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5.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6.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workbookProtection lockStructure="1"/>
  <bookViews>
    <workbookView xWindow="84" yWindow="-12" windowWidth="14448" windowHeight="8064"/>
  </bookViews>
  <sheets>
    <sheet name="Index" sheetId="4" r:id="rId1"/>
    <sheet name="Inleiding" sheetId="48" r:id="rId2"/>
    <sheet name="Overzicht" sheetId="6" r:id="rId3"/>
    <sheet name="Provincie ziekenhuis" sheetId="1" r:id="rId4"/>
    <sheet name="Nationaliteit moeder" sheetId="2" r:id="rId5"/>
    <sheet name="Verblijfsduur moeder" sheetId="8" r:id="rId6"/>
    <sheet name="Zwangerschapsduur" sheetId="9" r:id="rId7"/>
    <sheet name="Leeftijd moeder" sheetId="11" r:id="rId8"/>
    <sheet name="Geboortegewicht" sheetId="13" r:id="rId9"/>
    <sheet name="Geslacht" sheetId="14" r:id="rId10"/>
    <sheet name="Meerlingzwangerschap" sheetId="15" r:id="rId11"/>
    <sheet name="Verblijfsduur baby" sheetId="16" r:id="rId12"/>
    <sheet name="Bevallingswijze" sheetId="17" r:id="rId13"/>
    <sheet name="Sectio" sheetId="18" r:id="rId14"/>
    <sheet name="Peridurale verdoving" sheetId="19" r:id="rId15"/>
    <sheet name="Geïnduceerd" sheetId="20" r:id="rId16"/>
    <sheet name="Doodgeboren" sheetId="21" r:id="rId17"/>
    <sheet name="GR enkelvoudig" sheetId="22" r:id="rId18"/>
    <sheet name="GR Provincie ZH" sheetId="34" r:id="rId19"/>
    <sheet name="GR Nationaliteit" sheetId="43" r:id="rId20"/>
    <sheet name="GR Geboortegewicht" sheetId="44" r:id="rId21"/>
    <sheet name="GR Bevallingswijze" sheetId="45" r:id="rId22"/>
    <sheet name="GR Meerlingzwangerschap" sheetId="46" r:id="rId23"/>
    <sheet name="_G0103_" sheetId="28" state="hidden" r:id="rId24"/>
    <sheet name="_G0104_" sheetId="29" state="hidden" r:id="rId25"/>
    <sheet name="_G0105_" sheetId="30" state="hidden" r:id="rId26"/>
    <sheet name="_G0106_" sheetId="31" state="hidden" r:id="rId27"/>
    <sheet name="_G0109_" sheetId="32" state="hidden" r:id="rId28"/>
    <sheet name="_G0202_" sheetId="35" state="hidden" r:id="rId29"/>
    <sheet name="_G0302_" sheetId="36" state="hidden" r:id="rId30"/>
    <sheet name="_G0303_" sheetId="37" state="hidden" r:id="rId31"/>
    <sheet name="_G0401_" sheetId="38" state="hidden" r:id="rId32"/>
    <sheet name="_G0402_" sheetId="39" state="hidden" r:id="rId33"/>
    <sheet name="_G0403_" sheetId="40" state="hidden" r:id="rId34"/>
    <sheet name="_G0404_" sheetId="41" state="hidden" r:id="rId35"/>
  </sheets>
  <externalReferences>
    <externalReference r:id="rId36"/>
  </externalReferences>
  <definedNames>
    <definedName name="_0101_" localSheetId="3">[1]_0101_!$A$1:$N$12</definedName>
    <definedName name="_0102_" localSheetId="3">[1]_0102_!$A$1:$M$12</definedName>
    <definedName name="_0103_" localSheetId="3">[1]_0103_!$A$1:$J$12</definedName>
    <definedName name="_0104_" localSheetId="3">[1]_0104_!$A$1:$K$12</definedName>
    <definedName name="_0105_" localSheetId="3">[1]_0105_!$A$1:$M$12</definedName>
    <definedName name="_0106_" localSheetId="3">[1]_0106_!$A$1:$E$12</definedName>
    <definedName name="_0107_" localSheetId="3">[1]_0107_!$A$1:$E$12</definedName>
    <definedName name="_0108_" localSheetId="3">[1]_0108_!$A$1:$O$12</definedName>
    <definedName name="_0109_" localSheetId="3">[1]_0109_!$A$1:$D$12</definedName>
    <definedName name="_0110_" localSheetId="3">[1]_0110_!$A$1:$D$12</definedName>
    <definedName name="_0111_" localSheetId="3">[1]_0111_!$A$1:$D$12</definedName>
    <definedName name="_0112_" localSheetId="3">[1]_0112_!$A$1:$D$12</definedName>
    <definedName name="_0113_" localSheetId="3">[1]_0113_!$A$1:$C$12</definedName>
    <definedName name="_0201_" localSheetId="4">[1]_0201_!$A$1:$D$14</definedName>
    <definedName name="_0202_" localSheetId="4">[1]_0202_!$A$1:$L$14</definedName>
    <definedName name="_0203_" localSheetId="4">[1]_0203_!$A$1:$M$14</definedName>
    <definedName name="_0204_" localSheetId="4">[1]_0204_!$A$1:$J$14</definedName>
    <definedName name="_0205_" localSheetId="4">[1]_0205_!$A$1:$K$14</definedName>
    <definedName name="_0206_" localSheetId="4">[1]_0206_!$A$1:$M$14</definedName>
    <definedName name="_0207_" localSheetId="4">[1]_0207_!$A$1:$E$14</definedName>
    <definedName name="_0208_" localSheetId="4">[1]_0208_!$A$1:$E$14</definedName>
    <definedName name="_0209_" localSheetId="4">[1]_0209_!$A$1:$O$14</definedName>
    <definedName name="_0210_" localSheetId="4">[1]_0210_!$A$1:$D$14</definedName>
    <definedName name="_0211_" localSheetId="4">[1]_0211_!$A$1:$D$14</definedName>
    <definedName name="_0212_" localSheetId="4">[1]_0212_!$A$1:$D$14</definedName>
    <definedName name="_0213_" localSheetId="4">[1]_0213_!$A$1:$D$14</definedName>
    <definedName name="_0214_" localSheetId="4">[1]_0214_!$A$1:$C$14</definedName>
    <definedName name="_0301_" localSheetId="5">[1]_0301_!$A$1:$D$13</definedName>
    <definedName name="_0302_" localSheetId="5">[1]_0302_!$A$1:$L$13</definedName>
    <definedName name="_0303_" localSheetId="5">[1]_0303_!$A$1:$N$13</definedName>
    <definedName name="_0304_" localSheetId="5">[1]_0304_!$A$1:$J$13</definedName>
    <definedName name="_0305_" localSheetId="5">[1]_0305_!$A$1:$K$13</definedName>
    <definedName name="_0306_" localSheetId="5">[1]_0306_!$A$1:$M$13</definedName>
    <definedName name="_0307_" localSheetId="5">[1]_0307_!$A$1:$E$13</definedName>
    <definedName name="_0308_" localSheetId="5">[1]_0308_!$A$1:$E$13</definedName>
    <definedName name="_0309_" localSheetId="5">[1]_0309_!$A$1:$O$13</definedName>
    <definedName name="_0310_" localSheetId="5">[1]_0310_!$A$1:$D$13</definedName>
    <definedName name="_0311_" localSheetId="5">[1]_0311_!$A$1:$D$13</definedName>
    <definedName name="_0312_" localSheetId="5">[1]_0312_!$A$1:$D$13</definedName>
    <definedName name="_0313_" localSheetId="5">[1]_0313_!$A$1:$D$13</definedName>
    <definedName name="_0314_" localSheetId="5">[1]_0314_!$A$1:$C$13</definedName>
    <definedName name="_0401_" localSheetId="6">[1]_0401_!$A$1:$D$10</definedName>
    <definedName name="_0402_" localSheetId="6">[1]_0402_!$A$1:$L$10</definedName>
    <definedName name="_0403_" localSheetId="6">[1]_0403_!$A$1:$N$10</definedName>
    <definedName name="_0404_" localSheetId="6">[1]_0404_!$A$1:$M$10</definedName>
    <definedName name="_0405_" localSheetId="6">[1]_0405_!$A$1:$K$10</definedName>
    <definedName name="_0406_" localSheetId="6">[1]_0406_!$A$1:$M$10</definedName>
    <definedName name="_0407_" localSheetId="6">[1]_0407_!$A$1:$E$10</definedName>
    <definedName name="_0408_" localSheetId="6">[1]_0408_!$A$1:$E$10</definedName>
    <definedName name="_0409_" localSheetId="6">[1]_0409_!$A$1:$O$10</definedName>
    <definedName name="_0410_" localSheetId="6">[1]_0410_!$A$1:$D$10</definedName>
    <definedName name="_0411_" localSheetId="6">[1]_0411_!$A$1:$D$10</definedName>
    <definedName name="_0412_" localSheetId="6">[1]_0412_!$A$1:$D$10</definedName>
    <definedName name="_0413_" localSheetId="6">[1]_0413_!$A$1:$D$10</definedName>
    <definedName name="_0414_" localSheetId="6">[1]_0414_!$A$1:$C$10</definedName>
    <definedName name="_0501_" localSheetId="7">[1]_0501_!$A$1:$D$11</definedName>
    <definedName name="_0502_" localSheetId="7">[1]_0502_!$A$1:$L$11</definedName>
    <definedName name="_0503_" localSheetId="7">[1]_0503_!$A$1:$N$11</definedName>
    <definedName name="_0504_" localSheetId="7">[1]_0504_!$A$1:$M$11</definedName>
    <definedName name="_0505_" localSheetId="7">[1]_0505_!$A$1:$J$11</definedName>
    <definedName name="_0506_" localSheetId="7">[1]_0506_!$A$1:$M$11</definedName>
    <definedName name="_0507_" localSheetId="7">[1]_0507_!$A$1:$E$11</definedName>
    <definedName name="_0508_" localSheetId="7">[1]_0508_!$A$1:$E$11</definedName>
    <definedName name="_0509_" localSheetId="7">[1]_0509_!$A$1:$O$11</definedName>
    <definedName name="_0510_" localSheetId="7">[1]_0510_!$A$1:$D$11</definedName>
    <definedName name="_0511_" localSheetId="7">[1]_0511_!$A$1:$D$11</definedName>
    <definedName name="_0512_" localSheetId="7">[1]_0512_!$A$1:$D$11</definedName>
    <definedName name="_0513_" localSheetId="7">[1]_0513_!$A$1:$D$11</definedName>
    <definedName name="_0514_" localSheetId="7">[1]_0514_!$A$1:$C$11</definedName>
    <definedName name="_0601_" localSheetId="8">[1]_0601_!$A$1:$D$13</definedName>
    <definedName name="_0602_" localSheetId="8">[1]_0602_!$A$1:$L$13</definedName>
    <definedName name="_0603_" localSheetId="8">[1]_0603_!$A$1:$N$13</definedName>
    <definedName name="_0604_" localSheetId="8">[1]_0604_!$A$1:$M$13</definedName>
    <definedName name="_0605_" localSheetId="8">[1]_0605_!$A$1:$J$13</definedName>
    <definedName name="_0606_" localSheetId="8">[1]_0606_!$A$1:$K$13</definedName>
    <definedName name="_0607_" localSheetId="8">[1]_0607_!$A$1:$E$13</definedName>
    <definedName name="_0608_" localSheetId="8">[1]_0608_!$A$1:$E$13</definedName>
    <definedName name="_0609_" localSheetId="8">[1]_0609_!$A$1:$O$13</definedName>
    <definedName name="_0610_" localSheetId="8">[1]_0610_!$A$1:$D$13</definedName>
    <definedName name="_0611_" localSheetId="8">[1]_0611_!$A$1:$D$13</definedName>
    <definedName name="_0612_" localSheetId="8">[1]_0612_!$A$1:$D$13</definedName>
    <definedName name="_0613_" localSheetId="8">[1]_0613_!$A$1:$D$13</definedName>
    <definedName name="_0614_" localSheetId="8">[1]_0614_!$A$1:$C$13</definedName>
    <definedName name="_0701_" localSheetId="9">[1]_0701_!$A$1:$D$5</definedName>
    <definedName name="_0702_" localSheetId="9">[1]_0702_!$A$1:$L$5</definedName>
    <definedName name="_0703_" localSheetId="9">[1]_0703_!$A$1:$N$5</definedName>
    <definedName name="_0704_" localSheetId="9">[1]_0704_!$A$1:$M$5</definedName>
    <definedName name="_0705_" localSheetId="9">[1]_0705_!$A$1:$J$5</definedName>
    <definedName name="_0706_" localSheetId="9">[1]_0706_!$A$1:$K$5</definedName>
    <definedName name="_0707_" localSheetId="9">[1]_0707_!$A$1:$M$5</definedName>
    <definedName name="_0708_" localSheetId="9">[1]_0708_!$A$1:$E$5</definedName>
    <definedName name="_0709_" localSheetId="9">[1]_0709_!$A$1:$O$5</definedName>
    <definedName name="_0710_" localSheetId="9">[1]_0710_!$A$1:$D$5</definedName>
    <definedName name="_0711_" localSheetId="9">[1]_0711_!$A$1:$D$5</definedName>
    <definedName name="_0712_" localSheetId="9">[1]_0712_!$A$1:$D$5</definedName>
    <definedName name="_0713_" localSheetId="9">[1]_0713_!$A$1:$D$5</definedName>
    <definedName name="_0714_" localSheetId="9">[1]_0714_!$A$1:$C$5</definedName>
    <definedName name="_0801_" localSheetId="10">[1]_0801_!$A$1:$D$5</definedName>
    <definedName name="_0802_" localSheetId="10">[1]_0802_!$A$1:$L$5</definedName>
    <definedName name="_0803_" localSheetId="10">[1]_0803_!$A$1:$N$5</definedName>
    <definedName name="_0804_" localSheetId="10">[1]_0804_!$A$1:$M$5</definedName>
    <definedName name="_0805_" localSheetId="10">[1]_0805_!$A$1:$J$5</definedName>
    <definedName name="_0806_" localSheetId="10">[1]_0806_!$A$1:$K$5</definedName>
    <definedName name="_0807_" localSheetId="10">[1]_0807_!$A$1:$M$5</definedName>
    <definedName name="_0808_" localSheetId="10">[1]_0808_!$A$1:$E$5</definedName>
    <definedName name="_0809_" localSheetId="10">[1]_0809_!$A$1:$O$5</definedName>
    <definedName name="_0810_" localSheetId="10">[1]_0810_!$A$1:$D$5</definedName>
    <definedName name="_0811_" localSheetId="10">[1]_0811_!$A$1:$D$5</definedName>
    <definedName name="_0812_" localSheetId="10">[1]_0812_!$A$1:$D$5</definedName>
    <definedName name="_0813_" localSheetId="10">[1]_0813_!$A$1:$D$5</definedName>
    <definedName name="_0814_" localSheetId="10">[1]_0814_!$A$1:$C$5</definedName>
    <definedName name="_0901_" localSheetId="11">[1]_0901_!$A$1:$D$15</definedName>
    <definedName name="_0902_" localSheetId="11">[1]_0902_!$A$1:$L$15</definedName>
    <definedName name="_0903_" localSheetId="11">[1]_0903_!$A$1:$N$15</definedName>
    <definedName name="_0904_" localSheetId="11">[1]_0904_!$A$1:$M$15</definedName>
    <definedName name="_0905_" localSheetId="11">[1]_0905_!$A$1:$J$15</definedName>
    <definedName name="_0906_" localSheetId="11">[1]_0906_!$A$1:$K$15</definedName>
    <definedName name="_0907_" localSheetId="11">[1]_0907_!$A$1:$M$15</definedName>
    <definedName name="_0908_" localSheetId="11">[1]_0908_!$A$1:$E$15</definedName>
    <definedName name="_0909_" localSheetId="11">[1]_0909_!$A$1:$E$15</definedName>
    <definedName name="_0910_" localSheetId="11">[1]_0910_!$A$1:$D$15</definedName>
    <definedName name="_0911_" localSheetId="11">[1]_0911_!$A$1:$D$15</definedName>
    <definedName name="_0912_" localSheetId="11">[1]_0912_!$A$1:$D$15</definedName>
    <definedName name="_0913_" localSheetId="11">[1]_0913_!$A$1:$D$15</definedName>
    <definedName name="_0914_" localSheetId="11">[1]_0914_!$A$1:$C$15</definedName>
    <definedName name="_1001_" localSheetId="12">[1]_1001_!$A$1:$D$4</definedName>
    <definedName name="_1002_" localSheetId="12">[1]_1002_!$A$1:$L$4</definedName>
    <definedName name="_1003_" localSheetId="12">[1]_1003_!$A$1:$N$4</definedName>
    <definedName name="_1004_" localSheetId="12">[1]_1004_!$A$1:$M$4</definedName>
    <definedName name="_1005_" localSheetId="12">[1]_1005_!$A$1:$J$4</definedName>
    <definedName name="_1006_" localSheetId="12">[1]_1006_!$A$1:$K$4</definedName>
    <definedName name="_1007_" localSheetId="12">[1]_1007_!$A$1:$M$4</definedName>
    <definedName name="_1008_" localSheetId="12">[1]_1008_!$A$1:$E$4</definedName>
    <definedName name="_1009_" localSheetId="12">[1]_1009_!$A$1:$E$4</definedName>
    <definedName name="_1010_" localSheetId="12">[1]_1010_!$A$1:$O$4</definedName>
    <definedName name="_1011_" localSheetId="12">[1]_1011_!$A$1:$D$4</definedName>
    <definedName name="_1012_" localSheetId="12">[1]_1012_!$A$1:$D$4</definedName>
    <definedName name="_1013_" localSheetId="12">[1]_1013_!$A$1:$D$4</definedName>
    <definedName name="_1014_" localSheetId="12">[1]_1014_!$A$1:$C$4</definedName>
    <definedName name="_1101_" localSheetId="13">[1]_1101_!$A$1:$D$4</definedName>
    <definedName name="_1102_" localSheetId="13">[1]_1102_!$A$1:$L$4</definedName>
    <definedName name="_1103_" localSheetId="13">[1]_1103_!$A$1:$N$4</definedName>
    <definedName name="_1104_" localSheetId="13">[1]_1104_!$A$1:$M$4</definedName>
    <definedName name="_1105_" localSheetId="13">[1]_1105_!$A$1:$J$4</definedName>
    <definedName name="_1106_" localSheetId="13">[1]_1106_!$A$1:$K$4</definedName>
    <definedName name="_1107_" localSheetId="13">[1]_1107_!$A$1:$M$4</definedName>
    <definedName name="_1108_" localSheetId="13">[1]_1108_!$A$1:$E$4</definedName>
    <definedName name="_1109_" localSheetId="13">[1]_1109_!$A$1:$E$4</definedName>
    <definedName name="_1110_" localSheetId="13">[1]_1110_!$A$1:$O$4</definedName>
    <definedName name="_1111_" localSheetId="13">[1]_1111_!$A$1:$D$4</definedName>
    <definedName name="_1112_" localSheetId="13">[1]_1112_!$A$1:$D$4</definedName>
    <definedName name="_1113_" localSheetId="13">[1]_1113_!$A$1:$D$4</definedName>
    <definedName name="_1114_" localSheetId="13">[1]_1114_!$A$1:$C$4</definedName>
    <definedName name="_1201_" localSheetId="14">[1]_1201_!$A$1:$D$4</definedName>
    <definedName name="_1202_" localSheetId="14">[1]_1202_!$A$1:$L$4</definedName>
    <definedName name="_1203_" localSheetId="14">[1]_1203_!$A$1:$N$4</definedName>
    <definedName name="_1204_" localSheetId="14">[1]_1204_!$A$1:$M$4</definedName>
    <definedName name="_1205_" localSheetId="14">[1]_1205_!$A$1:$J$4</definedName>
    <definedName name="_1206_" localSheetId="14">[1]_1206_!$A$1:$K$4</definedName>
    <definedName name="_1207_" localSheetId="14">[1]_1207_!$A$1:$M$4</definedName>
    <definedName name="_1208_" localSheetId="14">[1]_1208_!$A$1:$E$4</definedName>
    <definedName name="_1209_" localSheetId="14">[1]_1209_!$A$1:$E$4</definedName>
    <definedName name="_1210_" localSheetId="14">[1]_1210_!$A$1:$O$4</definedName>
    <definedName name="_1211_" localSheetId="14">[1]_1211_!$A$1:$D$4</definedName>
    <definedName name="_1212_" localSheetId="14">[1]_1212_!$A$1:$D$4</definedName>
    <definedName name="_1213_" localSheetId="14">[1]_1213_!$A$1:$D$4</definedName>
    <definedName name="_1214_" localSheetId="14">[1]_1214_!$A$1:$C$4</definedName>
    <definedName name="_1301_" localSheetId="15">[1]_1301_!$A$1:$D$4</definedName>
    <definedName name="_1302_" localSheetId="15">[1]_1302_!$A$1:$L$4</definedName>
    <definedName name="_1303_" localSheetId="15">[1]_1303_!$A$1:$N$4</definedName>
    <definedName name="_1304_" localSheetId="15">[1]_1304_!$A$1:$M$4</definedName>
    <definedName name="_1305_" localSheetId="15">[1]_1305_!$A$1:$J$4</definedName>
    <definedName name="_1306_" localSheetId="15">[1]_1306_!$A$1:$K$4</definedName>
    <definedName name="_1307_" localSheetId="15">[1]_1307_!$A$1:$M$4</definedName>
    <definedName name="_1308_" localSheetId="15">[1]_1308_!$A$1:$E$4</definedName>
    <definedName name="_1309_" localSheetId="15">[1]_1309_!$A$1:$E$4</definedName>
    <definedName name="_1310_" localSheetId="15">[1]_1310_!$A$1:$O$4</definedName>
    <definedName name="_1311_" localSheetId="15">[1]_1311_!$A$1:$D$4</definedName>
    <definedName name="_1312_" localSheetId="15">[1]_1312_!$A$1:$D$4</definedName>
    <definedName name="_1313_" localSheetId="15">[1]_1313_!$A$1:$D$4</definedName>
    <definedName name="_1314_" localSheetId="15">[1]_1314_!$A$1:$C$4</definedName>
    <definedName name="_1401_" localSheetId="16">[1]_1401_!$A$1:$D$3</definedName>
    <definedName name="_1402_" localSheetId="16">[1]_1402_!$A$1:$L$3</definedName>
    <definedName name="_1403_" localSheetId="16">[1]_1403_!$A$1:$N$3</definedName>
    <definedName name="_1404_" localSheetId="16">[1]_1404_!$A$1:$M$3</definedName>
    <definedName name="_1405_" localSheetId="16">[1]_1405_!$A$1:$J$3</definedName>
    <definedName name="_1406_" localSheetId="16">[1]_1406_!$A$1:$K$3</definedName>
    <definedName name="_1407_" localSheetId="16">[1]_1407_!$A$1:$M$3</definedName>
    <definedName name="_1408_" localSheetId="16">[1]_1408_!$A$1:$E$3</definedName>
    <definedName name="_1409_" localSheetId="16">[1]_1409_!$A$1:$E$3</definedName>
    <definedName name="_1410_" localSheetId="16">[1]_1410_!$A$1:$O$3</definedName>
    <definedName name="_1411_" localSheetId="16">[1]_1411_!$A$1:$D$3</definedName>
    <definedName name="_1412_" localSheetId="16">[1]_1412_!$A$1:$D$3</definedName>
    <definedName name="_1413_" localSheetId="16">[1]_1413_!$A$1:$D$3</definedName>
    <definedName name="_1414_" localSheetId="16">[1]_1414_!$A$1:$D$3</definedName>
    <definedName name="_xlnm._FilterDatabase" localSheetId="0" hidden="1">Index!$A$5:$B$41</definedName>
    <definedName name="_G0103_" localSheetId="23">[1]_G0103_!$A$1:$C$22</definedName>
    <definedName name="_G0104_" localSheetId="24">[1]_G0104_!$A$1:$C$81</definedName>
    <definedName name="_G0105_" localSheetId="25">[1]_G0105_!$A$1:$C$71</definedName>
    <definedName name="_G0106_" localSheetId="26">[1]_G0106_!$A$1:$C$81</definedName>
    <definedName name="_G0109_" localSheetId="27">[1]_G0109_!$A$1:$C$24</definedName>
    <definedName name="_G0202_" localSheetId="28">[1]_G0202_!$A$1:$K$206</definedName>
    <definedName name="_G0202_" localSheetId="29">[1]_G0202_!$A$1:$K$31</definedName>
    <definedName name="_G0302_" localSheetId="29">[1]_G0302_!$A$1:$M$206</definedName>
    <definedName name="_G0303_" localSheetId="28">[1]_G0303_!$A$1:$M$206</definedName>
    <definedName name="_G0303_" localSheetId="30">[1]_G0303_!$A$1:$M$206</definedName>
    <definedName name="_G0401_" localSheetId="31">[1]_G0401_!$A$1:$L$206</definedName>
    <definedName name="_G0402_" localSheetId="32">[1]_G0402_!$A$1:$J$206</definedName>
    <definedName name="_G0403_" localSheetId="33">[1]_G0403_!$A$1:$I$206</definedName>
    <definedName name="_G0404_" localSheetId="34">[1]_G0404_!$A$1:$N$206</definedName>
    <definedName name="etiq_G0103_" localSheetId="17">OFFSET(_G0103_!$A$1,1,0,COUNTIF(_G0103_!$A$2:$A$22,"&gt;&lt;"),3)</definedName>
    <definedName name="etiq_G0103_1" localSheetId="17">OFFSET(_G0103_!$A$1,1,0,COUNTIF(_G0103_!$A$2:$A$22,"&gt;&lt;"),1)</definedName>
    <definedName name="etiq_G0103_2" localSheetId="17">OFFSET(_G0103_!$A$1,1,1,COUNTIF(_G0103_!$A$2:$A$22,"&gt;&lt;"),1)</definedName>
    <definedName name="etiq_G0103_3" localSheetId="17">OFFSET(_G0103_!$A$1,1,2,COUNTIF(_G0103_!$A$2:$A$22,"&gt;&lt;"),1)</definedName>
    <definedName name="etiq_G0104_" localSheetId="17">OFFSET(_G0104_!$A$1,1,0,COUNTIF(_G0104_!$A$2:$A$81,"&gt;&lt;"),3)</definedName>
    <definedName name="etiq_G0104_1" localSheetId="17">OFFSET(_G0104_!$A$1,1,0,COUNTIF(_G0104_!$A$2:$A$81,"&gt;&lt;"),1)</definedName>
    <definedName name="etiq_G0104_2" localSheetId="17">OFFSET(_G0104_!$A$1,1,1,COUNTIF(_G0104_!$A$2:$A$81,"&gt;&lt;"),1)</definedName>
    <definedName name="etiq_G0104_3" localSheetId="17">OFFSET(_G0104_!$A$1,1,2,COUNTIF(_G0104_!$A$2:$A$81,"&gt;&lt;"),1)</definedName>
    <definedName name="etiq_G0105_" localSheetId="17">OFFSET(_G0105_!$A$1,1,0,COUNTIF(_G0105_!$A$2:$A$71,"&gt;&lt;"),3)</definedName>
    <definedName name="etiq_G0105_1" localSheetId="17">OFFSET(_G0105_!$A$1,1,0,COUNTIF(_G0105_!$A$2:$A$71,"&gt;&lt;"),1)</definedName>
    <definedName name="etiq_G0105_2" localSheetId="17">OFFSET(_G0105_!$A$1,1,1,COUNTIF(_G0105_!$A$2:$A$71,"&gt;&lt;"),1)</definedName>
    <definedName name="etiq_G0105_3" localSheetId="17">OFFSET(_G0105_!$A$1,1,2,COUNTIF(_G0105_!$A$2:$A$71,"&gt;&lt;"),1)</definedName>
    <definedName name="etiq_G0106_" localSheetId="17">OFFSET(_G0106_!$A$1,1,0,COUNTIF(_G0106_!$A$2:$A$81,"&gt;&lt;"),3)</definedName>
    <definedName name="etiq_G0106_1" localSheetId="17">OFFSET(_G0106_!$A$1,1,0,COUNTIF(_G0106_!$A$2:$A$81,"&gt;&lt;"),1)</definedName>
    <definedName name="etiq_G0106_2" localSheetId="17">OFFSET(_G0106_!$A$1,1,1,COUNTIF(_G0106_!$A$2:$A$81,"&gt;&lt;"),1)</definedName>
    <definedName name="etiq_G0106_3" localSheetId="17">OFFSET(_G0106_!$A$1,1,2,COUNTIF(_G0106_!$A$2:$A$81,"&gt;&lt;"),1)</definedName>
    <definedName name="etiq_G0109_" localSheetId="17">OFFSET(_G0109_!$A$1,1,0,COUNTIF(_G0109_!$A$2:$A$24,"&gt;&lt;"),3)</definedName>
    <definedName name="etiq_G0109_1" localSheetId="17">OFFSET(_G0109_!$A$1,1,0,COUNTIF(_G0109_!$A$2:$A$24,"&gt;&lt;"),1)</definedName>
    <definedName name="etiq_G0109_2" localSheetId="17">OFFSET(_G0109_!$A$1,1,1,COUNTIF(_G0109_!$A$2:$A$24,"&gt;&lt;"),1)</definedName>
    <definedName name="etiq_G0109_3" localSheetId="17">OFFSET(_G0109_!$A$1,1,2,COUNTIF(_G0109_!$A$2:$A$24,"&gt;&lt;"),1)</definedName>
    <definedName name="Info" localSheetId="0">[1]Info!$A$1:$B$2</definedName>
    <definedName name="Info" localSheetId="2">[1]Info!$A$1:$B$2</definedName>
  </definedNames>
  <calcPr calcId="144525"/>
</workbook>
</file>

<file path=xl/calcChain.xml><?xml version="1.0" encoding="utf-8"?>
<calcChain xmlns="http://schemas.openxmlformats.org/spreadsheetml/2006/main">
  <c r="B132" i="45" l="1"/>
  <c r="B131" i="45"/>
  <c r="B130" i="45"/>
  <c r="B129" i="45"/>
  <c r="B128" i="45"/>
  <c r="B127" i="45"/>
  <c r="B126" i="45"/>
  <c r="B125" i="45"/>
  <c r="B124" i="45"/>
  <c r="B123" i="45"/>
  <c r="B122" i="45"/>
  <c r="B121" i="45"/>
  <c r="B120" i="45"/>
  <c r="B119" i="45"/>
  <c r="B101" i="44" l="1"/>
  <c r="B100" i="44"/>
  <c r="B99" i="44"/>
  <c r="B98" i="44"/>
  <c r="B97" i="44"/>
  <c r="B96" i="44"/>
  <c r="B95" i="44"/>
  <c r="B94" i="44"/>
  <c r="B93" i="44"/>
  <c r="B92" i="44"/>
  <c r="B91" i="44"/>
  <c r="B90" i="44"/>
  <c r="C172" i="22" l="1"/>
  <c r="C171" i="22"/>
  <c r="C170" i="22"/>
  <c r="L145" i="22" l="1"/>
  <c r="L144" i="22"/>
  <c r="L143" i="22"/>
  <c r="C91" i="22"/>
  <c r="C90" i="22"/>
  <c r="C89" i="22"/>
  <c r="C88" i="22"/>
  <c r="C145" i="22"/>
  <c r="C144" i="22"/>
  <c r="C143" i="22"/>
  <c r="M40" i="21" l="1"/>
  <c r="U40" i="21"/>
  <c r="C70" i="21"/>
  <c r="O70" i="21"/>
  <c r="G80" i="21"/>
  <c r="I90" i="21"/>
  <c r="E99" i="20"/>
  <c r="F98" i="20" s="1"/>
  <c r="I88" i="20"/>
  <c r="Y77" i="20"/>
  <c r="Z76" i="20" s="1"/>
  <c r="W77" i="20"/>
  <c r="X76" i="20" s="1"/>
  <c r="U77" i="20"/>
  <c r="V76" i="20" s="1"/>
  <c r="S77" i="20"/>
  <c r="T76" i="20" s="1"/>
  <c r="Q77" i="20"/>
  <c r="O77" i="20"/>
  <c r="P76" i="20" s="1"/>
  <c r="M77" i="20"/>
  <c r="K77" i="20"/>
  <c r="I77" i="20"/>
  <c r="J76" i="20" s="1"/>
  <c r="G77" i="20"/>
  <c r="H76" i="20" s="1"/>
  <c r="E77" i="20"/>
  <c r="C77" i="20"/>
  <c r="Y44" i="20"/>
  <c r="Z44" i="20" s="1"/>
  <c r="W44" i="20"/>
  <c r="X43" i="20" s="1"/>
  <c r="S44" i="20"/>
  <c r="T43" i="20" s="1"/>
  <c r="Q44" i="20"/>
  <c r="R44" i="20" s="1"/>
  <c r="O44" i="20"/>
  <c r="P41" i="20" s="1"/>
  <c r="M44" i="20"/>
  <c r="N44" i="20" s="1"/>
  <c r="K44" i="20"/>
  <c r="I44" i="20"/>
  <c r="J42" i="20" s="1"/>
  <c r="G44" i="20"/>
  <c r="E44" i="20"/>
  <c r="F42" i="20" s="1"/>
  <c r="C44" i="20"/>
  <c r="D41" i="20" s="1"/>
  <c r="E88" i="19"/>
  <c r="Y77" i="19"/>
  <c r="W77" i="19"/>
  <c r="Q77" i="19"/>
  <c r="M77" i="19"/>
  <c r="K77" i="19"/>
  <c r="I77" i="19"/>
  <c r="E77" i="19"/>
  <c r="C77" i="19"/>
  <c r="Y44" i="19"/>
  <c r="Z41" i="19" s="1"/>
  <c r="W44" i="19"/>
  <c r="X41" i="19" s="1"/>
  <c r="S44" i="19"/>
  <c r="T41" i="19" s="1"/>
  <c r="Q44" i="19"/>
  <c r="R41" i="19" s="1"/>
  <c r="O44" i="19"/>
  <c r="P41" i="19" s="1"/>
  <c r="M44" i="19"/>
  <c r="N42" i="19" s="1"/>
  <c r="K44" i="19"/>
  <c r="L41" i="19" s="1"/>
  <c r="I44" i="19"/>
  <c r="J41" i="19" s="1"/>
  <c r="E44" i="19"/>
  <c r="F42" i="19" s="1"/>
  <c r="J88" i="20" l="1"/>
  <c r="J85" i="20"/>
  <c r="J86" i="20"/>
  <c r="J87" i="20"/>
  <c r="C80" i="21"/>
  <c r="D78" i="21" s="1"/>
  <c r="C99" i="20"/>
  <c r="D96" i="20" s="1"/>
  <c r="C88" i="20"/>
  <c r="D86" i="20" s="1"/>
  <c r="G88" i="19"/>
  <c r="H85" i="19" s="1"/>
  <c r="G88" i="20"/>
  <c r="H85" i="20" s="1"/>
  <c r="I88" i="19"/>
  <c r="G99" i="20"/>
  <c r="H98" i="20" s="1"/>
  <c r="E88" i="20"/>
  <c r="F86" i="20" s="1"/>
  <c r="U44" i="20"/>
  <c r="V42" i="20" s="1"/>
  <c r="G99" i="19"/>
  <c r="H98" i="19" s="1"/>
  <c r="C88" i="19"/>
  <c r="D85" i="19" s="1"/>
  <c r="U77" i="19"/>
  <c r="V74" i="19" s="1"/>
  <c r="S77" i="19"/>
  <c r="T75" i="19" s="1"/>
  <c r="U44" i="19"/>
  <c r="V41" i="19" s="1"/>
  <c r="I20" i="21"/>
  <c r="J18" i="21" s="1"/>
  <c r="Q30" i="21"/>
  <c r="R28" i="21" s="1"/>
  <c r="E140" i="21"/>
  <c r="F139" i="21" s="1"/>
  <c r="S50" i="21"/>
  <c r="T49" i="21" s="1"/>
  <c r="K50" i="21"/>
  <c r="L49" i="21" s="1"/>
  <c r="W40" i="21"/>
  <c r="X38" i="21" s="1"/>
  <c r="E120" i="21"/>
  <c r="F118" i="21" s="1"/>
  <c r="Q50" i="21"/>
  <c r="R48" i="21" s="1"/>
  <c r="I50" i="21"/>
  <c r="J48" i="21" s="1"/>
  <c r="K66" i="20"/>
  <c r="L63" i="20" s="1"/>
  <c r="G140" i="21"/>
  <c r="H138" i="21" s="1"/>
  <c r="O60" i="21"/>
  <c r="P59" i="21" s="1"/>
  <c r="G60" i="21"/>
  <c r="H60" i="21" s="1"/>
  <c r="S30" i="21"/>
  <c r="T28" i="21" s="1"/>
  <c r="C30" i="21"/>
  <c r="D29" i="21" s="1"/>
  <c r="S20" i="21"/>
  <c r="T19" i="21" s="1"/>
  <c r="C20" i="21"/>
  <c r="D19" i="21" s="1"/>
  <c r="E130" i="21"/>
  <c r="F128" i="21" s="1"/>
  <c r="E110" i="21"/>
  <c r="F108" i="21" s="1"/>
  <c r="O20" i="21"/>
  <c r="P18" i="21" s="1"/>
  <c r="O100" i="21"/>
  <c r="P100" i="21" s="1"/>
  <c r="O40" i="21"/>
  <c r="P38" i="21" s="1"/>
  <c r="G40" i="21"/>
  <c r="H38" i="21" s="1"/>
  <c r="M70" i="21"/>
  <c r="N68" i="21" s="1"/>
  <c r="C130" i="21"/>
  <c r="D128" i="21" s="1"/>
  <c r="M60" i="21"/>
  <c r="N59" i="21" s="1"/>
  <c r="Q60" i="21"/>
  <c r="R58" i="21" s="1"/>
  <c r="I60" i="21"/>
  <c r="J58" i="21" s="1"/>
  <c r="U30" i="21"/>
  <c r="V28" i="21" s="1"/>
  <c r="U20" i="21"/>
  <c r="V18" i="21" s="1"/>
  <c r="M20" i="21"/>
  <c r="N18" i="21" s="1"/>
  <c r="C120" i="21"/>
  <c r="D118" i="21" s="1"/>
  <c r="G110" i="21"/>
  <c r="H108" i="21" s="1"/>
  <c r="I80" i="21"/>
  <c r="C50" i="21"/>
  <c r="D48" i="21" s="1"/>
  <c r="W30" i="21"/>
  <c r="X28" i="21" s="1"/>
  <c r="O30" i="21"/>
  <c r="P30" i="21" s="1"/>
  <c r="G30" i="21"/>
  <c r="H28" i="21" s="1"/>
  <c r="K20" i="21"/>
  <c r="L19" i="21" s="1"/>
  <c r="G10" i="21"/>
  <c r="H8" i="21" s="1"/>
  <c r="W100" i="21"/>
  <c r="X100" i="21" s="1"/>
  <c r="G100" i="21"/>
  <c r="H98" i="21" s="1"/>
  <c r="AA100" i="21"/>
  <c r="AB98" i="21" s="1"/>
  <c r="S100" i="21"/>
  <c r="T98" i="21" s="1"/>
  <c r="K100" i="21"/>
  <c r="L99" i="21" s="1"/>
  <c r="C90" i="21"/>
  <c r="D89" i="21" s="1"/>
  <c r="S40" i="21"/>
  <c r="T38" i="21" s="1"/>
  <c r="W20" i="21"/>
  <c r="X20" i="21" s="1"/>
  <c r="G20" i="21"/>
  <c r="H19" i="21" s="1"/>
  <c r="I138" i="21"/>
  <c r="G130" i="21"/>
  <c r="H128" i="21" s="1"/>
  <c r="I119" i="21"/>
  <c r="G120" i="21"/>
  <c r="H118" i="21" s="1"/>
  <c r="I109" i="21"/>
  <c r="I108" i="21"/>
  <c r="G90" i="21"/>
  <c r="H89" i="21" s="1"/>
  <c r="E80" i="21"/>
  <c r="F78" i="21" s="1"/>
  <c r="Y70" i="21"/>
  <c r="Z69" i="21" s="1"/>
  <c r="Q70" i="21"/>
  <c r="R68" i="21" s="1"/>
  <c r="U70" i="21"/>
  <c r="V69" i="21" s="1"/>
  <c r="I70" i="21"/>
  <c r="J70" i="21" s="1"/>
  <c r="O50" i="21"/>
  <c r="P48" i="21" s="1"/>
  <c r="G50" i="21"/>
  <c r="H50" i="21" s="1"/>
  <c r="K40" i="21"/>
  <c r="L38" i="21" s="1"/>
  <c r="AA38" i="21"/>
  <c r="C40" i="21"/>
  <c r="D38" i="21" s="1"/>
  <c r="AC28" i="21"/>
  <c r="Y30" i="21"/>
  <c r="Z28" i="21" s="1"/>
  <c r="I30" i="21"/>
  <c r="J28" i="21" s="1"/>
  <c r="AA30" i="21"/>
  <c r="AB28" i="21" s="1"/>
  <c r="K30" i="21"/>
  <c r="L28" i="21" s="1"/>
  <c r="Q20" i="21"/>
  <c r="R18" i="21" s="1"/>
  <c r="I9" i="21"/>
  <c r="I8" i="21"/>
  <c r="W110" i="20"/>
  <c r="X107" i="20" s="1"/>
  <c r="AE98" i="21"/>
  <c r="E50" i="21"/>
  <c r="F48" i="21" s="1"/>
  <c r="AC29" i="21"/>
  <c r="C140" i="21"/>
  <c r="D138" i="21" s="1"/>
  <c r="I129" i="21"/>
  <c r="I118" i="21"/>
  <c r="S70" i="21"/>
  <c r="T68" i="21" s="1"/>
  <c r="K70" i="21"/>
  <c r="L69" i="21" s="1"/>
  <c r="AA69" i="21"/>
  <c r="C10" i="21"/>
  <c r="D9" i="21" s="1"/>
  <c r="K88" i="21"/>
  <c r="M50" i="21"/>
  <c r="N48" i="21" s="1"/>
  <c r="M30" i="21"/>
  <c r="N28" i="21" s="1"/>
  <c r="I139" i="21"/>
  <c r="I128" i="21"/>
  <c r="C110" i="21"/>
  <c r="D108" i="21" s="1"/>
  <c r="AC100" i="21"/>
  <c r="AD100" i="21" s="1"/>
  <c r="U100" i="21"/>
  <c r="V99" i="21" s="1"/>
  <c r="M100" i="21"/>
  <c r="N98" i="21" s="1"/>
  <c r="U60" i="21"/>
  <c r="V59" i="21" s="1"/>
  <c r="W59" i="21"/>
  <c r="Y19" i="21"/>
  <c r="Y18" i="21"/>
  <c r="AE99" i="21"/>
  <c r="AA68" i="21"/>
  <c r="AA39" i="21"/>
  <c r="C100" i="21"/>
  <c r="D99" i="21" s="1"/>
  <c r="K78" i="21"/>
  <c r="Y100" i="21"/>
  <c r="Z100" i="21" s="1"/>
  <c r="Q100" i="21"/>
  <c r="R100" i="21" s="1"/>
  <c r="I100" i="21"/>
  <c r="J99" i="21" s="1"/>
  <c r="K89" i="21"/>
  <c r="E70" i="21"/>
  <c r="F70" i="21" s="1"/>
  <c r="W70" i="21"/>
  <c r="X68" i="21" s="1"/>
  <c r="G70" i="21"/>
  <c r="H70" i="21" s="1"/>
  <c r="E60" i="21"/>
  <c r="F59" i="21" s="1"/>
  <c r="W58" i="21"/>
  <c r="U48" i="21"/>
  <c r="E20" i="21"/>
  <c r="F18" i="21" s="1"/>
  <c r="E10" i="21"/>
  <c r="F8" i="21" s="1"/>
  <c r="K79" i="21"/>
  <c r="Q40" i="21"/>
  <c r="R38" i="21" s="1"/>
  <c r="S60" i="21"/>
  <c r="T58" i="21" s="1"/>
  <c r="K60" i="21"/>
  <c r="L60" i="21" s="1"/>
  <c r="C60" i="21"/>
  <c r="D58" i="21" s="1"/>
  <c r="U49" i="21"/>
  <c r="Y40" i="21"/>
  <c r="Z40" i="21" s="1"/>
  <c r="I40" i="21"/>
  <c r="J38" i="21" s="1"/>
  <c r="E30" i="21"/>
  <c r="F28" i="21" s="1"/>
  <c r="P69" i="21"/>
  <c r="P68" i="21"/>
  <c r="P70" i="21"/>
  <c r="V39" i="21"/>
  <c r="V38" i="21"/>
  <c r="V40" i="21"/>
  <c r="J89" i="21"/>
  <c r="J88" i="21"/>
  <c r="J90" i="21"/>
  <c r="H78" i="21"/>
  <c r="H80" i="21"/>
  <c r="H79" i="21"/>
  <c r="N39" i="21"/>
  <c r="N38" i="21"/>
  <c r="N40" i="21"/>
  <c r="D69" i="21"/>
  <c r="D70" i="21"/>
  <c r="D68" i="21"/>
  <c r="E90" i="21"/>
  <c r="E40" i="21"/>
  <c r="E100" i="21"/>
  <c r="M22" i="19"/>
  <c r="N20" i="19" s="1"/>
  <c r="AA33" i="20"/>
  <c r="AB31" i="20" s="1"/>
  <c r="O66" i="20"/>
  <c r="P66" i="20" s="1"/>
  <c r="S33" i="20"/>
  <c r="T31" i="20" s="1"/>
  <c r="Q55" i="19"/>
  <c r="R55" i="19" s="1"/>
  <c r="AA33" i="19"/>
  <c r="AB32" i="19" s="1"/>
  <c r="S55" i="19"/>
  <c r="T53" i="19" s="1"/>
  <c r="E11" i="20"/>
  <c r="F10" i="20" s="1"/>
  <c r="C143" i="20"/>
  <c r="D143" i="20" s="1"/>
  <c r="Q33" i="19"/>
  <c r="R31" i="19" s="1"/>
  <c r="M66" i="19"/>
  <c r="N66" i="19" s="1"/>
  <c r="I110" i="19"/>
  <c r="J109" i="19" s="1"/>
  <c r="C55" i="20"/>
  <c r="D54" i="20" s="1"/>
  <c r="U66" i="20"/>
  <c r="V64" i="20" s="1"/>
  <c r="K86" i="20"/>
  <c r="K98" i="20"/>
  <c r="I99" i="20"/>
  <c r="J96" i="20" s="1"/>
  <c r="I8" i="20"/>
  <c r="Y19" i="20"/>
  <c r="K22" i="20"/>
  <c r="L19" i="20" s="1"/>
  <c r="G33" i="20"/>
  <c r="H31" i="20" s="1"/>
  <c r="Q55" i="20"/>
  <c r="R54" i="20" s="1"/>
  <c r="W63" i="20"/>
  <c r="Q66" i="20"/>
  <c r="R65" i="20" s="1"/>
  <c r="Y110" i="20"/>
  <c r="Z109" i="20" s="1"/>
  <c r="M110" i="20"/>
  <c r="N107" i="20" s="1"/>
  <c r="I130" i="20"/>
  <c r="G152" i="20"/>
  <c r="G11" i="20"/>
  <c r="H11" i="20" s="1"/>
  <c r="I10" i="20"/>
  <c r="M22" i="20"/>
  <c r="N19" i="20" s="1"/>
  <c r="U22" i="20"/>
  <c r="V22" i="20" s="1"/>
  <c r="Y21" i="20"/>
  <c r="C33" i="20"/>
  <c r="D31" i="20" s="1"/>
  <c r="I33" i="20"/>
  <c r="J30" i="20" s="1"/>
  <c r="Q33" i="20"/>
  <c r="R33" i="20" s="1"/>
  <c r="AC32" i="20"/>
  <c r="O33" i="20"/>
  <c r="P31" i="20" s="1"/>
  <c r="W33" i="20"/>
  <c r="X33" i="20" s="1"/>
  <c r="E55" i="20"/>
  <c r="F55" i="20" s="1"/>
  <c r="K55" i="20"/>
  <c r="L54" i="20" s="1"/>
  <c r="S55" i="20"/>
  <c r="T55" i="20" s="1"/>
  <c r="I55" i="20"/>
  <c r="J53" i="20" s="1"/>
  <c r="G66" i="20"/>
  <c r="H63" i="20" s="1"/>
  <c r="W64" i="20"/>
  <c r="S66" i="20"/>
  <c r="T63" i="20" s="1"/>
  <c r="AA75" i="20"/>
  <c r="K97" i="20"/>
  <c r="C110" i="20"/>
  <c r="D107" i="20" s="1"/>
  <c r="K110" i="20"/>
  <c r="L107" i="20" s="1"/>
  <c r="S110" i="20"/>
  <c r="T108" i="20" s="1"/>
  <c r="AA110" i="20"/>
  <c r="AB108" i="20" s="1"/>
  <c r="G110" i="20"/>
  <c r="H107" i="20" s="1"/>
  <c r="O110" i="20"/>
  <c r="P107" i="20" s="1"/>
  <c r="G121" i="20"/>
  <c r="H119" i="20" s="1"/>
  <c r="E132" i="20"/>
  <c r="F131" i="20" s="1"/>
  <c r="I141" i="20"/>
  <c r="I142" i="20"/>
  <c r="E154" i="20"/>
  <c r="F153" i="20" s="1"/>
  <c r="J44" i="20"/>
  <c r="P75" i="20"/>
  <c r="C11" i="20"/>
  <c r="D9" i="20" s="1"/>
  <c r="G22" i="20"/>
  <c r="H20" i="20" s="1"/>
  <c r="O22" i="20"/>
  <c r="P21" i="20" s="1"/>
  <c r="W22" i="20"/>
  <c r="X21" i="20" s="1"/>
  <c r="Y20" i="20"/>
  <c r="Q22" i="20"/>
  <c r="R21" i="20" s="1"/>
  <c r="C22" i="20"/>
  <c r="D20" i="20" s="1"/>
  <c r="S22" i="20"/>
  <c r="T19" i="20" s="1"/>
  <c r="E33" i="20"/>
  <c r="F33" i="20" s="1"/>
  <c r="M33" i="20"/>
  <c r="N33" i="20" s="1"/>
  <c r="U33" i="20"/>
  <c r="V31" i="20" s="1"/>
  <c r="AC31" i="20"/>
  <c r="K33" i="20"/>
  <c r="L30" i="20" s="1"/>
  <c r="Y33" i="20"/>
  <c r="Z33" i="20" s="1"/>
  <c r="AA43" i="20"/>
  <c r="G55" i="20"/>
  <c r="H54" i="20" s="1"/>
  <c r="O55" i="20"/>
  <c r="P53" i="20" s="1"/>
  <c r="M55" i="20"/>
  <c r="N53" i="20" s="1"/>
  <c r="I66" i="20"/>
  <c r="J63" i="20" s="1"/>
  <c r="E66" i="20"/>
  <c r="F66" i="20" s="1"/>
  <c r="M66" i="20"/>
  <c r="N65" i="20" s="1"/>
  <c r="AA76" i="20"/>
  <c r="E110" i="20"/>
  <c r="F107" i="20" s="1"/>
  <c r="U110" i="20"/>
  <c r="V109" i="20" s="1"/>
  <c r="AC110" i="20"/>
  <c r="AD108" i="20" s="1"/>
  <c r="I110" i="20"/>
  <c r="Q110" i="20"/>
  <c r="R110" i="20" s="1"/>
  <c r="AE109" i="20"/>
  <c r="I119" i="20"/>
  <c r="E121" i="20"/>
  <c r="F121" i="20" s="1"/>
  <c r="G132" i="20"/>
  <c r="H129" i="20" s="1"/>
  <c r="C132" i="20"/>
  <c r="D130" i="20" s="1"/>
  <c r="E143" i="20"/>
  <c r="F143" i="20" s="1"/>
  <c r="G143" i="20"/>
  <c r="H142" i="20" s="1"/>
  <c r="G151" i="20"/>
  <c r="G153" i="20"/>
  <c r="I22" i="20"/>
  <c r="J19" i="20" s="1"/>
  <c r="I120" i="20"/>
  <c r="I9" i="20"/>
  <c r="T41" i="20"/>
  <c r="C66" i="20"/>
  <c r="D63" i="20" s="1"/>
  <c r="I131" i="20"/>
  <c r="D76" i="20"/>
  <c r="D77" i="20"/>
  <c r="L76" i="20"/>
  <c r="L77" i="20"/>
  <c r="L75" i="20"/>
  <c r="AA74" i="20"/>
  <c r="J74" i="20"/>
  <c r="Z74" i="20"/>
  <c r="T77" i="20"/>
  <c r="I118" i="20"/>
  <c r="H41" i="20"/>
  <c r="H43" i="20"/>
  <c r="N74" i="20"/>
  <c r="N76" i="20"/>
  <c r="F76" i="20"/>
  <c r="F74" i="20"/>
  <c r="X41" i="20"/>
  <c r="Z42" i="20"/>
  <c r="V74" i="20"/>
  <c r="D75" i="20"/>
  <c r="T75" i="20"/>
  <c r="F99" i="20"/>
  <c r="F97" i="20"/>
  <c r="H75" i="20"/>
  <c r="X75" i="20"/>
  <c r="H77" i="20"/>
  <c r="P77" i="20"/>
  <c r="X77" i="20"/>
  <c r="E154" i="19"/>
  <c r="F153" i="19" s="1"/>
  <c r="C121" i="19"/>
  <c r="D120" i="19" s="1"/>
  <c r="U110" i="19"/>
  <c r="V108" i="19" s="1"/>
  <c r="G110" i="19"/>
  <c r="H108" i="19" s="1"/>
  <c r="K66" i="19"/>
  <c r="L63" i="19" s="1"/>
  <c r="C55" i="19"/>
  <c r="D54" i="19" s="1"/>
  <c r="K33" i="19"/>
  <c r="L31" i="19" s="1"/>
  <c r="S33" i="19"/>
  <c r="T32" i="19" s="1"/>
  <c r="L44" i="20"/>
  <c r="L42" i="20"/>
  <c r="F43" i="20"/>
  <c r="F41" i="20"/>
  <c r="R77" i="20"/>
  <c r="R75" i="20"/>
  <c r="P44" i="20"/>
  <c r="P42" i="20"/>
  <c r="D44" i="20"/>
  <c r="D42" i="20"/>
  <c r="J43" i="20"/>
  <c r="J41" i="20"/>
  <c r="R43" i="20"/>
  <c r="R41" i="20"/>
  <c r="Z43" i="20"/>
  <c r="Z41" i="20"/>
  <c r="J77" i="20"/>
  <c r="J75" i="20"/>
  <c r="Z77" i="20"/>
  <c r="Z75" i="20"/>
  <c r="H44" i="20"/>
  <c r="H42" i="20"/>
  <c r="X44" i="20"/>
  <c r="X42" i="20"/>
  <c r="N77" i="20"/>
  <c r="N75" i="20"/>
  <c r="AA41" i="20"/>
  <c r="L43" i="20"/>
  <c r="U54" i="20"/>
  <c r="W65" i="20"/>
  <c r="AC30" i="20"/>
  <c r="AA42" i="20"/>
  <c r="N42" i="20"/>
  <c r="P43" i="20"/>
  <c r="R76" i="20"/>
  <c r="K87" i="20"/>
  <c r="E22" i="20"/>
  <c r="L41" i="20"/>
  <c r="R42" i="20"/>
  <c r="D43" i="20"/>
  <c r="F44" i="20"/>
  <c r="U53" i="20"/>
  <c r="R74" i="20"/>
  <c r="K85" i="20"/>
  <c r="AE107" i="20"/>
  <c r="N43" i="20"/>
  <c r="N41" i="20"/>
  <c r="F77" i="20"/>
  <c r="F75" i="20"/>
  <c r="V77" i="20"/>
  <c r="V75" i="20"/>
  <c r="T44" i="20"/>
  <c r="T42" i="20"/>
  <c r="U52" i="20"/>
  <c r="AE108" i="20"/>
  <c r="K96" i="20"/>
  <c r="C121" i="20"/>
  <c r="O22" i="19"/>
  <c r="P19" i="19" s="1"/>
  <c r="G33" i="19"/>
  <c r="H33" i="19" s="1"/>
  <c r="O33" i="19"/>
  <c r="P32" i="19" s="1"/>
  <c r="W33" i="19"/>
  <c r="X33" i="19" s="1"/>
  <c r="I129" i="20"/>
  <c r="I140" i="20"/>
  <c r="C154" i="20"/>
  <c r="C66" i="19"/>
  <c r="D64" i="19" s="1"/>
  <c r="S66" i="19"/>
  <c r="T65" i="19" s="1"/>
  <c r="O110" i="19"/>
  <c r="P108" i="19" s="1"/>
  <c r="W110" i="19"/>
  <c r="X109" i="19" s="1"/>
  <c r="D74" i="20"/>
  <c r="H74" i="20"/>
  <c r="L74" i="20"/>
  <c r="P74" i="20"/>
  <c r="T74" i="20"/>
  <c r="X74" i="20"/>
  <c r="F96" i="20"/>
  <c r="G143" i="19"/>
  <c r="H143" i="19" s="1"/>
  <c r="G22" i="19"/>
  <c r="H21" i="19" s="1"/>
  <c r="W22" i="19"/>
  <c r="X21" i="19" s="1"/>
  <c r="E33" i="19"/>
  <c r="F33" i="19" s="1"/>
  <c r="M33" i="19"/>
  <c r="N33" i="19" s="1"/>
  <c r="U33" i="19"/>
  <c r="V33" i="19" s="1"/>
  <c r="E66" i="19"/>
  <c r="F65" i="19" s="1"/>
  <c r="U66" i="19"/>
  <c r="V65" i="19" s="1"/>
  <c r="E110" i="19"/>
  <c r="F110" i="19" s="1"/>
  <c r="M110" i="19"/>
  <c r="N108" i="19" s="1"/>
  <c r="AC110" i="19"/>
  <c r="AD109" i="19" s="1"/>
  <c r="Q110" i="19"/>
  <c r="R108" i="19" s="1"/>
  <c r="Y110" i="19"/>
  <c r="Z110" i="19" s="1"/>
  <c r="E143" i="19"/>
  <c r="F141" i="19" s="1"/>
  <c r="C154" i="19"/>
  <c r="D151" i="19" s="1"/>
  <c r="E22" i="19"/>
  <c r="F21" i="19" s="1"/>
  <c r="U22" i="19"/>
  <c r="V20" i="19" s="1"/>
  <c r="K55" i="19"/>
  <c r="L54" i="19" s="1"/>
  <c r="I55" i="19"/>
  <c r="J53" i="19" s="1"/>
  <c r="I8" i="19"/>
  <c r="I10" i="19"/>
  <c r="W65" i="19"/>
  <c r="AE108" i="19"/>
  <c r="I130" i="19"/>
  <c r="I142" i="19"/>
  <c r="AC32" i="19"/>
  <c r="Y21" i="19"/>
  <c r="L42" i="19"/>
  <c r="I141" i="19"/>
  <c r="G152" i="19"/>
  <c r="G77" i="19"/>
  <c r="H76" i="19" s="1"/>
  <c r="O77" i="19"/>
  <c r="P76" i="19" s="1"/>
  <c r="G11" i="19"/>
  <c r="K22" i="19"/>
  <c r="L22" i="19" s="1"/>
  <c r="Q22" i="19"/>
  <c r="R20" i="19" s="1"/>
  <c r="AA41" i="19"/>
  <c r="G55" i="19"/>
  <c r="H52" i="19" s="1"/>
  <c r="O55" i="19"/>
  <c r="P52" i="19" s="1"/>
  <c r="U54" i="19"/>
  <c r="I66" i="19"/>
  <c r="J63" i="19" s="1"/>
  <c r="Q66" i="19"/>
  <c r="R63" i="19" s="1"/>
  <c r="E99" i="19"/>
  <c r="F99" i="19" s="1"/>
  <c r="I119" i="19"/>
  <c r="G132" i="19"/>
  <c r="H129" i="19" s="1"/>
  <c r="I131" i="19"/>
  <c r="G153" i="19"/>
  <c r="R42" i="19"/>
  <c r="I33" i="19"/>
  <c r="Y33" i="19"/>
  <c r="AC31" i="19"/>
  <c r="G44" i="19"/>
  <c r="H43" i="19" s="1"/>
  <c r="AA42" i="19"/>
  <c r="E55" i="19"/>
  <c r="F52" i="19" s="1"/>
  <c r="M55" i="19"/>
  <c r="N52" i="19" s="1"/>
  <c r="U53" i="19"/>
  <c r="G66" i="19"/>
  <c r="H63" i="19" s="1"/>
  <c r="O66" i="19"/>
  <c r="P66" i="19" s="1"/>
  <c r="W64" i="19"/>
  <c r="AA75" i="19"/>
  <c r="AA76" i="19"/>
  <c r="K86" i="19"/>
  <c r="K87" i="19"/>
  <c r="K96" i="19"/>
  <c r="K97" i="19"/>
  <c r="K98" i="19"/>
  <c r="C110" i="19"/>
  <c r="D110" i="19" s="1"/>
  <c r="K110" i="19"/>
  <c r="L107" i="19" s="1"/>
  <c r="S110" i="19"/>
  <c r="T108" i="19" s="1"/>
  <c r="AA110" i="19"/>
  <c r="AB108" i="19" s="1"/>
  <c r="AE109" i="19"/>
  <c r="G121" i="19"/>
  <c r="H119" i="19" s="1"/>
  <c r="I120" i="19"/>
  <c r="E132" i="19"/>
  <c r="F131" i="19" s="1"/>
  <c r="C143" i="19"/>
  <c r="D143" i="19" s="1"/>
  <c r="E11" i="19"/>
  <c r="F9" i="19" s="1"/>
  <c r="I9" i="19"/>
  <c r="Y19" i="19"/>
  <c r="I22" i="19"/>
  <c r="J20" i="19" s="1"/>
  <c r="S22" i="19"/>
  <c r="T20" i="19" s="1"/>
  <c r="Y20" i="19"/>
  <c r="AC30" i="19"/>
  <c r="F41" i="19"/>
  <c r="N41" i="19"/>
  <c r="AA43" i="19"/>
  <c r="I99" i="19"/>
  <c r="J98" i="19" s="1"/>
  <c r="E121" i="19"/>
  <c r="F119" i="19" s="1"/>
  <c r="C132" i="19"/>
  <c r="D131" i="19" s="1"/>
  <c r="N76" i="19"/>
  <c r="N74" i="19"/>
  <c r="N77" i="19"/>
  <c r="N75" i="19"/>
  <c r="F88" i="19"/>
  <c r="F86" i="19"/>
  <c r="F87" i="19"/>
  <c r="F85" i="19"/>
  <c r="J44" i="19"/>
  <c r="J43" i="19"/>
  <c r="R44" i="19"/>
  <c r="R43" i="19"/>
  <c r="Z44" i="19"/>
  <c r="Z42" i="19"/>
  <c r="Z43" i="19"/>
  <c r="L77" i="19"/>
  <c r="L75" i="19"/>
  <c r="L76" i="19"/>
  <c r="L74" i="19"/>
  <c r="J76" i="19"/>
  <c r="J74" i="19"/>
  <c r="J77" i="19"/>
  <c r="J75" i="19"/>
  <c r="Z76" i="19"/>
  <c r="Z74" i="19"/>
  <c r="Z77" i="19"/>
  <c r="Z75" i="19"/>
  <c r="L43" i="19"/>
  <c r="L44" i="19"/>
  <c r="P43" i="19"/>
  <c r="P44" i="19"/>
  <c r="P42" i="19"/>
  <c r="T43" i="19"/>
  <c r="T44" i="19"/>
  <c r="T42" i="19"/>
  <c r="X43" i="19"/>
  <c r="X44" i="19"/>
  <c r="X42" i="19"/>
  <c r="X77" i="19"/>
  <c r="X75" i="19"/>
  <c r="X76" i="19"/>
  <c r="X74" i="19"/>
  <c r="J42" i="19"/>
  <c r="F76" i="19"/>
  <c r="F74" i="19"/>
  <c r="F77" i="19"/>
  <c r="F75" i="19"/>
  <c r="F44" i="19"/>
  <c r="F43" i="19"/>
  <c r="N44" i="19"/>
  <c r="N43" i="19"/>
  <c r="D77" i="19"/>
  <c r="D75" i="19"/>
  <c r="D76" i="19"/>
  <c r="D74" i="19"/>
  <c r="R76" i="19"/>
  <c r="R74" i="19"/>
  <c r="R77" i="19"/>
  <c r="R75" i="19"/>
  <c r="U52" i="19"/>
  <c r="W63" i="19"/>
  <c r="K85" i="19"/>
  <c r="C11" i="19"/>
  <c r="C22" i="19"/>
  <c r="C33" i="19"/>
  <c r="C44" i="19"/>
  <c r="AA74" i="19"/>
  <c r="C99" i="19"/>
  <c r="I118" i="19"/>
  <c r="I129" i="19"/>
  <c r="I140" i="19"/>
  <c r="AE107" i="19"/>
  <c r="G151" i="19"/>
  <c r="J88" i="19" l="1"/>
  <c r="J85" i="19"/>
  <c r="J86" i="19"/>
  <c r="J87" i="19"/>
  <c r="J78" i="21"/>
  <c r="J79" i="21"/>
  <c r="J80" i="21"/>
  <c r="D80" i="21"/>
  <c r="D79" i="21"/>
  <c r="D97" i="20"/>
  <c r="D98" i="20"/>
  <c r="D99" i="20"/>
  <c r="D85" i="20"/>
  <c r="D88" i="20"/>
  <c r="D87" i="20"/>
  <c r="H88" i="19"/>
  <c r="H87" i="19"/>
  <c r="H86" i="19"/>
  <c r="H88" i="20"/>
  <c r="H86" i="20"/>
  <c r="H87" i="20"/>
  <c r="V43" i="19"/>
  <c r="D88" i="19"/>
  <c r="D86" i="19"/>
  <c r="D87" i="19"/>
  <c r="J98" i="20"/>
  <c r="H96" i="20"/>
  <c r="H99" i="20"/>
  <c r="H97" i="20"/>
  <c r="H97" i="19"/>
  <c r="V42" i="19"/>
  <c r="H99" i="19"/>
  <c r="V77" i="19"/>
  <c r="F87" i="20"/>
  <c r="F88" i="20"/>
  <c r="F85" i="20"/>
  <c r="V76" i="19"/>
  <c r="V75" i="19"/>
  <c r="V44" i="19"/>
  <c r="H96" i="19"/>
  <c r="V44" i="20"/>
  <c r="V41" i="20"/>
  <c r="T76" i="19"/>
  <c r="V43" i="20"/>
  <c r="T74" i="19"/>
  <c r="T77" i="19"/>
  <c r="L98" i="21"/>
  <c r="J19" i="21"/>
  <c r="T48" i="21"/>
  <c r="R30" i="21"/>
  <c r="L48" i="21"/>
  <c r="J39" i="21"/>
  <c r="J20" i="21"/>
  <c r="P98" i="21"/>
  <c r="D20" i="21"/>
  <c r="J69" i="21"/>
  <c r="T30" i="21"/>
  <c r="F129" i="21"/>
  <c r="J68" i="21"/>
  <c r="X108" i="20"/>
  <c r="F120" i="21"/>
  <c r="F140" i="21"/>
  <c r="L65" i="20"/>
  <c r="R29" i="21"/>
  <c r="AB29" i="21"/>
  <c r="H140" i="21"/>
  <c r="AB100" i="21"/>
  <c r="H139" i="21"/>
  <c r="AB99" i="21"/>
  <c r="J98" i="21"/>
  <c r="D28" i="21"/>
  <c r="F138" i="21"/>
  <c r="X110" i="20"/>
  <c r="N19" i="21"/>
  <c r="H88" i="21"/>
  <c r="J59" i="21"/>
  <c r="P60" i="21"/>
  <c r="P20" i="21"/>
  <c r="T63" i="19"/>
  <c r="V30" i="21"/>
  <c r="H110" i="21"/>
  <c r="X99" i="21"/>
  <c r="L50" i="21"/>
  <c r="R99" i="21"/>
  <c r="T20" i="21"/>
  <c r="P29" i="21"/>
  <c r="N70" i="21"/>
  <c r="H120" i="21"/>
  <c r="J49" i="21"/>
  <c r="T50" i="21"/>
  <c r="H58" i="21"/>
  <c r="H20" i="21"/>
  <c r="L66" i="20"/>
  <c r="X40" i="21"/>
  <c r="L64" i="20"/>
  <c r="H40" i="21"/>
  <c r="R70" i="21"/>
  <c r="D50" i="21"/>
  <c r="T39" i="21"/>
  <c r="X39" i="21"/>
  <c r="F119" i="21"/>
  <c r="D30" i="21"/>
  <c r="D88" i="21"/>
  <c r="D90" i="21"/>
  <c r="V19" i="21"/>
  <c r="D49" i="21"/>
  <c r="N60" i="21"/>
  <c r="R98" i="21"/>
  <c r="H39" i="21"/>
  <c r="F109" i="21"/>
  <c r="L18" i="21"/>
  <c r="T29" i="21"/>
  <c r="N69" i="21"/>
  <c r="P19" i="21"/>
  <c r="V29" i="21"/>
  <c r="D109" i="21"/>
  <c r="D129" i="21"/>
  <c r="R49" i="21"/>
  <c r="L100" i="21"/>
  <c r="D59" i="21"/>
  <c r="T69" i="21"/>
  <c r="X70" i="21"/>
  <c r="H59" i="21"/>
  <c r="P58" i="21"/>
  <c r="K90" i="21"/>
  <c r="L88" i="21" s="1"/>
  <c r="D18" i="21"/>
  <c r="X19" i="21"/>
  <c r="I110" i="21"/>
  <c r="E111" i="21" s="1"/>
  <c r="H90" i="21"/>
  <c r="R50" i="21"/>
  <c r="H109" i="21"/>
  <c r="D130" i="21"/>
  <c r="J60" i="21"/>
  <c r="J50" i="21"/>
  <c r="P99" i="21"/>
  <c r="T100" i="21"/>
  <c r="X69" i="21"/>
  <c r="T18" i="21"/>
  <c r="P28" i="21"/>
  <c r="H100" i="21"/>
  <c r="N99" i="21"/>
  <c r="K80" i="21"/>
  <c r="K81" i="21" s="1"/>
  <c r="AB30" i="21"/>
  <c r="P39" i="21"/>
  <c r="X109" i="20"/>
  <c r="N20" i="21"/>
  <c r="T40" i="21"/>
  <c r="R60" i="21"/>
  <c r="R59" i="21"/>
  <c r="F58" i="21"/>
  <c r="L59" i="21"/>
  <c r="T70" i="21"/>
  <c r="Z98" i="21"/>
  <c r="H30" i="21"/>
  <c r="L20" i="21"/>
  <c r="I130" i="21"/>
  <c r="E131" i="21" s="1"/>
  <c r="I120" i="21"/>
  <c r="G121" i="21" s="1"/>
  <c r="V20" i="21"/>
  <c r="N58" i="21"/>
  <c r="P40" i="21"/>
  <c r="D139" i="21"/>
  <c r="H99" i="21"/>
  <c r="V60" i="21"/>
  <c r="L68" i="21"/>
  <c r="D39" i="21"/>
  <c r="U50" i="21"/>
  <c r="U51" i="21" s="1"/>
  <c r="R69" i="21"/>
  <c r="F110" i="21"/>
  <c r="F130" i="21"/>
  <c r="H29" i="21"/>
  <c r="L29" i="21"/>
  <c r="Y20" i="21"/>
  <c r="I21" i="21" s="1"/>
  <c r="N29" i="21"/>
  <c r="X30" i="21"/>
  <c r="R19" i="21"/>
  <c r="J29" i="21"/>
  <c r="J30" i="21"/>
  <c r="L40" i="21"/>
  <c r="V70" i="21"/>
  <c r="D120" i="21"/>
  <c r="F79" i="21"/>
  <c r="X98" i="21"/>
  <c r="AD98" i="21"/>
  <c r="D10" i="21"/>
  <c r="V68" i="21"/>
  <c r="H9" i="21"/>
  <c r="X18" i="21"/>
  <c r="L39" i="21"/>
  <c r="H18" i="21"/>
  <c r="I10" i="21"/>
  <c r="C11" i="21" s="1"/>
  <c r="I140" i="21"/>
  <c r="I141" i="21" s="1"/>
  <c r="R20" i="21"/>
  <c r="T99" i="21"/>
  <c r="AD99" i="21"/>
  <c r="H10" i="21"/>
  <c r="F151" i="20"/>
  <c r="H65" i="20"/>
  <c r="D119" i="21"/>
  <c r="H69" i="21"/>
  <c r="V100" i="21"/>
  <c r="X29" i="21"/>
  <c r="D8" i="21"/>
  <c r="H130" i="21"/>
  <c r="H129" i="21"/>
  <c r="H119" i="21"/>
  <c r="N100" i="21"/>
  <c r="V98" i="21"/>
  <c r="AE100" i="21"/>
  <c r="AA101" i="21" s="1"/>
  <c r="F80" i="21"/>
  <c r="AA70" i="21"/>
  <c r="AA71" i="21" s="1"/>
  <c r="Z70" i="21"/>
  <c r="Z68" i="21"/>
  <c r="T60" i="21"/>
  <c r="W60" i="21"/>
  <c r="S61" i="21" s="1"/>
  <c r="H48" i="21"/>
  <c r="P49" i="21"/>
  <c r="P50" i="21"/>
  <c r="H49" i="21"/>
  <c r="AA40" i="21"/>
  <c r="AA41" i="21" s="1"/>
  <c r="D40" i="21"/>
  <c r="Z39" i="21"/>
  <c r="AC30" i="21"/>
  <c r="L30" i="21"/>
  <c r="Z30" i="21"/>
  <c r="Z29" i="21"/>
  <c r="D132" i="20"/>
  <c r="T109" i="20"/>
  <c r="N63" i="20"/>
  <c r="F32" i="20"/>
  <c r="X32" i="20"/>
  <c r="N20" i="20"/>
  <c r="N49" i="21"/>
  <c r="L70" i="21"/>
  <c r="R53" i="19"/>
  <c r="D142" i="20"/>
  <c r="AB107" i="20"/>
  <c r="F10" i="21"/>
  <c r="N30" i="21"/>
  <c r="F49" i="21"/>
  <c r="F50" i="21"/>
  <c r="V58" i="21"/>
  <c r="J40" i="21"/>
  <c r="D60" i="21"/>
  <c r="Z99" i="21"/>
  <c r="X110" i="19"/>
  <c r="N50" i="21"/>
  <c r="H68" i="21"/>
  <c r="T30" i="19"/>
  <c r="D140" i="20"/>
  <c r="D110" i="21"/>
  <c r="D140" i="21"/>
  <c r="F60" i="21"/>
  <c r="F68" i="21"/>
  <c r="F69" i="21"/>
  <c r="D98" i="21"/>
  <c r="D100" i="21"/>
  <c r="Z38" i="21"/>
  <c r="J100" i="21"/>
  <c r="R40" i="21"/>
  <c r="D119" i="19"/>
  <c r="D53" i="19"/>
  <c r="L21" i="20"/>
  <c r="R63" i="20"/>
  <c r="D53" i="20"/>
  <c r="F9" i="21"/>
  <c r="F29" i="21"/>
  <c r="L58" i="21"/>
  <c r="F19" i="21"/>
  <c r="T59" i="21"/>
  <c r="D118" i="19"/>
  <c r="L52" i="19"/>
  <c r="F20" i="21"/>
  <c r="F30" i="21"/>
  <c r="R39" i="21"/>
  <c r="F99" i="21"/>
  <c r="F98" i="21"/>
  <c r="F100" i="21"/>
  <c r="F89" i="21"/>
  <c r="F90" i="21"/>
  <c r="F88" i="21"/>
  <c r="F39" i="21"/>
  <c r="F38" i="21"/>
  <c r="F40" i="21"/>
  <c r="X108" i="19"/>
  <c r="D121" i="19"/>
  <c r="T66" i="19"/>
  <c r="V65" i="20"/>
  <c r="T66" i="20"/>
  <c r="F65" i="20"/>
  <c r="N64" i="19"/>
  <c r="AB31" i="19"/>
  <c r="AB33" i="20"/>
  <c r="V108" i="20"/>
  <c r="P65" i="20"/>
  <c r="H131" i="20"/>
  <c r="J107" i="19"/>
  <c r="R30" i="19"/>
  <c r="N19" i="19"/>
  <c r="N22" i="19"/>
  <c r="N21" i="19"/>
  <c r="F152" i="19"/>
  <c r="F53" i="20"/>
  <c r="F130" i="20"/>
  <c r="R66" i="20"/>
  <c r="F142" i="20"/>
  <c r="D52" i="20"/>
  <c r="V21" i="20"/>
  <c r="R30" i="20"/>
  <c r="D65" i="20"/>
  <c r="F129" i="20"/>
  <c r="N31" i="20"/>
  <c r="V20" i="20"/>
  <c r="R54" i="19"/>
  <c r="N32" i="19"/>
  <c r="F52" i="20"/>
  <c r="L22" i="20"/>
  <c r="H64" i="20"/>
  <c r="AB109" i="20"/>
  <c r="D141" i="20"/>
  <c r="H140" i="20"/>
  <c r="R32" i="19"/>
  <c r="L33" i="19"/>
  <c r="V63" i="20"/>
  <c r="AB32" i="20"/>
  <c r="J55" i="19"/>
  <c r="T52" i="19"/>
  <c r="AB33" i="19"/>
  <c r="X22" i="19"/>
  <c r="P75" i="19"/>
  <c r="H120" i="19"/>
  <c r="D153" i="19"/>
  <c r="R33" i="19"/>
  <c r="V66" i="20"/>
  <c r="P63" i="20"/>
  <c r="P108" i="20"/>
  <c r="AB30" i="20"/>
  <c r="L33" i="20"/>
  <c r="H33" i="20"/>
  <c r="T30" i="20"/>
  <c r="P64" i="20"/>
  <c r="F8" i="20"/>
  <c r="H121" i="20"/>
  <c r="F154" i="20"/>
  <c r="V109" i="19"/>
  <c r="R107" i="20"/>
  <c r="D22" i="20"/>
  <c r="L52" i="20"/>
  <c r="F121" i="19"/>
  <c r="H32" i="19"/>
  <c r="AD110" i="19"/>
  <c r="AB30" i="19"/>
  <c r="P32" i="20"/>
  <c r="X20" i="20"/>
  <c r="H53" i="20"/>
  <c r="T20" i="20"/>
  <c r="P22" i="20"/>
  <c r="I11" i="20"/>
  <c r="J9" i="20" s="1"/>
  <c r="X31" i="19"/>
  <c r="L32" i="19"/>
  <c r="X19" i="20"/>
  <c r="H52" i="20"/>
  <c r="F152" i="20"/>
  <c r="AA77" i="20"/>
  <c r="AB77" i="20" s="1"/>
  <c r="J108" i="19"/>
  <c r="V110" i="19"/>
  <c r="F20" i="19"/>
  <c r="R52" i="19"/>
  <c r="R107" i="19"/>
  <c r="T33" i="19"/>
  <c r="X30" i="20"/>
  <c r="L20" i="20"/>
  <c r="F11" i="20"/>
  <c r="F132" i="20"/>
  <c r="F64" i="20"/>
  <c r="X22" i="20"/>
  <c r="AB110" i="20"/>
  <c r="T110" i="20"/>
  <c r="R64" i="20"/>
  <c r="T32" i="20"/>
  <c r="T22" i="20"/>
  <c r="P52" i="20"/>
  <c r="D55" i="20"/>
  <c r="V19" i="20"/>
  <c r="N22" i="20"/>
  <c r="H120" i="20"/>
  <c r="R32" i="20"/>
  <c r="J97" i="20"/>
  <c r="J33" i="20"/>
  <c r="J99" i="20"/>
  <c r="J110" i="19"/>
  <c r="V107" i="19"/>
  <c r="F32" i="19"/>
  <c r="X31" i="20"/>
  <c r="F63" i="20"/>
  <c r="V107" i="20"/>
  <c r="T107" i="20"/>
  <c r="T33" i="20"/>
  <c r="Z108" i="19"/>
  <c r="P21" i="19"/>
  <c r="H107" i="19"/>
  <c r="D63" i="19"/>
  <c r="L30" i="19"/>
  <c r="V19" i="19"/>
  <c r="K99" i="20"/>
  <c r="L99" i="20" s="1"/>
  <c r="D129" i="20"/>
  <c r="F54" i="20"/>
  <c r="J31" i="20"/>
  <c r="J32" i="20"/>
  <c r="D131" i="20"/>
  <c r="R31" i="20"/>
  <c r="F9" i="20"/>
  <c r="H66" i="20"/>
  <c r="H55" i="20"/>
  <c r="T21" i="20"/>
  <c r="J20" i="20"/>
  <c r="N21" i="20"/>
  <c r="J55" i="20"/>
  <c r="J52" i="20"/>
  <c r="H118" i="20"/>
  <c r="K88" i="19"/>
  <c r="K89" i="19" s="1"/>
  <c r="N65" i="19"/>
  <c r="F151" i="19"/>
  <c r="T55" i="19"/>
  <c r="N108" i="20"/>
  <c r="T64" i="20"/>
  <c r="J64" i="20"/>
  <c r="F108" i="20"/>
  <c r="D33" i="20"/>
  <c r="D21" i="20"/>
  <c r="P19" i="20"/>
  <c r="V30" i="20"/>
  <c r="T53" i="20"/>
  <c r="H132" i="20"/>
  <c r="N63" i="19"/>
  <c r="F154" i="19"/>
  <c r="T54" i="19"/>
  <c r="U55" i="20"/>
  <c r="O56" i="20" s="1"/>
  <c r="L109" i="20"/>
  <c r="J65" i="20"/>
  <c r="D32" i="20"/>
  <c r="V32" i="20"/>
  <c r="T52" i="20"/>
  <c r="V31" i="19"/>
  <c r="L66" i="19"/>
  <c r="L53" i="19"/>
  <c r="N107" i="19"/>
  <c r="P33" i="20"/>
  <c r="Y22" i="20"/>
  <c r="Z21" i="20" s="1"/>
  <c r="Z31" i="20"/>
  <c r="H108" i="20"/>
  <c r="D66" i="20"/>
  <c r="H32" i="20"/>
  <c r="D110" i="20"/>
  <c r="Z107" i="20"/>
  <c r="L55" i="20"/>
  <c r="R22" i="20"/>
  <c r="R109" i="20"/>
  <c r="L108" i="20"/>
  <c r="J109" i="20"/>
  <c r="P30" i="20"/>
  <c r="AC33" i="20"/>
  <c r="AC34" i="20" s="1"/>
  <c r="W66" i="20"/>
  <c r="E67" i="20" s="1"/>
  <c r="N110" i="20"/>
  <c r="P109" i="20"/>
  <c r="H109" i="20"/>
  <c r="T65" i="20"/>
  <c r="J66" i="20"/>
  <c r="H30" i="20"/>
  <c r="H19" i="20"/>
  <c r="V110" i="20"/>
  <c r="F110" i="20"/>
  <c r="D109" i="20"/>
  <c r="D30" i="20"/>
  <c r="D19" i="20"/>
  <c r="Z108" i="20"/>
  <c r="P20" i="20"/>
  <c r="L53" i="20"/>
  <c r="V33" i="20"/>
  <c r="N30" i="20"/>
  <c r="T54" i="20"/>
  <c r="J54" i="20"/>
  <c r="R20" i="20"/>
  <c r="N54" i="20"/>
  <c r="I121" i="20"/>
  <c r="E122" i="20" s="1"/>
  <c r="R53" i="20"/>
  <c r="R52" i="20"/>
  <c r="R55" i="20"/>
  <c r="H143" i="20"/>
  <c r="H10" i="20"/>
  <c r="F120" i="20"/>
  <c r="I143" i="20"/>
  <c r="J143" i="20" s="1"/>
  <c r="R108" i="20"/>
  <c r="L110" i="20"/>
  <c r="J108" i="20"/>
  <c r="H130" i="20"/>
  <c r="N109" i="20"/>
  <c r="P110" i="20"/>
  <c r="H110" i="20"/>
  <c r="D64" i="20"/>
  <c r="H8" i="20"/>
  <c r="H22" i="20"/>
  <c r="F109" i="20"/>
  <c r="D108" i="20"/>
  <c r="F119" i="20"/>
  <c r="Z110" i="20"/>
  <c r="H141" i="20"/>
  <c r="H9" i="20"/>
  <c r="AD107" i="20"/>
  <c r="F141" i="20"/>
  <c r="N64" i="20"/>
  <c r="P55" i="20"/>
  <c r="F30" i="20"/>
  <c r="I132" i="20"/>
  <c r="J132" i="20" s="1"/>
  <c r="D10" i="20"/>
  <c r="J107" i="20"/>
  <c r="K88" i="20"/>
  <c r="L87" i="20" s="1"/>
  <c r="N55" i="20"/>
  <c r="Z32" i="20"/>
  <c r="R19" i="20"/>
  <c r="AA44" i="20"/>
  <c r="Q45" i="20" s="1"/>
  <c r="AD109" i="20"/>
  <c r="L31" i="20"/>
  <c r="H21" i="20"/>
  <c r="F140" i="20"/>
  <c r="F118" i="20"/>
  <c r="N66" i="20"/>
  <c r="N32" i="20"/>
  <c r="J21" i="20"/>
  <c r="P54" i="20"/>
  <c r="F31" i="20"/>
  <c r="D11" i="20"/>
  <c r="G154" i="20"/>
  <c r="L32" i="20"/>
  <c r="D8" i="20"/>
  <c r="J110" i="20"/>
  <c r="AD110" i="20"/>
  <c r="N52" i="20"/>
  <c r="Z30" i="20"/>
  <c r="AE110" i="20"/>
  <c r="M111" i="20" s="1"/>
  <c r="J22" i="20"/>
  <c r="F140" i="19"/>
  <c r="P110" i="19"/>
  <c r="X107" i="19"/>
  <c r="P107" i="19"/>
  <c r="H109" i="19"/>
  <c r="N109" i="19"/>
  <c r="H110" i="19"/>
  <c r="P109" i="19"/>
  <c r="P77" i="19"/>
  <c r="L65" i="19"/>
  <c r="F66" i="19"/>
  <c r="L64" i="19"/>
  <c r="W66" i="19"/>
  <c r="M67" i="19" s="1"/>
  <c r="V64" i="19"/>
  <c r="D55" i="19"/>
  <c r="D52" i="19"/>
  <c r="H31" i="19"/>
  <c r="T31" i="19"/>
  <c r="P30" i="19"/>
  <c r="H30" i="19"/>
  <c r="P33" i="19"/>
  <c r="P31" i="19"/>
  <c r="X20" i="19"/>
  <c r="X19" i="19"/>
  <c r="D119" i="20"/>
  <c r="D121" i="20"/>
  <c r="D120" i="20"/>
  <c r="D118" i="20"/>
  <c r="F21" i="20"/>
  <c r="F19" i="20"/>
  <c r="F22" i="20"/>
  <c r="F20" i="20"/>
  <c r="D154" i="20"/>
  <c r="D152" i="20"/>
  <c r="D151" i="20"/>
  <c r="D153" i="20"/>
  <c r="D66" i="19"/>
  <c r="R110" i="19"/>
  <c r="AB107" i="19"/>
  <c r="J65" i="19"/>
  <c r="F31" i="19"/>
  <c r="F22" i="19"/>
  <c r="T64" i="19"/>
  <c r="V63" i="19"/>
  <c r="H20" i="19"/>
  <c r="N54" i="19"/>
  <c r="F108" i="19"/>
  <c r="N31" i="19"/>
  <c r="P20" i="19"/>
  <c r="H77" i="19"/>
  <c r="D65" i="19"/>
  <c r="R109" i="19"/>
  <c r="V66" i="19"/>
  <c r="D142" i="19"/>
  <c r="F143" i="19"/>
  <c r="H53" i="19"/>
  <c r="V30" i="19"/>
  <c r="F30" i="19"/>
  <c r="F19" i="19"/>
  <c r="F118" i="19"/>
  <c r="N55" i="19"/>
  <c r="X32" i="19"/>
  <c r="P22" i="19"/>
  <c r="H142" i="19"/>
  <c r="X30" i="19"/>
  <c r="V22" i="19"/>
  <c r="L109" i="19"/>
  <c r="Z107" i="19"/>
  <c r="F107" i="19"/>
  <c r="V21" i="19"/>
  <c r="H19" i="19"/>
  <c r="H22" i="19"/>
  <c r="H140" i="19"/>
  <c r="L55" i="19"/>
  <c r="T107" i="19"/>
  <c r="F142" i="19"/>
  <c r="N110" i="19"/>
  <c r="R66" i="19"/>
  <c r="V32" i="19"/>
  <c r="N30" i="19"/>
  <c r="Z109" i="19"/>
  <c r="F109" i="19"/>
  <c r="H141" i="19"/>
  <c r="D132" i="19"/>
  <c r="P54" i="19"/>
  <c r="T19" i="19"/>
  <c r="H44" i="19"/>
  <c r="F98" i="19"/>
  <c r="I11" i="19"/>
  <c r="E12" i="19" s="1"/>
  <c r="J96" i="19"/>
  <c r="F55" i="19"/>
  <c r="J52" i="19"/>
  <c r="F63" i="19"/>
  <c r="D154" i="19"/>
  <c r="AD107" i="19"/>
  <c r="J54" i="19"/>
  <c r="F64" i="19"/>
  <c r="D152" i="19"/>
  <c r="AD108" i="19"/>
  <c r="I143" i="19"/>
  <c r="J142" i="19" s="1"/>
  <c r="P64" i="19"/>
  <c r="F129" i="19"/>
  <c r="H131" i="19"/>
  <c r="H118" i="19"/>
  <c r="D130" i="19"/>
  <c r="F11" i="19"/>
  <c r="I132" i="19"/>
  <c r="I133" i="19" s="1"/>
  <c r="D129" i="19"/>
  <c r="H64" i="19"/>
  <c r="P55" i="19"/>
  <c r="L21" i="19"/>
  <c r="L20" i="19"/>
  <c r="H121" i="19"/>
  <c r="L108" i="19"/>
  <c r="F97" i="19"/>
  <c r="AC33" i="19"/>
  <c r="I34" i="19" s="1"/>
  <c r="AE110" i="19"/>
  <c r="O111" i="19" s="1"/>
  <c r="U55" i="19"/>
  <c r="V54" i="19" s="1"/>
  <c r="P53" i="19"/>
  <c r="F96" i="19"/>
  <c r="L110" i="19"/>
  <c r="J99" i="19"/>
  <c r="P65" i="19"/>
  <c r="F54" i="19"/>
  <c r="F132" i="19"/>
  <c r="AB110" i="19"/>
  <c r="H130" i="19"/>
  <c r="F120" i="19"/>
  <c r="J97" i="19"/>
  <c r="P63" i="19"/>
  <c r="N53" i="19"/>
  <c r="F53" i="19"/>
  <c r="J66" i="19"/>
  <c r="J64" i="19"/>
  <c r="L19" i="19"/>
  <c r="P74" i="19"/>
  <c r="H74" i="19"/>
  <c r="F130" i="19"/>
  <c r="AB109" i="19"/>
  <c r="D107" i="19"/>
  <c r="H132" i="19"/>
  <c r="H55" i="19"/>
  <c r="AA44" i="19"/>
  <c r="S45" i="19" s="1"/>
  <c r="H75" i="19"/>
  <c r="D140" i="19"/>
  <c r="D108" i="19"/>
  <c r="R65" i="19"/>
  <c r="F10" i="19"/>
  <c r="F8" i="19"/>
  <c r="H42" i="19"/>
  <c r="H41" i="19"/>
  <c r="H9" i="19"/>
  <c r="H10" i="19"/>
  <c r="H11" i="19"/>
  <c r="H8" i="19"/>
  <c r="AA77" i="19"/>
  <c r="S78" i="19" s="1"/>
  <c r="H66" i="19"/>
  <c r="D141" i="19"/>
  <c r="T109" i="19"/>
  <c r="D109" i="19"/>
  <c r="R64" i="19"/>
  <c r="H54" i="19"/>
  <c r="K99" i="19"/>
  <c r="C100" i="19" s="1"/>
  <c r="J31" i="19"/>
  <c r="J32" i="19"/>
  <c r="J33" i="19"/>
  <c r="J30" i="19"/>
  <c r="I121" i="19"/>
  <c r="J119" i="19" s="1"/>
  <c r="H65" i="19"/>
  <c r="T22" i="19"/>
  <c r="T110" i="19"/>
  <c r="Y22" i="19"/>
  <c r="J21" i="19"/>
  <c r="J19" i="19"/>
  <c r="J22" i="19"/>
  <c r="Z31" i="19"/>
  <c r="Z32" i="19"/>
  <c r="Z33" i="19"/>
  <c r="Z30" i="19"/>
  <c r="R21" i="19"/>
  <c r="R22" i="19"/>
  <c r="R19" i="19"/>
  <c r="T21" i="19"/>
  <c r="D8" i="19"/>
  <c r="D10" i="19"/>
  <c r="D9" i="19"/>
  <c r="D11" i="19"/>
  <c r="D98" i="19"/>
  <c r="D96" i="19"/>
  <c r="D99" i="19"/>
  <c r="D97" i="19"/>
  <c r="D22" i="19"/>
  <c r="D19" i="19"/>
  <c r="D21" i="19"/>
  <c r="D20" i="19"/>
  <c r="G154" i="19"/>
  <c r="D43" i="19"/>
  <c r="D44" i="19"/>
  <c r="D41" i="19"/>
  <c r="D42" i="19"/>
  <c r="D30" i="19"/>
  <c r="D32" i="19"/>
  <c r="D31" i="19"/>
  <c r="D33" i="19"/>
  <c r="AB70" i="21" l="1"/>
  <c r="AB68" i="21"/>
  <c r="G71" i="21"/>
  <c r="V50" i="21"/>
  <c r="J109" i="21"/>
  <c r="J108" i="21"/>
  <c r="J110" i="21"/>
  <c r="G51" i="21"/>
  <c r="I111" i="21"/>
  <c r="C111" i="21"/>
  <c r="Z18" i="21"/>
  <c r="E141" i="21"/>
  <c r="C141" i="21"/>
  <c r="L89" i="21"/>
  <c r="C81" i="21"/>
  <c r="I81" i="21"/>
  <c r="J129" i="21"/>
  <c r="G81" i="21"/>
  <c r="E81" i="21"/>
  <c r="AB40" i="21"/>
  <c r="Y21" i="21"/>
  <c r="W21" i="21"/>
  <c r="C121" i="21"/>
  <c r="C71" i="21"/>
  <c r="W71" i="21"/>
  <c r="J8" i="21"/>
  <c r="G131" i="21"/>
  <c r="J10" i="21"/>
  <c r="E71" i="21"/>
  <c r="Z20" i="21"/>
  <c r="E11" i="21"/>
  <c r="Q71" i="21"/>
  <c r="E91" i="21"/>
  <c r="AB69" i="21"/>
  <c r="I131" i="21"/>
  <c r="Y71" i="21"/>
  <c r="U21" i="21"/>
  <c r="I71" i="21"/>
  <c r="I11" i="21"/>
  <c r="J9" i="21"/>
  <c r="G11" i="21"/>
  <c r="O41" i="21"/>
  <c r="Z19" i="21"/>
  <c r="L86" i="19"/>
  <c r="K51" i="21"/>
  <c r="C51" i="21"/>
  <c r="L90" i="21"/>
  <c r="G91" i="21"/>
  <c r="I91" i="21"/>
  <c r="I51" i="21"/>
  <c r="O51" i="21"/>
  <c r="S51" i="21"/>
  <c r="K91" i="21"/>
  <c r="C91" i="21"/>
  <c r="S21" i="21"/>
  <c r="J138" i="21"/>
  <c r="J128" i="21"/>
  <c r="J130" i="21"/>
  <c r="G141" i="21"/>
  <c r="G111" i="21"/>
  <c r="E21" i="21"/>
  <c r="L80" i="21"/>
  <c r="G21" i="21"/>
  <c r="S41" i="21"/>
  <c r="M41" i="21"/>
  <c r="Q21" i="21"/>
  <c r="C21" i="21"/>
  <c r="J140" i="21"/>
  <c r="C131" i="21"/>
  <c r="J139" i="21"/>
  <c r="O21" i="21"/>
  <c r="M21" i="21"/>
  <c r="AB39" i="21"/>
  <c r="K21" i="21"/>
  <c r="J118" i="21"/>
  <c r="E121" i="21"/>
  <c r="AC101" i="21"/>
  <c r="Q51" i="21"/>
  <c r="V48" i="21"/>
  <c r="E51" i="21"/>
  <c r="J120" i="21"/>
  <c r="J119" i="21"/>
  <c r="L79" i="21"/>
  <c r="L78" i="21"/>
  <c r="AF98" i="21"/>
  <c r="M51" i="21"/>
  <c r="V49" i="21"/>
  <c r="I121" i="21"/>
  <c r="M101" i="21"/>
  <c r="AF99" i="21"/>
  <c r="G56" i="20"/>
  <c r="W67" i="20"/>
  <c r="E41" i="21"/>
  <c r="Q101" i="21"/>
  <c r="Q41" i="21"/>
  <c r="X64" i="19"/>
  <c r="V55" i="20"/>
  <c r="G101" i="21"/>
  <c r="I101" i="21"/>
  <c r="C101" i="21"/>
  <c r="W101" i="21"/>
  <c r="K101" i="21"/>
  <c r="U101" i="21"/>
  <c r="O101" i="21"/>
  <c r="Y101" i="21"/>
  <c r="S101" i="21"/>
  <c r="E101" i="21"/>
  <c r="AF100" i="21"/>
  <c r="AE101" i="21"/>
  <c r="M71" i="21"/>
  <c r="U71" i="21"/>
  <c r="S71" i="21"/>
  <c r="K71" i="21"/>
  <c r="O71" i="21"/>
  <c r="X59" i="21"/>
  <c r="O61" i="21"/>
  <c r="C61" i="21"/>
  <c r="M61" i="21"/>
  <c r="E61" i="21"/>
  <c r="X58" i="21"/>
  <c r="G61" i="21"/>
  <c r="U61" i="21"/>
  <c r="I61" i="21"/>
  <c r="X60" i="21"/>
  <c r="W61" i="21"/>
  <c r="K61" i="21"/>
  <c r="Q61" i="21"/>
  <c r="AB38" i="21"/>
  <c r="Y41" i="21"/>
  <c r="W41" i="21"/>
  <c r="I41" i="21"/>
  <c r="C41" i="21"/>
  <c r="G41" i="21"/>
  <c r="K41" i="21"/>
  <c r="U41" i="21"/>
  <c r="W31" i="21"/>
  <c r="M31" i="21"/>
  <c r="S31" i="21"/>
  <c r="Q31" i="21"/>
  <c r="AC31" i="21"/>
  <c r="C31" i="21"/>
  <c r="AD30" i="21"/>
  <c r="O31" i="21"/>
  <c r="I31" i="21"/>
  <c r="G31" i="21"/>
  <c r="U31" i="21"/>
  <c r="AA31" i="21"/>
  <c r="Y31" i="21"/>
  <c r="AD29" i="21"/>
  <c r="AD28" i="21"/>
  <c r="K31" i="21"/>
  <c r="E31" i="21"/>
  <c r="G100" i="20"/>
  <c r="G12" i="20"/>
  <c r="O45" i="20"/>
  <c r="L87" i="19"/>
  <c r="L85" i="19"/>
  <c r="X65" i="19"/>
  <c r="J141" i="20"/>
  <c r="E100" i="20"/>
  <c r="I100" i="20"/>
  <c r="L98" i="20"/>
  <c r="L88" i="19"/>
  <c r="G67" i="19"/>
  <c r="K100" i="20"/>
  <c r="J118" i="20"/>
  <c r="Y23" i="20"/>
  <c r="I78" i="20"/>
  <c r="U67" i="20"/>
  <c r="X64" i="20"/>
  <c r="X63" i="20"/>
  <c r="Q78" i="20"/>
  <c r="G144" i="20"/>
  <c r="E144" i="20"/>
  <c r="J121" i="20"/>
  <c r="C122" i="20"/>
  <c r="J8" i="20"/>
  <c r="E12" i="20"/>
  <c r="J10" i="20"/>
  <c r="J11" i="20"/>
  <c r="C12" i="20"/>
  <c r="C111" i="19"/>
  <c r="C23" i="20"/>
  <c r="K23" i="20"/>
  <c r="O56" i="19"/>
  <c r="G122" i="20"/>
  <c r="V53" i="20"/>
  <c r="U56" i="20"/>
  <c r="Y78" i="20"/>
  <c r="G89" i="19"/>
  <c r="AB44" i="19"/>
  <c r="S56" i="20"/>
  <c r="S34" i="20"/>
  <c r="C100" i="20"/>
  <c r="AB74" i="20"/>
  <c r="S67" i="20"/>
  <c r="C89" i="19"/>
  <c r="I89" i="19"/>
  <c r="E89" i="19"/>
  <c r="J142" i="20"/>
  <c r="V52" i="20"/>
  <c r="L96" i="20"/>
  <c r="L97" i="20"/>
  <c r="I12" i="20"/>
  <c r="G133" i="20"/>
  <c r="U78" i="20"/>
  <c r="Q67" i="20"/>
  <c r="K67" i="20"/>
  <c r="E78" i="20"/>
  <c r="AB76" i="20"/>
  <c r="V54" i="20"/>
  <c r="I133" i="20"/>
  <c r="C78" i="20"/>
  <c r="V53" i="19"/>
  <c r="G45" i="20"/>
  <c r="J131" i="19"/>
  <c r="I23" i="20"/>
  <c r="E23" i="20"/>
  <c r="E45" i="19"/>
  <c r="I111" i="20"/>
  <c r="J140" i="20"/>
  <c r="I144" i="20"/>
  <c r="C56" i="20"/>
  <c r="K56" i="20"/>
  <c r="M56" i="20"/>
  <c r="AA45" i="20"/>
  <c r="Q23" i="20"/>
  <c r="J120" i="20"/>
  <c r="Z19" i="20"/>
  <c r="Z20" i="20"/>
  <c r="O78" i="20"/>
  <c r="S23" i="20"/>
  <c r="G23" i="20"/>
  <c r="W78" i="20"/>
  <c r="I122" i="20"/>
  <c r="G78" i="20"/>
  <c r="I89" i="20"/>
  <c r="U23" i="20"/>
  <c r="M23" i="20"/>
  <c r="AA78" i="19"/>
  <c r="G45" i="19"/>
  <c r="C144" i="20"/>
  <c r="I56" i="20"/>
  <c r="Q56" i="20"/>
  <c r="E56" i="20"/>
  <c r="M45" i="20"/>
  <c r="W23" i="20"/>
  <c r="S78" i="20"/>
  <c r="O23" i="20"/>
  <c r="Z22" i="20"/>
  <c r="AA78" i="20"/>
  <c r="AB75" i="20"/>
  <c r="K78" i="20"/>
  <c r="J119" i="20"/>
  <c r="M78" i="20"/>
  <c r="C67" i="19"/>
  <c r="X66" i="19"/>
  <c r="O67" i="19"/>
  <c r="E67" i="19"/>
  <c r="W111" i="19"/>
  <c r="AD31" i="20"/>
  <c r="U34" i="20"/>
  <c r="J129" i="20"/>
  <c r="U67" i="19"/>
  <c r="Q34" i="20"/>
  <c r="E133" i="20"/>
  <c r="J131" i="20"/>
  <c r="S67" i="19"/>
  <c r="Q67" i="19"/>
  <c r="X63" i="19"/>
  <c r="K67" i="19"/>
  <c r="I67" i="19"/>
  <c r="W67" i="19"/>
  <c r="Y34" i="20"/>
  <c r="J130" i="20"/>
  <c r="K111" i="20"/>
  <c r="L85" i="20"/>
  <c r="I34" i="20"/>
  <c r="AD30" i="20"/>
  <c r="K34" i="20"/>
  <c r="M34" i="20"/>
  <c r="O111" i="20"/>
  <c r="AD32" i="20"/>
  <c r="W34" i="20"/>
  <c r="C34" i="20"/>
  <c r="E34" i="20"/>
  <c r="C45" i="20"/>
  <c r="I45" i="20"/>
  <c r="C67" i="20"/>
  <c r="M67" i="20"/>
  <c r="X66" i="20"/>
  <c r="I67" i="20"/>
  <c r="AD33" i="20"/>
  <c r="G34" i="20"/>
  <c r="O34" i="20"/>
  <c r="AA34" i="20"/>
  <c r="U45" i="20"/>
  <c r="AB44" i="20"/>
  <c r="C133" i="20"/>
  <c r="X65" i="20"/>
  <c r="O67" i="20"/>
  <c r="G67" i="20"/>
  <c r="G111" i="20"/>
  <c r="H154" i="20"/>
  <c r="E155" i="20"/>
  <c r="H153" i="20"/>
  <c r="G155" i="20"/>
  <c r="C155" i="20"/>
  <c r="H151" i="20"/>
  <c r="H152" i="20"/>
  <c r="AF108" i="20"/>
  <c r="Q111" i="20"/>
  <c r="L88" i="20"/>
  <c r="K89" i="20"/>
  <c r="S111" i="20"/>
  <c r="AF109" i="20"/>
  <c r="AF110" i="20"/>
  <c r="AE111" i="20"/>
  <c r="L86" i="20"/>
  <c r="C89" i="20"/>
  <c r="AB43" i="20"/>
  <c r="E45" i="20"/>
  <c r="K45" i="20"/>
  <c r="AB42" i="20"/>
  <c r="Y45" i="20"/>
  <c r="E111" i="20"/>
  <c r="G89" i="20"/>
  <c r="AA111" i="20"/>
  <c r="Y111" i="20"/>
  <c r="AC111" i="20"/>
  <c r="W111" i="20"/>
  <c r="E89" i="20"/>
  <c r="AB41" i="20"/>
  <c r="S45" i="20"/>
  <c r="W45" i="20"/>
  <c r="C111" i="20"/>
  <c r="AF107" i="20"/>
  <c r="U111" i="20"/>
  <c r="J121" i="19"/>
  <c r="Q111" i="19"/>
  <c r="K111" i="19"/>
  <c r="AE111" i="19"/>
  <c r="E111" i="19"/>
  <c r="AF109" i="19"/>
  <c r="AF110" i="19"/>
  <c r="W78" i="19"/>
  <c r="G56" i="19"/>
  <c r="U56" i="19"/>
  <c r="I56" i="19"/>
  <c r="V52" i="19"/>
  <c r="C56" i="19"/>
  <c r="Q56" i="19"/>
  <c r="AD32" i="19"/>
  <c r="I12" i="19"/>
  <c r="J8" i="19"/>
  <c r="J11" i="19"/>
  <c r="G12" i="19"/>
  <c r="M56" i="19"/>
  <c r="S56" i="19"/>
  <c r="V55" i="19"/>
  <c r="C133" i="19"/>
  <c r="J10" i="19"/>
  <c r="C12" i="19"/>
  <c r="E56" i="19"/>
  <c r="K56" i="19"/>
  <c r="E133" i="19"/>
  <c r="K45" i="19"/>
  <c r="J9" i="19"/>
  <c r="G133" i="19"/>
  <c r="J132" i="19"/>
  <c r="AB42" i="19"/>
  <c r="AB43" i="19"/>
  <c r="AB74" i="19"/>
  <c r="J130" i="19"/>
  <c r="AB41" i="19"/>
  <c r="Q45" i="19"/>
  <c r="W45" i="19"/>
  <c r="U45" i="19"/>
  <c r="AA45" i="19"/>
  <c r="AC111" i="19"/>
  <c r="AF108" i="19"/>
  <c r="G111" i="19"/>
  <c r="I144" i="19"/>
  <c r="AD31" i="19"/>
  <c r="Y45" i="19"/>
  <c r="C45" i="19"/>
  <c r="I45" i="19"/>
  <c r="O45" i="19"/>
  <c r="M45" i="19"/>
  <c r="M111" i="19"/>
  <c r="AA111" i="19"/>
  <c r="Y111" i="19"/>
  <c r="J140" i="19"/>
  <c r="G144" i="19"/>
  <c r="J141" i="19"/>
  <c r="C34" i="19"/>
  <c r="C144" i="19"/>
  <c r="J143" i="19"/>
  <c r="E144" i="19"/>
  <c r="AA34" i="19"/>
  <c r="W34" i="19"/>
  <c r="AD30" i="19"/>
  <c r="K34" i="19"/>
  <c r="U34" i="19"/>
  <c r="O34" i="19"/>
  <c r="E34" i="19"/>
  <c r="AD33" i="19"/>
  <c r="Y34" i="19"/>
  <c r="S34" i="19"/>
  <c r="C78" i="19"/>
  <c r="J118" i="19"/>
  <c r="Q34" i="19"/>
  <c r="U78" i="19"/>
  <c r="Q78" i="19"/>
  <c r="J129" i="19"/>
  <c r="C122" i="19"/>
  <c r="AF107" i="19"/>
  <c r="U111" i="19"/>
  <c r="S111" i="19"/>
  <c r="I111" i="19"/>
  <c r="M34" i="19"/>
  <c r="G34" i="19"/>
  <c r="Y78" i="19"/>
  <c r="AB76" i="19"/>
  <c r="AB75" i="19"/>
  <c r="I122" i="19"/>
  <c r="AC34" i="19"/>
  <c r="M78" i="19"/>
  <c r="I78" i="19"/>
  <c r="O78" i="19"/>
  <c r="E122" i="19"/>
  <c r="J120" i="19"/>
  <c r="E78" i="19"/>
  <c r="K78" i="19"/>
  <c r="AB77" i="19"/>
  <c r="G78" i="19"/>
  <c r="G122" i="19"/>
  <c r="E100" i="19"/>
  <c r="I100" i="19"/>
  <c r="L97" i="19"/>
  <c r="K100" i="19"/>
  <c r="G100" i="19"/>
  <c r="L96" i="19"/>
  <c r="L98" i="19"/>
  <c r="L99" i="19"/>
  <c r="G23" i="19"/>
  <c r="Q23" i="19"/>
  <c r="M23" i="19"/>
  <c r="I23" i="19"/>
  <c r="Z20" i="19"/>
  <c r="E23" i="19"/>
  <c r="Z22" i="19"/>
  <c r="O23" i="19"/>
  <c r="C23" i="19"/>
  <c r="Z21" i="19"/>
  <c r="K23" i="19"/>
  <c r="S23" i="19"/>
  <c r="U23" i="19"/>
  <c r="Y23" i="19"/>
  <c r="Z19" i="19"/>
  <c r="W23" i="19"/>
  <c r="C155" i="19"/>
  <c r="E155" i="19"/>
  <c r="H154" i="19"/>
  <c r="H153" i="19"/>
  <c r="H152" i="19"/>
  <c r="H151" i="19"/>
  <c r="G155" i="19"/>
  <c r="I88" i="18" l="1"/>
  <c r="Y77" i="18"/>
  <c r="O77" i="18"/>
  <c r="I77" i="18"/>
  <c r="G77" i="18"/>
  <c r="O44" i="18"/>
  <c r="P41" i="18" s="1"/>
  <c r="G44" i="18"/>
  <c r="E44" i="18"/>
  <c r="W44" i="18"/>
  <c r="U44" i="18"/>
  <c r="J85" i="18" l="1"/>
  <c r="J86" i="18"/>
  <c r="J88" i="18"/>
  <c r="J87" i="18"/>
  <c r="I99" i="18"/>
  <c r="J99" i="18" s="1"/>
  <c r="W77" i="18"/>
  <c r="X77" i="18" s="1"/>
  <c r="E88" i="18"/>
  <c r="F85" i="18" s="1"/>
  <c r="Q44" i="18"/>
  <c r="R43" i="18" s="1"/>
  <c r="Q77" i="18"/>
  <c r="R74" i="18" s="1"/>
  <c r="G110" i="18"/>
  <c r="H107" i="18" s="1"/>
  <c r="O110" i="18"/>
  <c r="P107" i="18" s="1"/>
  <c r="W110" i="18"/>
  <c r="X107" i="18" s="1"/>
  <c r="E154" i="18"/>
  <c r="F152" i="18" s="1"/>
  <c r="M66" i="18"/>
  <c r="N65" i="18" s="1"/>
  <c r="Q66" i="18"/>
  <c r="R65" i="18" s="1"/>
  <c r="C154" i="18"/>
  <c r="D154" i="18" s="1"/>
  <c r="G143" i="18"/>
  <c r="H143" i="18" s="1"/>
  <c r="O55" i="18"/>
  <c r="P53" i="18" s="1"/>
  <c r="W22" i="18"/>
  <c r="X19" i="18" s="1"/>
  <c r="U33" i="18"/>
  <c r="V33" i="18" s="1"/>
  <c r="I22" i="18"/>
  <c r="J22" i="18" s="1"/>
  <c r="K110" i="18"/>
  <c r="L109" i="18" s="1"/>
  <c r="G121" i="18"/>
  <c r="H119" i="18" s="1"/>
  <c r="I140" i="18"/>
  <c r="E11" i="18"/>
  <c r="F9" i="18" s="1"/>
  <c r="Q22" i="18"/>
  <c r="R22" i="18" s="1"/>
  <c r="C22" i="18"/>
  <c r="D19" i="18" s="1"/>
  <c r="K22" i="18"/>
  <c r="L21" i="18" s="1"/>
  <c r="S22" i="18"/>
  <c r="T21" i="18" s="1"/>
  <c r="M22" i="18"/>
  <c r="N22" i="18" s="1"/>
  <c r="U22" i="18"/>
  <c r="V19" i="18" s="1"/>
  <c r="G33" i="18"/>
  <c r="H32" i="18" s="1"/>
  <c r="O33" i="18"/>
  <c r="P31" i="18" s="1"/>
  <c r="W33" i="18"/>
  <c r="X30" i="18" s="1"/>
  <c r="E33" i="18"/>
  <c r="F33" i="18" s="1"/>
  <c r="AC32" i="18"/>
  <c r="K33" i="18"/>
  <c r="L32" i="18" s="1"/>
  <c r="I55" i="18"/>
  <c r="J54" i="18" s="1"/>
  <c r="Q55" i="18"/>
  <c r="R55" i="18" s="1"/>
  <c r="G55" i="18"/>
  <c r="H54" i="18" s="1"/>
  <c r="M55" i="18"/>
  <c r="N52" i="18" s="1"/>
  <c r="G66" i="18"/>
  <c r="H64" i="18" s="1"/>
  <c r="C110" i="18"/>
  <c r="D107" i="18" s="1"/>
  <c r="S110" i="18"/>
  <c r="T107" i="18" s="1"/>
  <c r="I118" i="18"/>
  <c r="I130" i="18"/>
  <c r="C143" i="18"/>
  <c r="D141" i="18" s="1"/>
  <c r="M33" i="18"/>
  <c r="N33" i="18" s="1"/>
  <c r="Y33" i="18"/>
  <c r="Z32" i="18" s="1"/>
  <c r="E55" i="18"/>
  <c r="F53" i="18" s="1"/>
  <c r="I66" i="18"/>
  <c r="J65" i="18" s="1"/>
  <c r="E66" i="18"/>
  <c r="F66" i="18" s="1"/>
  <c r="U66" i="18"/>
  <c r="V64" i="18" s="1"/>
  <c r="G132" i="18"/>
  <c r="H131" i="18" s="1"/>
  <c r="I131" i="18"/>
  <c r="C121" i="18"/>
  <c r="D120" i="18" s="1"/>
  <c r="I9" i="18"/>
  <c r="I142" i="18"/>
  <c r="E22" i="18"/>
  <c r="F19" i="18" s="1"/>
  <c r="O22" i="18"/>
  <c r="P20" i="18" s="1"/>
  <c r="S33" i="18"/>
  <c r="T32" i="18" s="1"/>
  <c r="AA33" i="18"/>
  <c r="AB31" i="18" s="1"/>
  <c r="I33" i="18"/>
  <c r="J32" i="18" s="1"/>
  <c r="Q33" i="18"/>
  <c r="R33" i="18" s="1"/>
  <c r="K55" i="18"/>
  <c r="L54" i="18" s="1"/>
  <c r="K87" i="18"/>
  <c r="AA110" i="18"/>
  <c r="AB110" i="18" s="1"/>
  <c r="E132" i="18"/>
  <c r="F132" i="18" s="1"/>
  <c r="E143" i="18"/>
  <c r="F143" i="18" s="1"/>
  <c r="R20" i="18"/>
  <c r="C132" i="18"/>
  <c r="D131" i="18" s="1"/>
  <c r="I141" i="18"/>
  <c r="M110" i="17"/>
  <c r="N108" i="17" s="1"/>
  <c r="AC110" i="17"/>
  <c r="AD109" i="17" s="1"/>
  <c r="C66" i="18"/>
  <c r="D64" i="18" s="1"/>
  <c r="O66" i="18"/>
  <c r="P64" i="18" s="1"/>
  <c r="E77" i="18"/>
  <c r="F77" i="18" s="1"/>
  <c r="U77" i="18"/>
  <c r="V75" i="18" s="1"/>
  <c r="E110" i="18"/>
  <c r="F107" i="18" s="1"/>
  <c r="Y110" i="18"/>
  <c r="Z110" i="18" s="1"/>
  <c r="I119" i="18"/>
  <c r="I129" i="18"/>
  <c r="G153" i="18"/>
  <c r="G22" i="18"/>
  <c r="H21" i="18" s="1"/>
  <c r="AC30" i="18"/>
  <c r="C44" i="18"/>
  <c r="D42" i="18" s="1"/>
  <c r="K44" i="18"/>
  <c r="L42" i="18" s="1"/>
  <c r="S44" i="18"/>
  <c r="T42" i="18" s="1"/>
  <c r="S55" i="18"/>
  <c r="T55" i="18" s="1"/>
  <c r="S66" i="18"/>
  <c r="T64" i="18" s="1"/>
  <c r="AA76" i="18"/>
  <c r="AE108" i="18"/>
  <c r="Q110" i="18"/>
  <c r="R108" i="18" s="1"/>
  <c r="I120" i="18"/>
  <c r="G152" i="18"/>
  <c r="I10" i="18"/>
  <c r="Y20" i="18"/>
  <c r="M77" i="18"/>
  <c r="N75" i="18" s="1"/>
  <c r="K86" i="18"/>
  <c r="G99" i="18"/>
  <c r="H98" i="18" s="1"/>
  <c r="M110" i="18"/>
  <c r="N108" i="18" s="1"/>
  <c r="AE109" i="18"/>
  <c r="G11" i="18"/>
  <c r="H10" i="18" s="1"/>
  <c r="AC31" i="18"/>
  <c r="K66" i="18"/>
  <c r="L66" i="18" s="1"/>
  <c r="K85" i="18"/>
  <c r="G88" i="18"/>
  <c r="H86" i="18" s="1"/>
  <c r="K97" i="18"/>
  <c r="I110" i="18"/>
  <c r="J107" i="18" s="1"/>
  <c r="U110" i="18"/>
  <c r="V109" i="18" s="1"/>
  <c r="AC110" i="18"/>
  <c r="AD108" i="18" s="1"/>
  <c r="H44" i="18"/>
  <c r="H42" i="18"/>
  <c r="X44" i="18"/>
  <c r="X42" i="18"/>
  <c r="P76" i="18"/>
  <c r="P74" i="18"/>
  <c r="P77" i="18"/>
  <c r="P75" i="18"/>
  <c r="F43" i="18"/>
  <c r="F41" i="18"/>
  <c r="V43" i="18"/>
  <c r="V41" i="18"/>
  <c r="C33" i="18"/>
  <c r="AA43" i="18"/>
  <c r="H43" i="18"/>
  <c r="X43" i="18"/>
  <c r="F44" i="18"/>
  <c r="V44" i="18"/>
  <c r="U53" i="18"/>
  <c r="C55" i="18"/>
  <c r="W63" i="18"/>
  <c r="W65" i="18"/>
  <c r="AA75" i="18"/>
  <c r="G151" i="18"/>
  <c r="I8" i="18"/>
  <c r="I44" i="18"/>
  <c r="Y44" i="18"/>
  <c r="F42" i="18"/>
  <c r="V42" i="18"/>
  <c r="AA42" i="18"/>
  <c r="C77" i="18"/>
  <c r="K77" i="18"/>
  <c r="S77" i="18"/>
  <c r="AA74" i="18"/>
  <c r="E99" i="18"/>
  <c r="K98" i="18"/>
  <c r="C99" i="18"/>
  <c r="E121" i="18"/>
  <c r="P44" i="18"/>
  <c r="P42" i="18"/>
  <c r="H76" i="18"/>
  <c r="H74" i="18"/>
  <c r="H77" i="18"/>
  <c r="H75" i="18"/>
  <c r="J77" i="18"/>
  <c r="J75" i="18"/>
  <c r="J76" i="18"/>
  <c r="J74" i="18"/>
  <c r="Z77" i="18"/>
  <c r="Z75" i="18"/>
  <c r="Z76" i="18"/>
  <c r="Z74" i="18"/>
  <c r="Y19" i="18"/>
  <c r="C11" i="18"/>
  <c r="Y21" i="18"/>
  <c r="AA41" i="18"/>
  <c r="H41" i="18"/>
  <c r="M44" i="18"/>
  <c r="X41" i="18"/>
  <c r="P43" i="18"/>
  <c r="U52" i="18"/>
  <c r="U54" i="18"/>
  <c r="W64" i="18"/>
  <c r="K96" i="18"/>
  <c r="C88" i="18"/>
  <c r="W110" i="17"/>
  <c r="X110" i="17" s="1"/>
  <c r="AE107" i="18"/>
  <c r="O110" i="17"/>
  <c r="P107" i="17" s="1"/>
  <c r="U110" i="17"/>
  <c r="V109" i="17" s="1"/>
  <c r="I110" i="17"/>
  <c r="J110" i="17" s="1"/>
  <c r="Q110" i="17"/>
  <c r="R110" i="17" s="1"/>
  <c r="Y110" i="17"/>
  <c r="Z110" i="17" s="1"/>
  <c r="K110" i="17"/>
  <c r="L109" i="17" s="1"/>
  <c r="S110" i="17"/>
  <c r="T109" i="17" s="1"/>
  <c r="AA110" i="17"/>
  <c r="AB109" i="17" s="1"/>
  <c r="J98" i="18" l="1"/>
  <c r="J97" i="18"/>
  <c r="J96" i="18"/>
  <c r="X75" i="18"/>
  <c r="X76" i="18"/>
  <c r="X74" i="18"/>
  <c r="P109" i="17"/>
  <c r="F87" i="18"/>
  <c r="F88" i="18"/>
  <c r="F86" i="18"/>
  <c r="X110" i="18"/>
  <c r="R42" i="18"/>
  <c r="R41" i="18"/>
  <c r="R44" i="18"/>
  <c r="R77" i="18"/>
  <c r="H142" i="18"/>
  <c r="F153" i="18"/>
  <c r="F154" i="18"/>
  <c r="R75" i="18"/>
  <c r="R76" i="18"/>
  <c r="X109" i="18"/>
  <c r="F151" i="18"/>
  <c r="X108" i="18"/>
  <c r="H110" i="18"/>
  <c r="V74" i="18"/>
  <c r="D151" i="18"/>
  <c r="H109" i="18"/>
  <c r="H108" i="18"/>
  <c r="V31" i="18"/>
  <c r="P110" i="18"/>
  <c r="P109" i="18"/>
  <c r="P108" i="18"/>
  <c r="D153" i="18"/>
  <c r="J63" i="18"/>
  <c r="R64" i="18"/>
  <c r="F130" i="18"/>
  <c r="N66" i="18"/>
  <c r="X22" i="18"/>
  <c r="N64" i="18"/>
  <c r="N63" i="18"/>
  <c r="R63" i="18"/>
  <c r="P54" i="18"/>
  <c r="R66" i="18"/>
  <c r="D152" i="18"/>
  <c r="V32" i="18"/>
  <c r="P55" i="18"/>
  <c r="P52" i="18"/>
  <c r="H141" i="18"/>
  <c r="H140" i="18"/>
  <c r="J20" i="18"/>
  <c r="J21" i="18"/>
  <c r="X21" i="18"/>
  <c r="R54" i="18"/>
  <c r="X20" i="18"/>
  <c r="V30" i="18"/>
  <c r="L107" i="18"/>
  <c r="AB32" i="18"/>
  <c r="H65" i="18"/>
  <c r="L110" i="18"/>
  <c r="D22" i="18"/>
  <c r="J19" i="18"/>
  <c r="T20" i="18"/>
  <c r="D140" i="18"/>
  <c r="I132" i="18"/>
  <c r="J132" i="18" s="1"/>
  <c r="H118" i="18"/>
  <c r="AB108" i="18"/>
  <c r="D110" i="18"/>
  <c r="F75" i="18"/>
  <c r="J64" i="18"/>
  <c r="J30" i="18"/>
  <c r="F22" i="18"/>
  <c r="H63" i="18"/>
  <c r="L108" i="18"/>
  <c r="R19" i="18"/>
  <c r="H129" i="18"/>
  <c r="X32" i="18"/>
  <c r="F20" i="18"/>
  <c r="J33" i="18"/>
  <c r="J55" i="18"/>
  <c r="F55" i="18"/>
  <c r="X31" i="18"/>
  <c r="H66" i="18"/>
  <c r="N20" i="18"/>
  <c r="J52" i="18"/>
  <c r="F54" i="18"/>
  <c r="AB33" i="18"/>
  <c r="R21" i="18"/>
  <c r="J31" i="18"/>
  <c r="F31" i="18"/>
  <c r="V20" i="18"/>
  <c r="AB109" i="18"/>
  <c r="D143" i="18"/>
  <c r="D21" i="18"/>
  <c r="AB107" i="18"/>
  <c r="R52" i="18"/>
  <c r="D109" i="18"/>
  <c r="V21" i="18"/>
  <c r="T108" i="18"/>
  <c r="D142" i="18"/>
  <c r="H120" i="18"/>
  <c r="T41" i="18"/>
  <c r="D20" i="18"/>
  <c r="N74" i="18"/>
  <c r="R53" i="18"/>
  <c r="D108" i="18"/>
  <c r="H121" i="18"/>
  <c r="F21" i="18"/>
  <c r="T109" i="18"/>
  <c r="F32" i="18"/>
  <c r="F30" i="18"/>
  <c r="V22" i="18"/>
  <c r="D118" i="18"/>
  <c r="J66" i="18"/>
  <c r="F131" i="18"/>
  <c r="D119" i="18"/>
  <c r="T110" i="18"/>
  <c r="F64" i="18"/>
  <c r="P19" i="18"/>
  <c r="H52" i="18"/>
  <c r="D121" i="18"/>
  <c r="H31" i="18"/>
  <c r="F129" i="18"/>
  <c r="X108" i="17"/>
  <c r="L64" i="18"/>
  <c r="L20" i="18"/>
  <c r="R32" i="18"/>
  <c r="I143" i="18"/>
  <c r="J143" i="18" s="1"/>
  <c r="H132" i="18"/>
  <c r="I121" i="18"/>
  <c r="J121" i="18" s="1"/>
  <c r="J108" i="18"/>
  <c r="N107" i="18"/>
  <c r="H97" i="18"/>
  <c r="H99" i="18"/>
  <c r="L65" i="18"/>
  <c r="F65" i="18"/>
  <c r="L63" i="18"/>
  <c r="F63" i="18"/>
  <c r="H53" i="18"/>
  <c r="H55" i="18"/>
  <c r="H30" i="18"/>
  <c r="H33" i="18"/>
  <c r="N30" i="18"/>
  <c r="R31" i="18"/>
  <c r="N32" i="18"/>
  <c r="N31" i="18"/>
  <c r="R30" i="18"/>
  <c r="P22" i="18"/>
  <c r="L19" i="18"/>
  <c r="P21" i="18"/>
  <c r="L22" i="18"/>
  <c r="AD110" i="17"/>
  <c r="N55" i="18"/>
  <c r="T53" i="18"/>
  <c r="V110" i="17"/>
  <c r="N110" i="18"/>
  <c r="P66" i="18"/>
  <c r="L31" i="18"/>
  <c r="R107" i="18"/>
  <c r="T63" i="18"/>
  <c r="J53" i="18"/>
  <c r="H130" i="18"/>
  <c r="N109" i="18"/>
  <c r="F52" i="18"/>
  <c r="Z109" i="18"/>
  <c r="T52" i="18"/>
  <c r="D41" i="18"/>
  <c r="X33" i="18"/>
  <c r="F76" i="18"/>
  <c r="P30" i="18"/>
  <c r="N19" i="18"/>
  <c r="N110" i="17"/>
  <c r="R110" i="18"/>
  <c r="N107" i="17"/>
  <c r="V66" i="18"/>
  <c r="J110" i="18"/>
  <c r="R109" i="18"/>
  <c r="P65" i="18"/>
  <c r="J109" i="18"/>
  <c r="T54" i="18"/>
  <c r="H20" i="18"/>
  <c r="F74" i="18"/>
  <c r="N21" i="18"/>
  <c r="Z108" i="17"/>
  <c r="V65" i="18"/>
  <c r="V63" i="18"/>
  <c r="Z30" i="18"/>
  <c r="D129" i="18"/>
  <c r="N54" i="18"/>
  <c r="L30" i="18"/>
  <c r="F10" i="18"/>
  <c r="T19" i="18"/>
  <c r="L52" i="18"/>
  <c r="P33" i="18"/>
  <c r="F8" i="18"/>
  <c r="N53" i="18"/>
  <c r="L33" i="18"/>
  <c r="F11" i="18"/>
  <c r="Z33" i="18"/>
  <c r="T30" i="18"/>
  <c r="T22" i="18"/>
  <c r="P32" i="18"/>
  <c r="X109" i="17"/>
  <c r="Z31" i="18"/>
  <c r="F141" i="18"/>
  <c r="T33" i="18"/>
  <c r="L55" i="18"/>
  <c r="N109" i="17"/>
  <c r="D130" i="18"/>
  <c r="F142" i="18"/>
  <c r="AB30" i="18"/>
  <c r="T43" i="18"/>
  <c r="T31" i="18"/>
  <c r="L53" i="18"/>
  <c r="D132" i="18"/>
  <c r="F140" i="18"/>
  <c r="L41" i="18"/>
  <c r="G154" i="18"/>
  <c r="H154" i="18" s="1"/>
  <c r="AE110" i="18"/>
  <c r="O111" i="18" s="1"/>
  <c r="H88" i="18"/>
  <c r="I11" i="18"/>
  <c r="J10" i="18" s="1"/>
  <c r="AD109" i="18"/>
  <c r="P63" i="18"/>
  <c r="Z107" i="18"/>
  <c r="T44" i="18"/>
  <c r="H96" i="18"/>
  <c r="H8" i="18"/>
  <c r="AA77" i="18"/>
  <c r="M78" i="18" s="1"/>
  <c r="H85" i="18"/>
  <c r="L43" i="18"/>
  <c r="H9" i="18"/>
  <c r="AC33" i="18"/>
  <c r="C34" i="18" s="1"/>
  <c r="AD110" i="18"/>
  <c r="Z108" i="18"/>
  <c r="AA44" i="18"/>
  <c r="Y45" i="18" s="1"/>
  <c r="Y22" i="18"/>
  <c r="E23" i="18" s="1"/>
  <c r="K88" i="18"/>
  <c r="E89" i="18" s="1"/>
  <c r="AD108" i="17"/>
  <c r="AB107" i="17"/>
  <c r="AD107" i="17"/>
  <c r="P108" i="17"/>
  <c r="F108" i="18"/>
  <c r="F110" i="18"/>
  <c r="D43" i="18"/>
  <c r="H19" i="18"/>
  <c r="V76" i="18"/>
  <c r="V107" i="17"/>
  <c r="T110" i="17"/>
  <c r="X107" i="17"/>
  <c r="F109" i="18"/>
  <c r="T66" i="18"/>
  <c r="D63" i="18"/>
  <c r="AD107" i="18"/>
  <c r="L44" i="18"/>
  <c r="D44" i="18"/>
  <c r="H22" i="18"/>
  <c r="V77" i="18"/>
  <c r="N77" i="18"/>
  <c r="H11" i="18"/>
  <c r="V108" i="18"/>
  <c r="V110" i="18"/>
  <c r="V108" i="17"/>
  <c r="V107" i="18"/>
  <c r="D66" i="18"/>
  <c r="D65" i="18"/>
  <c r="N76" i="18"/>
  <c r="T65" i="18"/>
  <c r="H87" i="18"/>
  <c r="D99" i="18"/>
  <c r="D97" i="18"/>
  <c r="D98" i="18"/>
  <c r="D96" i="18"/>
  <c r="D76" i="18"/>
  <c r="D74" i="18"/>
  <c r="D75" i="18"/>
  <c r="D77" i="18"/>
  <c r="J43" i="18"/>
  <c r="J41" i="18"/>
  <c r="J44" i="18"/>
  <c r="J42" i="18"/>
  <c r="L76" i="18"/>
  <c r="L74" i="18"/>
  <c r="L75" i="18"/>
  <c r="L77" i="18"/>
  <c r="D33" i="18"/>
  <c r="D32" i="18"/>
  <c r="D31" i="18"/>
  <c r="D30" i="18"/>
  <c r="N43" i="18"/>
  <c r="N41" i="18"/>
  <c r="N42" i="18"/>
  <c r="N44" i="18"/>
  <c r="F98" i="18"/>
  <c r="F96" i="18"/>
  <c r="F97" i="18"/>
  <c r="F99" i="18"/>
  <c r="T76" i="18"/>
  <c r="T74" i="18"/>
  <c r="T75" i="18"/>
  <c r="T77" i="18"/>
  <c r="Z109" i="17"/>
  <c r="R108" i="17"/>
  <c r="K99" i="18"/>
  <c r="W66" i="18"/>
  <c r="Z107" i="17"/>
  <c r="R109" i="17"/>
  <c r="P110" i="17"/>
  <c r="U55" i="18"/>
  <c r="D11" i="18"/>
  <c r="D10" i="18"/>
  <c r="D9" i="18"/>
  <c r="D8" i="18"/>
  <c r="D54" i="18"/>
  <c r="D52" i="18"/>
  <c r="D55" i="18"/>
  <c r="D53" i="18"/>
  <c r="F121" i="18"/>
  <c r="F120" i="18"/>
  <c r="F119" i="18"/>
  <c r="F118" i="18"/>
  <c r="D87" i="18"/>
  <c r="D85" i="18"/>
  <c r="D88" i="18"/>
  <c r="D86" i="18"/>
  <c r="Z43" i="18"/>
  <c r="Z41" i="18"/>
  <c r="Z44" i="18"/>
  <c r="Z42" i="18"/>
  <c r="AB110" i="17"/>
  <c r="T107" i="17"/>
  <c r="J107" i="17"/>
  <c r="AB108" i="17"/>
  <c r="R107" i="17"/>
  <c r="J108" i="17"/>
  <c r="L107" i="17"/>
  <c r="L110" i="17"/>
  <c r="T108" i="17"/>
  <c r="L108" i="17"/>
  <c r="J109" i="17"/>
  <c r="G99" i="17"/>
  <c r="Y77" i="17"/>
  <c r="Q77" i="17"/>
  <c r="O77" i="17"/>
  <c r="I77" i="17"/>
  <c r="C77" i="17"/>
  <c r="W44" i="17"/>
  <c r="X44" i="17" s="1"/>
  <c r="Q44" i="17"/>
  <c r="O44" i="17"/>
  <c r="M44" i="17"/>
  <c r="K44" i="17"/>
  <c r="G44" i="17"/>
  <c r="C44" i="17"/>
  <c r="Y88" i="16"/>
  <c r="W88" i="16"/>
  <c r="U88" i="16"/>
  <c r="V87" i="16" s="1"/>
  <c r="S88" i="16"/>
  <c r="T86" i="16" s="1"/>
  <c r="Q88" i="16"/>
  <c r="O88" i="16"/>
  <c r="M88" i="16"/>
  <c r="N87" i="16" s="1"/>
  <c r="K88" i="16"/>
  <c r="I88" i="16"/>
  <c r="G88" i="16"/>
  <c r="E88" i="16"/>
  <c r="F86" i="16" s="1"/>
  <c r="C88" i="16"/>
  <c r="I96" i="15"/>
  <c r="G96" i="15"/>
  <c r="C96" i="15"/>
  <c r="Y84" i="15"/>
  <c r="Z80" i="15" s="1"/>
  <c r="W84" i="15"/>
  <c r="S84" i="15"/>
  <c r="M84" i="15"/>
  <c r="I84" i="15"/>
  <c r="J80" i="15" s="1"/>
  <c r="G84" i="15"/>
  <c r="W48" i="15"/>
  <c r="X44" i="15" s="1"/>
  <c r="U48" i="15"/>
  <c r="G48" i="15"/>
  <c r="E48" i="15"/>
  <c r="Y84" i="14"/>
  <c r="W84" i="14"/>
  <c r="U84" i="14"/>
  <c r="Q84" i="14"/>
  <c r="O84" i="14"/>
  <c r="M84" i="14"/>
  <c r="I84" i="14"/>
  <c r="G84" i="14"/>
  <c r="E84" i="14"/>
  <c r="E96" i="14"/>
  <c r="Y48" i="14"/>
  <c r="S48" i="14"/>
  <c r="C48" i="14"/>
  <c r="D44" i="14" s="1"/>
  <c r="Y80" i="13"/>
  <c r="Q80" i="13"/>
  <c r="K80" i="13"/>
  <c r="I80" i="13"/>
  <c r="G160" i="13"/>
  <c r="H158" i="13" s="1"/>
  <c r="C140" i="13"/>
  <c r="E144" i="11"/>
  <c r="G126" i="11"/>
  <c r="C126" i="11"/>
  <c r="W108" i="11"/>
  <c r="G108" i="11"/>
  <c r="I136" i="9"/>
  <c r="J132" i="9" s="1"/>
  <c r="Y102" i="9"/>
  <c r="Z93" i="9" s="1"/>
  <c r="U102" i="9"/>
  <c r="V93" i="9" s="1"/>
  <c r="K102" i="9"/>
  <c r="G102" i="9"/>
  <c r="E102" i="9"/>
  <c r="G119" i="9" l="1"/>
  <c r="H113" i="9" s="1"/>
  <c r="G144" i="11"/>
  <c r="H138" i="11" s="1"/>
  <c r="J96" i="15"/>
  <c r="J92" i="15"/>
  <c r="J93" i="15"/>
  <c r="J94" i="15"/>
  <c r="J95" i="15"/>
  <c r="J119" i="18"/>
  <c r="I144" i="18"/>
  <c r="Q48" i="15"/>
  <c r="R48" i="15" s="1"/>
  <c r="I102" i="9"/>
  <c r="J102" i="9" s="1"/>
  <c r="E136" i="9"/>
  <c r="F132" i="9" s="1"/>
  <c r="J129" i="18"/>
  <c r="J130" i="18"/>
  <c r="Z21" i="18"/>
  <c r="AE111" i="18"/>
  <c r="G12" i="18"/>
  <c r="G154" i="16"/>
  <c r="H151" i="16" s="1"/>
  <c r="O154" i="16"/>
  <c r="P151" i="16" s="1"/>
  <c r="W154" i="16"/>
  <c r="X153" i="16" s="1"/>
  <c r="G176" i="16"/>
  <c r="H174" i="16" s="1"/>
  <c r="G198" i="16"/>
  <c r="H196" i="16" s="1"/>
  <c r="I133" i="18"/>
  <c r="C133" i="18"/>
  <c r="J131" i="18"/>
  <c r="E133" i="18"/>
  <c r="G133" i="18"/>
  <c r="M45" i="18"/>
  <c r="AB75" i="18"/>
  <c r="Q45" i="18"/>
  <c r="G122" i="18"/>
  <c r="E122" i="18"/>
  <c r="C23" i="18"/>
  <c r="J118" i="18"/>
  <c r="C122" i="18"/>
  <c r="J141" i="18"/>
  <c r="C160" i="13"/>
  <c r="D150" i="13" s="1"/>
  <c r="J120" i="18"/>
  <c r="I122" i="18"/>
  <c r="G144" i="18"/>
  <c r="J142" i="18"/>
  <c r="E144" i="18"/>
  <c r="J140" i="18"/>
  <c r="C144" i="18"/>
  <c r="M111" i="18"/>
  <c r="K89" i="18"/>
  <c r="E78" i="18"/>
  <c r="U23" i="18"/>
  <c r="O23" i="18"/>
  <c r="C12" i="18"/>
  <c r="H153" i="18"/>
  <c r="S78" i="18"/>
  <c r="J9" i="18"/>
  <c r="L88" i="18"/>
  <c r="I111" i="18"/>
  <c r="Y78" i="18"/>
  <c r="J8" i="18"/>
  <c r="L87" i="18"/>
  <c r="C308" i="16"/>
  <c r="D306" i="16" s="1"/>
  <c r="G132" i="16"/>
  <c r="H131" i="16" s="1"/>
  <c r="O132" i="16"/>
  <c r="P131" i="16" s="1"/>
  <c r="C198" i="16"/>
  <c r="D195" i="16" s="1"/>
  <c r="AB43" i="18"/>
  <c r="I45" i="18"/>
  <c r="AA111" i="18"/>
  <c r="G111" i="18"/>
  <c r="E45" i="18"/>
  <c r="AA45" i="18"/>
  <c r="K111" i="18"/>
  <c r="S111" i="18"/>
  <c r="AB41" i="18"/>
  <c r="S45" i="18"/>
  <c r="AF109" i="18"/>
  <c r="Q111" i="18"/>
  <c r="Y23" i="18"/>
  <c r="G23" i="18"/>
  <c r="M23" i="18"/>
  <c r="I12" i="18"/>
  <c r="E12" i="18"/>
  <c r="Z19" i="18"/>
  <c r="S23" i="18"/>
  <c r="Z22" i="18"/>
  <c r="W23" i="18"/>
  <c r="C155" i="18"/>
  <c r="K23" i="18"/>
  <c r="J11" i="18"/>
  <c r="I23" i="18"/>
  <c r="Z20" i="18"/>
  <c r="Q23" i="18"/>
  <c r="M34" i="18"/>
  <c r="G34" i="18"/>
  <c r="AA34" i="18"/>
  <c r="AD31" i="18"/>
  <c r="I34" i="18"/>
  <c r="S34" i="18"/>
  <c r="AC34" i="18"/>
  <c r="Y34" i="18"/>
  <c r="U34" i="18"/>
  <c r="O34" i="18"/>
  <c r="AD30" i="18"/>
  <c r="K34" i="18"/>
  <c r="Q34" i="18"/>
  <c r="W34" i="18"/>
  <c r="AD33" i="18"/>
  <c r="E34" i="18"/>
  <c r="AD32" i="18"/>
  <c r="W78" i="18"/>
  <c r="C89" i="18"/>
  <c r="G155" i="18"/>
  <c r="E155" i="18"/>
  <c r="W45" i="18"/>
  <c r="O45" i="18"/>
  <c r="K45" i="18"/>
  <c r="AB44" i="18"/>
  <c r="K78" i="18"/>
  <c r="AB77" i="18"/>
  <c r="O78" i="18"/>
  <c r="AB74" i="18"/>
  <c r="U78" i="18"/>
  <c r="I89" i="18"/>
  <c r="G89" i="18"/>
  <c r="AF107" i="18"/>
  <c r="AC111" i="18"/>
  <c r="AF110" i="18"/>
  <c r="C111" i="18"/>
  <c r="W111" i="18"/>
  <c r="H151" i="18"/>
  <c r="H152" i="18"/>
  <c r="C78" i="18"/>
  <c r="I78" i="18"/>
  <c r="AB76" i="18"/>
  <c r="L85" i="18"/>
  <c r="G45" i="18"/>
  <c r="U45" i="18"/>
  <c r="C45" i="18"/>
  <c r="AB42" i="18"/>
  <c r="AA78" i="18"/>
  <c r="G78" i="18"/>
  <c r="Q78" i="18"/>
  <c r="L86" i="18"/>
  <c r="U111" i="18"/>
  <c r="E111" i="18"/>
  <c r="AF108" i="18"/>
  <c r="Y111" i="18"/>
  <c r="I100" i="18"/>
  <c r="L99" i="18"/>
  <c r="L97" i="18"/>
  <c r="L98" i="18"/>
  <c r="K100" i="18"/>
  <c r="C100" i="18"/>
  <c r="E100" i="18"/>
  <c r="L96" i="18"/>
  <c r="G100" i="18"/>
  <c r="O56" i="18"/>
  <c r="G56" i="18"/>
  <c r="Q56" i="18"/>
  <c r="I56" i="18"/>
  <c r="V55" i="18"/>
  <c r="V54" i="18"/>
  <c r="V53" i="18"/>
  <c r="V52" i="18"/>
  <c r="S56" i="18"/>
  <c r="C56" i="18"/>
  <c r="M56" i="18"/>
  <c r="U56" i="18"/>
  <c r="E56" i="18"/>
  <c r="K56" i="18"/>
  <c r="S67" i="18"/>
  <c r="K67" i="18"/>
  <c r="C67" i="18"/>
  <c r="O67" i="18"/>
  <c r="U67" i="18"/>
  <c r="M67" i="18"/>
  <c r="E67" i="18"/>
  <c r="X65" i="18"/>
  <c r="X63" i="18"/>
  <c r="W67" i="18"/>
  <c r="G67" i="18"/>
  <c r="Q67" i="18"/>
  <c r="X64" i="18"/>
  <c r="X66" i="18"/>
  <c r="I67" i="18"/>
  <c r="AE109" i="17"/>
  <c r="E308" i="16"/>
  <c r="F306" i="16" s="1"/>
  <c r="AE107" i="17"/>
  <c r="AE108" i="17"/>
  <c r="E220" i="16"/>
  <c r="F219" i="16" s="1"/>
  <c r="E242" i="16"/>
  <c r="F239" i="16" s="1"/>
  <c r="I110" i="16"/>
  <c r="J109" i="16" s="1"/>
  <c r="Q110" i="16"/>
  <c r="R108" i="16" s="1"/>
  <c r="C110" i="16"/>
  <c r="D107" i="16" s="1"/>
  <c r="K110" i="16"/>
  <c r="L109" i="16" s="1"/>
  <c r="S110" i="16"/>
  <c r="T108" i="16" s="1"/>
  <c r="Q66" i="17"/>
  <c r="R64" i="17" s="1"/>
  <c r="AA42" i="17"/>
  <c r="K55" i="17"/>
  <c r="Q55" i="17"/>
  <c r="R53" i="17" s="1"/>
  <c r="G121" i="17"/>
  <c r="G33" i="17"/>
  <c r="H31" i="17" s="1"/>
  <c r="O33" i="17"/>
  <c r="P33" i="17" s="1"/>
  <c r="W33" i="17"/>
  <c r="X31" i="17" s="1"/>
  <c r="K33" i="17"/>
  <c r="L30" i="17" s="1"/>
  <c r="S33" i="17"/>
  <c r="T31" i="17" s="1"/>
  <c r="I130" i="17"/>
  <c r="G151" i="17"/>
  <c r="G153" i="17"/>
  <c r="S55" i="17"/>
  <c r="T53" i="17" s="1"/>
  <c r="G55" i="17"/>
  <c r="H55" i="17" s="1"/>
  <c r="E121" i="17"/>
  <c r="E143" i="17"/>
  <c r="F143" i="17" s="1"/>
  <c r="M33" i="17"/>
  <c r="N33" i="17" s="1"/>
  <c r="U53" i="17"/>
  <c r="C22" i="17"/>
  <c r="D19" i="17" s="1"/>
  <c r="K22" i="17"/>
  <c r="L21" i="17" s="1"/>
  <c r="S22" i="17"/>
  <c r="T21" i="17" s="1"/>
  <c r="E22" i="17"/>
  <c r="F20" i="17" s="1"/>
  <c r="M22" i="17"/>
  <c r="N20" i="17" s="1"/>
  <c r="U22" i="17"/>
  <c r="V20" i="17" s="1"/>
  <c r="Y21" i="17"/>
  <c r="O22" i="17"/>
  <c r="P19" i="17" s="1"/>
  <c r="W22" i="17"/>
  <c r="X22" i="17" s="1"/>
  <c r="Y33" i="17"/>
  <c r="Z33" i="17" s="1"/>
  <c r="E154" i="17"/>
  <c r="Y20" i="17"/>
  <c r="U33" i="17"/>
  <c r="V32" i="17" s="1"/>
  <c r="I33" i="17"/>
  <c r="J32" i="17" s="1"/>
  <c r="I55" i="17"/>
  <c r="J53" i="17" s="1"/>
  <c r="O55" i="17"/>
  <c r="P52" i="17" s="1"/>
  <c r="E110" i="17"/>
  <c r="E132" i="17"/>
  <c r="F132" i="17" s="1"/>
  <c r="I10" i="17"/>
  <c r="Q22" i="17"/>
  <c r="R21" i="17" s="1"/>
  <c r="C33" i="17"/>
  <c r="D30" i="17" s="1"/>
  <c r="AA33" i="17"/>
  <c r="AB33" i="17" s="1"/>
  <c r="M55" i="17"/>
  <c r="N55" i="17" s="1"/>
  <c r="W63" i="17"/>
  <c r="R41" i="17"/>
  <c r="G22" i="17"/>
  <c r="E286" i="16"/>
  <c r="F285" i="16" s="1"/>
  <c r="E264" i="16"/>
  <c r="F262" i="16" s="1"/>
  <c r="I198" i="16"/>
  <c r="J196" i="16" s="1"/>
  <c r="I176" i="16"/>
  <c r="I154" i="16"/>
  <c r="J151" i="16" s="1"/>
  <c r="Q154" i="16"/>
  <c r="R152" i="16" s="1"/>
  <c r="Y154" i="16"/>
  <c r="Z151" i="16" s="1"/>
  <c r="I132" i="16"/>
  <c r="J129" i="16" s="1"/>
  <c r="Q132" i="16"/>
  <c r="R131" i="16" s="1"/>
  <c r="E44" i="16"/>
  <c r="F42" i="16" s="1"/>
  <c r="U44" i="16"/>
  <c r="V31" i="16" s="1"/>
  <c r="M44" i="16"/>
  <c r="N41" i="16" s="1"/>
  <c r="AC32" i="17"/>
  <c r="K97" i="17"/>
  <c r="I118" i="17"/>
  <c r="I140" i="17"/>
  <c r="I9" i="17"/>
  <c r="I22" i="17"/>
  <c r="J22" i="17" s="1"/>
  <c r="AC31" i="17"/>
  <c r="Q33" i="17"/>
  <c r="E55" i="17"/>
  <c r="F54" i="17" s="1"/>
  <c r="E88" i="17"/>
  <c r="G110" i="17"/>
  <c r="H107" i="17" s="1"/>
  <c r="I119" i="17"/>
  <c r="I141" i="17"/>
  <c r="Y44" i="17"/>
  <c r="Z44" i="17" s="1"/>
  <c r="U52" i="17"/>
  <c r="AA75" i="17"/>
  <c r="K98" i="17"/>
  <c r="C220" i="16"/>
  <c r="D217" i="16" s="1"/>
  <c r="C242" i="16"/>
  <c r="D240" i="16" s="1"/>
  <c r="C264" i="16"/>
  <c r="D261" i="16" s="1"/>
  <c r="C286" i="16"/>
  <c r="D284" i="16" s="1"/>
  <c r="E132" i="16"/>
  <c r="F131" i="16" s="1"/>
  <c r="M132" i="16"/>
  <c r="N130" i="16" s="1"/>
  <c r="U132" i="16"/>
  <c r="V129" i="16" s="1"/>
  <c r="U108" i="16"/>
  <c r="K174" i="16"/>
  <c r="E198" i="16"/>
  <c r="F196" i="16" s="1"/>
  <c r="I8" i="17"/>
  <c r="G11" i="17"/>
  <c r="H8" i="17" s="1"/>
  <c r="AC30" i="17"/>
  <c r="U54" i="17"/>
  <c r="K86" i="17"/>
  <c r="I88" i="17"/>
  <c r="I129" i="17"/>
  <c r="D44" i="17"/>
  <c r="D43" i="17"/>
  <c r="D41" i="17"/>
  <c r="D42" i="17"/>
  <c r="L44" i="17"/>
  <c r="L43" i="17"/>
  <c r="L41" i="17"/>
  <c r="L42" i="17"/>
  <c r="H44" i="17"/>
  <c r="H43" i="17"/>
  <c r="H41" i="17"/>
  <c r="H42" i="17"/>
  <c r="P44" i="17"/>
  <c r="P43" i="17"/>
  <c r="P41" i="17"/>
  <c r="P42" i="17"/>
  <c r="N42" i="17"/>
  <c r="D86" i="16"/>
  <c r="D87" i="16"/>
  <c r="R42" i="17"/>
  <c r="L86" i="16"/>
  <c r="L87" i="16"/>
  <c r="G152" i="17"/>
  <c r="C154" i="17"/>
  <c r="X42" i="17"/>
  <c r="E66" i="17"/>
  <c r="O110" i="16"/>
  <c r="P109" i="16" s="1"/>
  <c r="E11" i="17"/>
  <c r="AA41" i="17"/>
  <c r="T87" i="16"/>
  <c r="C11" i="17"/>
  <c r="Y19" i="17"/>
  <c r="E33" i="17"/>
  <c r="I44" i="17"/>
  <c r="N41" i="17"/>
  <c r="S44" i="17"/>
  <c r="AA43" i="17"/>
  <c r="G66" i="17"/>
  <c r="W64" i="17"/>
  <c r="M66" i="17"/>
  <c r="G143" i="17"/>
  <c r="X43" i="17"/>
  <c r="X41" i="17"/>
  <c r="Z77" i="17"/>
  <c r="Z76" i="17"/>
  <c r="Z74" i="17"/>
  <c r="Z75" i="17"/>
  <c r="D75" i="17"/>
  <c r="D76" i="17"/>
  <c r="D74" i="17"/>
  <c r="D77" i="17"/>
  <c r="J77" i="17"/>
  <c r="J76" i="17"/>
  <c r="J74" i="17"/>
  <c r="J75" i="17"/>
  <c r="R77" i="17"/>
  <c r="R76" i="17"/>
  <c r="R74" i="17"/>
  <c r="P75" i="17"/>
  <c r="P76" i="17"/>
  <c r="P74" i="17"/>
  <c r="P77" i="17"/>
  <c r="N44" i="17"/>
  <c r="G110" i="16"/>
  <c r="H107" i="16" s="1"/>
  <c r="N43" i="17"/>
  <c r="C55" i="17"/>
  <c r="K66" i="17"/>
  <c r="W65" i="17"/>
  <c r="AA76" i="17"/>
  <c r="E44" i="17"/>
  <c r="U44" i="17"/>
  <c r="R43" i="17"/>
  <c r="R44" i="17"/>
  <c r="I66" i="17"/>
  <c r="U66" i="17"/>
  <c r="R75" i="17"/>
  <c r="G132" i="17"/>
  <c r="H99" i="17"/>
  <c r="H98" i="17"/>
  <c r="H96" i="17"/>
  <c r="S77" i="17"/>
  <c r="E110" i="16"/>
  <c r="F109" i="16" s="1"/>
  <c r="M110" i="16"/>
  <c r="N107" i="16" s="1"/>
  <c r="E154" i="16"/>
  <c r="F152" i="16" s="1"/>
  <c r="M154" i="16"/>
  <c r="N153" i="16" s="1"/>
  <c r="U154" i="16"/>
  <c r="V152" i="16" s="1"/>
  <c r="O66" i="17"/>
  <c r="E77" i="17"/>
  <c r="K77" i="17"/>
  <c r="C88" i="17"/>
  <c r="C110" i="17"/>
  <c r="I120" i="17"/>
  <c r="C121" i="17"/>
  <c r="I131" i="17"/>
  <c r="C132" i="17"/>
  <c r="I142" i="17"/>
  <c r="C143" i="17"/>
  <c r="M77" i="17"/>
  <c r="G220" i="16"/>
  <c r="H217" i="16" s="1"/>
  <c r="G242" i="16"/>
  <c r="H240" i="16" s="1"/>
  <c r="G264" i="16"/>
  <c r="H262" i="16" s="1"/>
  <c r="G286" i="16"/>
  <c r="H284" i="16" s="1"/>
  <c r="C132" i="16"/>
  <c r="D129" i="16" s="1"/>
  <c r="K132" i="16"/>
  <c r="L130" i="16" s="1"/>
  <c r="S132" i="16"/>
  <c r="T129" i="16" s="1"/>
  <c r="C154" i="16"/>
  <c r="D153" i="16" s="1"/>
  <c r="K154" i="16"/>
  <c r="L151" i="16" s="1"/>
  <c r="S154" i="16"/>
  <c r="T152" i="16" s="1"/>
  <c r="C176" i="16"/>
  <c r="D175" i="16" s="1"/>
  <c r="C66" i="17"/>
  <c r="S66" i="17"/>
  <c r="U77" i="17"/>
  <c r="G88" i="17"/>
  <c r="K96" i="17"/>
  <c r="H97" i="17"/>
  <c r="C99" i="17"/>
  <c r="G77" i="17"/>
  <c r="W77" i="17"/>
  <c r="I99" i="17"/>
  <c r="K87" i="17"/>
  <c r="E99" i="17"/>
  <c r="K85" i="17"/>
  <c r="AA74" i="17"/>
  <c r="H87" i="16"/>
  <c r="H86" i="16"/>
  <c r="P87" i="16"/>
  <c r="P86" i="16"/>
  <c r="X87" i="16"/>
  <c r="X86" i="16"/>
  <c r="J86" i="16"/>
  <c r="J87" i="16"/>
  <c r="R86" i="16"/>
  <c r="R87" i="16"/>
  <c r="Z86" i="16"/>
  <c r="Z87" i="16"/>
  <c r="N86" i="16"/>
  <c r="V86" i="16"/>
  <c r="K44" i="16"/>
  <c r="L41" i="16" s="1"/>
  <c r="K66" i="16"/>
  <c r="L63" i="16" s="1"/>
  <c r="AA66" i="16"/>
  <c r="AB64" i="16" s="1"/>
  <c r="Q66" i="16"/>
  <c r="R64" i="16" s="1"/>
  <c r="E176" i="16"/>
  <c r="G44" i="16"/>
  <c r="H43" i="16" s="1"/>
  <c r="O44" i="16"/>
  <c r="P41" i="16" s="1"/>
  <c r="W44" i="16"/>
  <c r="X42" i="16" s="1"/>
  <c r="G66" i="16"/>
  <c r="H61" i="16" s="1"/>
  <c r="O66" i="16"/>
  <c r="P65" i="16" s="1"/>
  <c r="W66" i="16"/>
  <c r="X64" i="16" s="1"/>
  <c r="E66" i="16"/>
  <c r="F65" i="16" s="1"/>
  <c r="M66" i="16"/>
  <c r="N63" i="16" s="1"/>
  <c r="U66" i="16"/>
  <c r="V64" i="16" s="1"/>
  <c r="F87" i="16"/>
  <c r="C44" i="16"/>
  <c r="D41" i="16" s="1"/>
  <c r="S44" i="16"/>
  <c r="T41" i="16" s="1"/>
  <c r="C66" i="16"/>
  <c r="D64" i="16" s="1"/>
  <c r="S66" i="16"/>
  <c r="T63" i="16" s="1"/>
  <c r="I66" i="16"/>
  <c r="J65" i="16" s="1"/>
  <c r="Y66" i="16"/>
  <c r="Z63" i="16" s="1"/>
  <c r="I44" i="16"/>
  <c r="J43" i="16" s="1"/>
  <c r="Q44" i="16"/>
  <c r="R42" i="16" s="1"/>
  <c r="AC64" i="16"/>
  <c r="I240" i="16"/>
  <c r="I285" i="16"/>
  <c r="Y42" i="16"/>
  <c r="AA152" i="16"/>
  <c r="K197" i="16"/>
  <c r="I218" i="16"/>
  <c r="I263" i="16"/>
  <c r="I284" i="16"/>
  <c r="Y43" i="16"/>
  <c r="W130" i="16"/>
  <c r="K196" i="16"/>
  <c r="I241" i="16"/>
  <c r="G307" i="16"/>
  <c r="G306" i="16"/>
  <c r="I262" i="16"/>
  <c r="I219" i="16"/>
  <c r="K175" i="16"/>
  <c r="AA153" i="16"/>
  <c r="W131" i="16"/>
  <c r="U109" i="16"/>
  <c r="AA87" i="16"/>
  <c r="AC65" i="16"/>
  <c r="E22" i="16"/>
  <c r="F20" i="16" s="1"/>
  <c r="G22" i="16"/>
  <c r="H21" i="16" s="1"/>
  <c r="C22" i="16"/>
  <c r="D21" i="16" s="1"/>
  <c r="I21" i="16"/>
  <c r="I20" i="16"/>
  <c r="I16" i="16"/>
  <c r="I18" i="16"/>
  <c r="I212" i="16"/>
  <c r="I261" i="16"/>
  <c r="G299" i="16"/>
  <c r="I256" i="16"/>
  <c r="I8" i="16"/>
  <c r="I12" i="16"/>
  <c r="I216" i="16"/>
  <c r="I229" i="16"/>
  <c r="I237" i="16"/>
  <c r="I238" i="16"/>
  <c r="I10" i="16"/>
  <c r="I14" i="16"/>
  <c r="W122" i="16"/>
  <c r="AA145" i="16"/>
  <c r="K168" i="16"/>
  <c r="K172" i="16"/>
  <c r="K191" i="16"/>
  <c r="I211" i="16"/>
  <c r="U98" i="16"/>
  <c r="W124" i="16"/>
  <c r="I217" i="16"/>
  <c r="I252" i="16"/>
  <c r="I280" i="16"/>
  <c r="I283" i="16"/>
  <c r="Y40" i="16"/>
  <c r="I210" i="16"/>
  <c r="I255" i="16"/>
  <c r="I260" i="16"/>
  <c r="I273" i="16"/>
  <c r="I281" i="16"/>
  <c r="I282" i="16"/>
  <c r="I275" i="16"/>
  <c r="U101" i="16"/>
  <c r="K195" i="16"/>
  <c r="I208" i="16"/>
  <c r="I231" i="16"/>
  <c r="I236" i="16"/>
  <c r="I239" i="16"/>
  <c r="I254" i="16"/>
  <c r="AA74" i="16"/>
  <c r="AA76" i="16"/>
  <c r="AA77" i="16"/>
  <c r="AA78" i="16"/>
  <c r="AA79" i="16"/>
  <c r="AA80" i="16"/>
  <c r="AA81" i="16"/>
  <c r="AA82" i="16"/>
  <c r="AA83" i="16"/>
  <c r="AA84" i="16"/>
  <c r="AA85" i="16"/>
  <c r="AA86" i="16"/>
  <c r="J88" i="16"/>
  <c r="J85" i="16"/>
  <c r="J83" i="16"/>
  <c r="J81" i="16"/>
  <c r="J79" i="16"/>
  <c r="J77" i="16"/>
  <c r="J75" i="16"/>
  <c r="J84" i="16"/>
  <c r="J82" i="16"/>
  <c r="J80" i="16"/>
  <c r="J78" i="16"/>
  <c r="J76" i="16"/>
  <c r="J74" i="16"/>
  <c r="Z88" i="16"/>
  <c r="Z85" i="16"/>
  <c r="Z83" i="16"/>
  <c r="Z81" i="16"/>
  <c r="Z79" i="16"/>
  <c r="Z77" i="16"/>
  <c r="Z75" i="16"/>
  <c r="Z84" i="16"/>
  <c r="Z82" i="16"/>
  <c r="Z80" i="16"/>
  <c r="Z78" i="16"/>
  <c r="Z76" i="16"/>
  <c r="Z74" i="16"/>
  <c r="F88" i="16"/>
  <c r="F85" i="16"/>
  <c r="F83" i="16"/>
  <c r="F81" i="16"/>
  <c r="F79" i="16"/>
  <c r="F77" i="16"/>
  <c r="F75" i="16"/>
  <c r="F84" i="16"/>
  <c r="F82" i="16"/>
  <c r="F80" i="16"/>
  <c r="F78" i="16"/>
  <c r="F76" i="16"/>
  <c r="F74" i="16"/>
  <c r="N88" i="16"/>
  <c r="N85" i="16"/>
  <c r="N83" i="16"/>
  <c r="N81" i="16"/>
  <c r="N79" i="16"/>
  <c r="N77" i="16"/>
  <c r="N75" i="16"/>
  <c r="N84" i="16"/>
  <c r="N82" i="16"/>
  <c r="N80" i="16"/>
  <c r="N78" i="16"/>
  <c r="N76" i="16"/>
  <c r="N74" i="16"/>
  <c r="V88" i="16"/>
  <c r="V85" i="16"/>
  <c r="V83" i="16"/>
  <c r="V81" i="16"/>
  <c r="V79" i="16"/>
  <c r="V77" i="16"/>
  <c r="V75" i="16"/>
  <c r="V84" i="16"/>
  <c r="V82" i="16"/>
  <c r="V80" i="16"/>
  <c r="V78" i="16"/>
  <c r="V76" i="16"/>
  <c r="V74" i="16"/>
  <c r="AA75" i="16"/>
  <c r="Y34" i="16"/>
  <c r="Y38" i="16"/>
  <c r="I9" i="16"/>
  <c r="I11" i="16"/>
  <c r="I13" i="16"/>
  <c r="I15" i="16"/>
  <c r="I17" i="16"/>
  <c r="I19" i="16"/>
  <c r="Y31" i="16"/>
  <c r="Y33" i="16"/>
  <c r="Y37" i="16"/>
  <c r="U106" i="16"/>
  <c r="W118" i="16"/>
  <c r="AA147" i="16"/>
  <c r="AA150" i="16"/>
  <c r="AA151" i="16"/>
  <c r="K164" i="16"/>
  <c r="K167" i="16"/>
  <c r="K192" i="16"/>
  <c r="K193" i="16"/>
  <c r="I213" i="16"/>
  <c r="I234" i="16"/>
  <c r="I257" i="16"/>
  <c r="I278" i="16"/>
  <c r="G295" i="16"/>
  <c r="G303" i="16"/>
  <c r="W121" i="16"/>
  <c r="W129" i="16"/>
  <c r="AA141" i="16"/>
  <c r="AA142" i="16"/>
  <c r="K185" i="16"/>
  <c r="K188" i="16"/>
  <c r="K189" i="16"/>
  <c r="I206" i="16"/>
  <c r="I207" i="16"/>
  <c r="I235" i="16"/>
  <c r="I250" i="16"/>
  <c r="I251" i="16"/>
  <c r="I279" i="16"/>
  <c r="G301" i="16"/>
  <c r="Y32" i="16"/>
  <c r="Y36" i="16"/>
  <c r="U97" i="16"/>
  <c r="U105" i="16"/>
  <c r="K170" i="16"/>
  <c r="K187" i="16"/>
  <c r="I209" i="16"/>
  <c r="I214" i="16"/>
  <c r="I215" i="16"/>
  <c r="I230" i="16"/>
  <c r="I232" i="16"/>
  <c r="I233" i="16"/>
  <c r="I253" i="16"/>
  <c r="I258" i="16"/>
  <c r="I259" i="16"/>
  <c r="I274" i="16"/>
  <c r="I276" i="16"/>
  <c r="I277" i="16"/>
  <c r="G297" i="16"/>
  <c r="G305" i="16"/>
  <c r="Y30" i="16"/>
  <c r="U102" i="16"/>
  <c r="AA143" i="16"/>
  <c r="U99" i="16"/>
  <c r="W123" i="16"/>
  <c r="Y35" i="16"/>
  <c r="U100" i="16"/>
  <c r="K165" i="16"/>
  <c r="E72" i="15"/>
  <c r="F71" i="15" s="1"/>
  <c r="M72" i="15"/>
  <c r="N71" i="15" s="1"/>
  <c r="U72" i="15"/>
  <c r="V71" i="15" s="1"/>
  <c r="E108" i="15"/>
  <c r="F106" i="15" s="1"/>
  <c r="M108" i="15"/>
  <c r="N107" i="15" s="1"/>
  <c r="U108" i="15"/>
  <c r="V106" i="15" s="1"/>
  <c r="AC108" i="15"/>
  <c r="AD105" i="15" s="1"/>
  <c r="E168" i="15"/>
  <c r="F168" i="15" s="1"/>
  <c r="AC52" i="16"/>
  <c r="AC53" i="16"/>
  <c r="AC54" i="16"/>
  <c r="AC55" i="16"/>
  <c r="AC56" i="16"/>
  <c r="AC57" i="16"/>
  <c r="AC58" i="16"/>
  <c r="AC59" i="16"/>
  <c r="AC60" i="16"/>
  <c r="AC61" i="16"/>
  <c r="AC62" i="16"/>
  <c r="AC63" i="16"/>
  <c r="U103" i="16"/>
  <c r="U107" i="16"/>
  <c r="W126" i="16"/>
  <c r="K163" i="16"/>
  <c r="K162" i="16"/>
  <c r="Y41" i="16"/>
  <c r="W127" i="16"/>
  <c r="W128" i="16"/>
  <c r="AA146" i="16"/>
  <c r="AA148" i="16"/>
  <c r="Y39" i="16"/>
  <c r="U96" i="16"/>
  <c r="U104" i="16"/>
  <c r="W119" i="16"/>
  <c r="W120" i="16"/>
  <c r="W125" i="16"/>
  <c r="AA144" i="16"/>
  <c r="AA140" i="16"/>
  <c r="K166" i="16"/>
  <c r="K171" i="16"/>
  <c r="AA149" i="16"/>
  <c r="I228" i="16"/>
  <c r="I272" i="16"/>
  <c r="K169" i="16"/>
  <c r="K173" i="16"/>
  <c r="K186" i="16"/>
  <c r="K190" i="16"/>
  <c r="K194" i="16"/>
  <c r="G296" i="16"/>
  <c r="G298" i="16"/>
  <c r="G300" i="16"/>
  <c r="G302" i="16"/>
  <c r="G304" i="16"/>
  <c r="K184" i="16"/>
  <c r="G294" i="16"/>
  <c r="G12" i="15"/>
  <c r="H12" i="15" s="1"/>
  <c r="G24" i="15"/>
  <c r="H22" i="15" s="1"/>
  <c r="U36" i="15"/>
  <c r="V36" i="15" s="1"/>
  <c r="G60" i="15"/>
  <c r="H59" i="15" s="1"/>
  <c r="O60" i="15"/>
  <c r="P58" i="15" s="1"/>
  <c r="G72" i="15"/>
  <c r="H69" i="15" s="1"/>
  <c r="O72" i="15"/>
  <c r="P71" i="15" s="1"/>
  <c r="O108" i="15"/>
  <c r="P108" i="15" s="1"/>
  <c r="G120" i="15"/>
  <c r="H120" i="15" s="1"/>
  <c r="G132" i="15"/>
  <c r="H131" i="15" s="1"/>
  <c r="G144" i="15"/>
  <c r="H144" i="15" s="1"/>
  <c r="G156" i="15"/>
  <c r="H152" i="15" s="1"/>
  <c r="E156" i="15"/>
  <c r="F155" i="15" s="1"/>
  <c r="C168" i="15"/>
  <c r="D168" i="15" s="1"/>
  <c r="E144" i="15"/>
  <c r="F144" i="15" s="1"/>
  <c r="E132" i="15"/>
  <c r="F129" i="15" s="1"/>
  <c r="Q108" i="15"/>
  <c r="R107" i="15" s="1"/>
  <c r="Y108" i="15"/>
  <c r="Z104" i="15" s="1"/>
  <c r="M60" i="15"/>
  <c r="N59" i="15" s="1"/>
  <c r="K60" i="15"/>
  <c r="L60" i="15" s="1"/>
  <c r="S60" i="15"/>
  <c r="T59" i="15" s="1"/>
  <c r="O36" i="15"/>
  <c r="P33" i="15" s="1"/>
  <c r="M36" i="15"/>
  <c r="N36" i="15" s="1"/>
  <c r="G36" i="15"/>
  <c r="H35" i="15" s="1"/>
  <c r="W36" i="15"/>
  <c r="X34" i="15" s="1"/>
  <c r="AA36" i="15"/>
  <c r="AB35" i="15" s="1"/>
  <c r="E24" i="15"/>
  <c r="F22" i="15" s="1"/>
  <c r="M24" i="15"/>
  <c r="N20" i="15" s="1"/>
  <c r="Q24" i="15"/>
  <c r="R21" i="15" s="1"/>
  <c r="U24" i="15"/>
  <c r="V20" i="15" s="1"/>
  <c r="G167" i="15"/>
  <c r="W69" i="15"/>
  <c r="I129" i="15"/>
  <c r="I141" i="15"/>
  <c r="G166" i="15"/>
  <c r="I36" i="15"/>
  <c r="J35" i="15" s="1"/>
  <c r="Q36" i="15"/>
  <c r="R34" i="15" s="1"/>
  <c r="C60" i="15"/>
  <c r="D60" i="15" s="1"/>
  <c r="I60" i="15"/>
  <c r="J57" i="15" s="1"/>
  <c r="I72" i="15"/>
  <c r="J71" i="15" s="1"/>
  <c r="Q72" i="15"/>
  <c r="R69" i="15" s="1"/>
  <c r="I108" i="15"/>
  <c r="J107" i="15" s="1"/>
  <c r="I117" i="15"/>
  <c r="E12" i="15"/>
  <c r="F12" i="15" s="1"/>
  <c r="I24" i="15"/>
  <c r="J20" i="15" s="1"/>
  <c r="K24" i="15"/>
  <c r="L23" i="15" s="1"/>
  <c r="S24" i="15"/>
  <c r="T21" i="15" s="1"/>
  <c r="E36" i="15"/>
  <c r="F33" i="15" s="1"/>
  <c r="AC34" i="15"/>
  <c r="K36" i="15"/>
  <c r="L34" i="15" s="1"/>
  <c r="S36" i="15"/>
  <c r="T35" i="15" s="1"/>
  <c r="Y36" i="15"/>
  <c r="Z35" i="15" s="1"/>
  <c r="Q60" i="15"/>
  <c r="R59" i="15" s="1"/>
  <c r="K72" i="15"/>
  <c r="L72" i="15" s="1"/>
  <c r="S72" i="15"/>
  <c r="T72" i="15" s="1"/>
  <c r="AA80" i="15"/>
  <c r="C108" i="15"/>
  <c r="D104" i="15" s="1"/>
  <c r="S108" i="15"/>
  <c r="T104" i="15" s="1"/>
  <c r="E120" i="15"/>
  <c r="F119" i="15" s="1"/>
  <c r="I154" i="15"/>
  <c r="N84" i="15"/>
  <c r="N80" i="15"/>
  <c r="V32" i="15"/>
  <c r="U57" i="15"/>
  <c r="W24" i="15"/>
  <c r="X22" i="15" s="1"/>
  <c r="I8" i="15"/>
  <c r="I11" i="15"/>
  <c r="AC33" i="15"/>
  <c r="U56" i="15"/>
  <c r="AE105" i="15"/>
  <c r="O24" i="15"/>
  <c r="P23" i="15" s="1"/>
  <c r="AC35" i="15"/>
  <c r="I48" i="15"/>
  <c r="J48" i="15" s="1"/>
  <c r="Y48" i="15"/>
  <c r="Z48" i="15" s="1"/>
  <c r="U58" i="15"/>
  <c r="V69" i="15"/>
  <c r="AA82" i="15"/>
  <c r="AE107" i="15"/>
  <c r="I128" i="15"/>
  <c r="I152" i="15"/>
  <c r="I153" i="15"/>
  <c r="G165" i="15"/>
  <c r="I10" i="15"/>
  <c r="M48" i="15"/>
  <c r="N48" i="15" s="1"/>
  <c r="O84" i="15"/>
  <c r="P84" i="15" s="1"/>
  <c r="K94" i="15"/>
  <c r="I118" i="15"/>
  <c r="I142" i="15"/>
  <c r="I155" i="15"/>
  <c r="Y22" i="15"/>
  <c r="AC32" i="15"/>
  <c r="AA45" i="15"/>
  <c r="AA47" i="15"/>
  <c r="U59" i="15"/>
  <c r="W68" i="15"/>
  <c r="W70" i="15"/>
  <c r="I119" i="15"/>
  <c r="I131" i="15"/>
  <c r="I143" i="15"/>
  <c r="H32" i="15"/>
  <c r="T84" i="15"/>
  <c r="T82" i="15"/>
  <c r="T80" i="15"/>
  <c r="T83" i="15"/>
  <c r="T81" i="15"/>
  <c r="D95" i="15"/>
  <c r="D93" i="15"/>
  <c r="D94" i="15"/>
  <c r="D96" i="15"/>
  <c r="D92" i="15"/>
  <c r="F48" i="15"/>
  <c r="F46" i="15"/>
  <c r="F44" i="15"/>
  <c r="F45" i="15"/>
  <c r="F47" i="15"/>
  <c r="V48" i="15"/>
  <c r="V46" i="15"/>
  <c r="V44" i="15"/>
  <c r="V45" i="15"/>
  <c r="V47" i="15"/>
  <c r="X84" i="15"/>
  <c r="X82" i="15"/>
  <c r="X80" i="15"/>
  <c r="X81" i="15"/>
  <c r="X83" i="15"/>
  <c r="H95" i="15"/>
  <c r="H93" i="15"/>
  <c r="H96" i="15"/>
  <c r="H92" i="15"/>
  <c r="H94" i="15"/>
  <c r="H84" i="15"/>
  <c r="H82" i="15"/>
  <c r="H80" i="15"/>
  <c r="H81" i="15"/>
  <c r="H83" i="15"/>
  <c r="H47" i="15"/>
  <c r="H45" i="15"/>
  <c r="I140" i="15"/>
  <c r="C144" i="15"/>
  <c r="C36" i="15"/>
  <c r="K84" i="15"/>
  <c r="H46" i="15"/>
  <c r="X48" i="15"/>
  <c r="C72" i="15"/>
  <c r="J82" i="15"/>
  <c r="I9" i="15"/>
  <c r="Y23" i="15"/>
  <c r="C48" i="15"/>
  <c r="H44" i="15"/>
  <c r="S48" i="15"/>
  <c r="E60" i="15"/>
  <c r="E84" i="15"/>
  <c r="U84" i="15"/>
  <c r="AA83" i="15"/>
  <c r="E96" i="15"/>
  <c r="K92" i="15"/>
  <c r="K95" i="15"/>
  <c r="K108" i="15"/>
  <c r="AA108" i="15"/>
  <c r="I116" i="15"/>
  <c r="C120" i="15"/>
  <c r="I130" i="15"/>
  <c r="X47" i="15"/>
  <c r="X45" i="15"/>
  <c r="J83" i="15"/>
  <c r="J81" i="15"/>
  <c r="Z83" i="15"/>
  <c r="Z81" i="15"/>
  <c r="N83" i="15"/>
  <c r="N81" i="15"/>
  <c r="C12" i="15"/>
  <c r="W71" i="15"/>
  <c r="C84" i="15"/>
  <c r="Y21" i="15"/>
  <c r="K48" i="15"/>
  <c r="AA46" i="15"/>
  <c r="X46" i="15"/>
  <c r="H48" i="15"/>
  <c r="AA81" i="15"/>
  <c r="Z82" i="15"/>
  <c r="J84" i="15"/>
  <c r="Z84" i="15"/>
  <c r="K93" i="15"/>
  <c r="AE106" i="15"/>
  <c r="C132" i="15"/>
  <c r="Y20" i="15"/>
  <c r="C24" i="15"/>
  <c r="O48" i="15"/>
  <c r="Q84" i="15"/>
  <c r="N82" i="15"/>
  <c r="G108" i="15"/>
  <c r="W108" i="15"/>
  <c r="C156" i="15"/>
  <c r="G164" i="15"/>
  <c r="AA44" i="15"/>
  <c r="AE104" i="15"/>
  <c r="C84" i="14"/>
  <c r="D83" i="14" s="1"/>
  <c r="K84" i="14"/>
  <c r="L80" i="14" s="1"/>
  <c r="S84" i="14"/>
  <c r="T84" i="14" s="1"/>
  <c r="Y22" i="14"/>
  <c r="O60" i="14"/>
  <c r="P57" i="14" s="1"/>
  <c r="U72" i="14"/>
  <c r="V69" i="14" s="1"/>
  <c r="E108" i="14"/>
  <c r="F108" i="14" s="1"/>
  <c r="M108" i="14"/>
  <c r="N104" i="14" s="1"/>
  <c r="U108" i="14"/>
  <c r="V108" i="14" s="1"/>
  <c r="AC108" i="14"/>
  <c r="AD107" i="14" s="1"/>
  <c r="I108" i="14"/>
  <c r="J107" i="14" s="1"/>
  <c r="Q108" i="14"/>
  <c r="Y108" i="14"/>
  <c r="E168" i="14"/>
  <c r="F168" i="14" s="1"/>
  <c r="U24" i="14"/>
  <c r="V24" i="14" s="1"/>
  <c r="K36" i="14"/>
  <c r="L36" i="14" s="1"/>
  <c r="S60" i="14"/>
  <c r="T60" i="14" s="1"/>
  <c r="I119" i="14"/>
  <c r="I143" i="14"/>
  <c r="G12" i="14"/>
  <c r="H9" i="14" s="1"/>
  <c r="M24" i="14"/>
  <c r="N21" i="14" s="1"/>
  <c r="S24" i="14"/>
  <c r="T20" i="14" s="1"/>
  <c r="AA36" i="14"/>
  <c r="AB36" i="14" s="1"/>
  <c r="AA47" i="14"/>
  <c r="C60" i="14"/>
  <c r="D58" i="14" s="1"/>
  <c r="K60" i="14"/>
  <c r="G132" i="14"/>
  <c r="H132" i="14" s="1"/>
  <c r="G144" i="14"/>
  <c r="K24" i="14"/>
  <c r="L20" i="14" s="1"/>
  <c r="C36" i="14"/>
  <c r="D33" i="14" s="1"/>
  <c r="S36" i="14"/>
  <c r="T35" i="14" s="1"/>
  <c r="C156" i="14"/>
  <c r="C168" i="14"/>
  <c r="D168" i="14" s="1"/>
  <c r="C12" i="14"/>
  <c r="D12" i="14" s="1"/>
  <c r="E12" i="14"/>
  <c r="F9" i="14" s="1"/>
  <c r="G24" i="14"/>
  <c r="H20" i="14" s="1"/>
  <c r="O24" i="14"/>
  <c r="P22" i="14" s="1"/>
  <c r="W24" i="14"/>
  <c r="X22" i="14" s="1"/>
  <c r="I24" i="14"/>
  <c r="J24" i="14" s="1"/>
  <c r="C24" i="14"/>
  <c r="D20" i="14" s="1"/>
  <c r="E24" i="14"/>
  <c r="F22" i="14" s="1"/>
  <c r="G36" i="14"/>
  <c r="H34" i="14" s="1"/>
  <c r="O36" i="14"/>
  <c r="P36" i="14" s="1"/>
  <c r="G60" i="14"/>
  <c r="H57" i="14" s="1"/>
  <c r="G72" i="14"/>
  <c r="H68" i="14" s="1"/>
  <c r="K72" i="14"/>
  <c r="O108" i="14"/>
  <c r="C108" i="14"/>
  <c r="D108" i="14" s="1"/>
  <c r="G120" i="14"/>
  <c r="H118" i="14" s="1"/>
  <c r="C120" i="14"/>
  <c r="D120" i="14" s="1"/>
  <c r="I130" i="14"/>
  <c r="C144" i="14"/>
  <c r="D144" i="14" s="1"/>
  <c r="G156" i="14"/>
  <c r="H154" i="14" s="1"/>
  <c r="I154" i="14"/>
  <c r="C132" i="14"/>
  <c r="W71" i="14"/>
  <c r="I9" i="14"/>
  <c r="I11" i="14"/>
  <c r="Y36" i="14"/>
  <c r="AA46" i="14"/>
  <c r="E60" i="14"/>
  <c r="F57" i="14" s="1"/>
  <c r="I117" i="14"/>
  <c r="I141" i="14"/>
  <c r="I10" i="14"/>
  <c r="W48" i="14"/>
  <c r="X48" i="14" s="1"/>
  <c r="K93" i="14"/>
  <c r="K95" i="14"/>
  <c r="I118" i="14"/>
  <c r="I128" i="14"/>
  <c r="I142" i="14"/>
  <c r="I152" i="14"/>
  <c r="AA81" i="14"/>
  <c r="AA82" i="14"/>
  <c r="AA83" i="14"/>
  <c r="J83" i="14"/>
  <c r="J81" i="14"/>
  <c r="J84" i="14"/>
  <c r="J82" i="14"/>
  <c r="J80" i="14"/>
  <c r="R83" i="14"/>
  <c r="R81" i="14"/>
  <c r="R84" i="14"/>
  <c r="R82" i="14"/>
  <c r="R80" i="14"/>
  <c r="Z83" i="14"/>
  <c r="Z81" i="14"/>
  <c r="Z84" i="14"/>
  <c r="Z82" i="14"/>
  <c r="Z80" i="14"/>
  <c r="H84" i="14"/>
  <c r="H82" i="14"/>
  <c r="H80" i="14"/>
  <c r="H83" i="14"/>
  <c r="H81" i="14"/>
  <c r="P84" i="14"/>
  <c r="P82" i="14"/>
  <c r="P80" i="14"/>
  <c r="P83" i="14"/>
  <c r="P81" i="14"/>
  <c r="X84" i="14"/>
  <c r="X82" i="14"/>
  <c r="X80" i="14"/>
  <c r="X83" i="14"/>
  <c r="X81" i="14"/>
  <c r="F83" i="14"/>
  <c r="F81" i="14"/>
  <c r="F80" i="14"/>
  <c r="F84" i="14"/>
  <c r="F82" i="14"/>
  <c r="N83" i="14"/>
  <c r="N81" i="14"/>
  <c r="N80" i="14"/>
  <c r="N84" i="14"/>
  <c r="N82" i="14"/>
  <c r="V83" i="14"/>
  <c r="V81" i="14"/>
  <c r="V84" i="14"/>
  <c r="V82" i="14"/>
  <c r="V80" i="14"/>
  <c r="AA80" i="14"/>
  <c r="Y23" i="14"/>
  <c r="AC33" i="14"/>
  <c r="K48" i="14"/>
  <c r="Y21" i="14"/>
  <c r="Q24" i="14"/>
  <c r="R22" i="14" s="1"/>
  <c r="AC35" i="14"/>
  <c r="U57" i="14"/>
  <c r="I60" i="14"/>
  <c r="J59" i="14" s="1"/>
  <c r="Q72" i="14"/>
  <c r="R72" i="14" s="1"/>
  <c r="I129" i="14"/>
  <c r="I153" i="14"/>
  <c r="G167" i="14"/>
  <c r="U56" i="14"/>
  <c r="I120" i="13"/>
  <c r="J113" i="13" s="1"/>
  <c r="AC34" i="14"/>
  <c r="W36" i="14"/>
  <c r="Q48" i="14"/>
  <c r="R48" i="14" s="1"/>
  <c r="U59" i="14"/>
  <c r="M60" i="14"/>
  <c r="N58" i="14" s="1"/>
  <c r="E72" i="14"/>
  <c r="I131" i="14"/>
  <c r="I155" i="14"/>
  <c r="G166" i="14"/>
  <c r="T47" i="14"/>
  <c r="T45" i="14"/>
  <c r="T48" i="14"/>
  <c r="T46" i="14"/>
  <c r="F96" i="14"/>
  <c r="F94" i="14"/>
  <c r="F92" i="14"/>
  <c r="F95" i="14"/>
  <c r="F93" i="14"/>
  <c r="I36" i="14"/>
  <c r="Y20" i="14"/>
  <c r="U36" i="14"/>
  <c r="I48" i="14"/>
  <c r="U48" i="14"/>
  <c r="G48" i="14"/>
  <c r="Q36" i="14"/>
  <c r="M48" i="14"/>
  <c r="T44" i="14"/>
  <c r="AA45" i="14"/>
  <c r="W69" i="14"/>
  <c r="M72" i="14"/>
  <c r="E132" i="14"/>
  <c r="Z48" i="14"/>
  <c r="Z46" i="14"/>
  <c r="Z44" i="14"/>
  <c r="Z47" i="14"/>
  <c r="Q60" i="14"/>
  <c r="U58" i="14"/>
  <c r="D47" i="14"/>
  <c r="D45" i="14"/>
  <c r="D48" i="14"/>
  <c r="D46" i="14"/>
  <c r="M36" i="14"/>
  <c r="AC32" i="14"/>
  <c r="E156" i="14"/>
  <c r="I8" i="14"/>
  <c r="E36" i="14"/>
  <c r="O48" i="14"/>
  <c r="E48" i="14"/>
  <c r="Z45" i="14"/>
  <c r="E120" i="14"/>
  <c r="I116" i="14"/>
  <c r="E144" i="14"/>
  <c r="I140" i="14"/>
  <c r="I72" i="14"/>
  <c r="AE106" i="14"/>
  <c r="AA44" i="14"/>
  <c r="C96" i="14"/>
  <c r="S108" i="14"/>
  <c r="AE105" i="14"/>
  <c r="AE107" i="14"/>
  <c r="C72" i="14"/>
  <c r="W68" i="14"/>
  <c r="O72" i="14"/>
  <c r="AA68" i="13"/>
  <c r="AA69" i="13"/>
  <c r="AA70" i="13"/>
  <c r="AA71" i="13"/>
  <c r="AA72" i="13"/>
  <c r="AA73" i="13"/>
  <c r="AA74" i="13"/>
  <c r="AA75" i="13"/>
  <c r="AA76" i="13"/>
  <c r="AA77" i="13"/>
  <c r="AA78" i="13"/>
  <c r="AA79" i="13"/>
  <c r="S100" i="13"/>
  <c r="T100" i="13" s="1"/>
  <c r="W112" i="13"/>
  <c r="S72" i="14"/>
  <c r="I96" i="14"/>
  <c r="K94" i="14"/>
  <c r="K108" i="14"/>
  <c r="AA108" i="14"/>
  <c r="G164" i="14"/>
  <c r="W70" i="14"/>
  <c r="G96" i="14"/>
  <c r="G108" i="14"/>
  <c r="W108" i="14"/>
  <c r="G165" i="14"/>
  <c r="K92" i="14"/>
  <c r="AE104" i="14"/>
  <c r="U92" i="13"/>
  <c r="E120" i="13"/>
  <c r="F113" i="13" s="1"/>
  <c r="M120" i="13"/>
  <c r="N115" i="13" s="1"/>
  <c r="U120" i="13"/>
  <c r="V119" i="13" s="1"/>
  <c r="Q120" i="13"/>
  <c r="R113" i="13" s="1"/>
  <c r="E40" i="13"/>
  <c r="F37" i="13" s="1"/>
  <c r="C280" i="13"/>
  <c r="D280" i="13" s="1"/>
  <c r="S40" i="13"/>
  <c r="T40" i="13" s="1"/>
  <c r="K180" i="13"/>
  <c r="L179" i="13" s="1"/>
  <c r="S180" i="13"/>
  <c r="T173" i="13" s="1"/>
  <c r="AA180" i="13"/>
  <c r="AB177" i="13" s="1"/>
  <c r="O100" i="13"/>
  <c r="P97" i="13" s="1"/>
  <c r="E100" i="13"/>
  <c r="F91" i="13" s="1"/>
  <c r="U90" i="13"/>
  <c r="K100" i="13"/>
  <c r="L97" i="13" s="1"/>
  <c r="U91" i="13"/>
  <c r="U93" i="13"/>
  <c r="U94" i="13"/>
  <c r="U96" i="13"/>
  <c r="U98" i="13"/>
  <c r="G120" i="13"/>
  <c r="H120" i="13" s="1"/>
  <c r="O120" i="13"/>
  <c r="P116" i="13" s="1"/>
  <c r="C120" i="13"/>
  <c r="D120" i="13" s="1"/>
  <c r="K120" i="13"/>
  <c r="L118" i="13" s="1"/>
  <c r="S120" i="13"/>
  <c r="T118" i="13" s="1"/>
  <c r="W111" i="13"/>
  <c r="W113" i="13"/>
  <c r="W115" i="13"/>
  <c r="W116" i="13"/>
  <c r="W117" i="13"/>
  <c r="W118" i="13"/>
  <c r="W109" i="13"/>
  <c r="M100" i="13"/>
  <c r="N93" i="13" s="1"/>
  <c r="Q100" i="13"/>
  <c r="R96" i="13" s="1"/>
  <c r="I100" i="13"/>
  <c r="J96" i="13" s="1"/>
  <c r="U97" i="13"/>
  <c r="M80" i="13"/>
  <c r="N79" i="13" s="1"/>
  <c r="G80" i="13"/>
  <c r="H78" i="13" s="1"/>
  <c r="O80" i="13"/>
  <c r="P80" i="13" s="1"/>
  <c r="W80" i="13"/>
  <c r="X80" i="13" s="1"/>
  <c r="S80" i="13"/>
  <c r="T76" i="13" s="1"/>
  <c r="I40" i="13"/>
  <c r="J40" i="13" s="1"/>
  <c r="I18" i="13"/>
  <c r="E20" i="13"/>
  <c r="F19" i="13" s="1"/>
  <c r="I8" i="13"/>
  <c r="W119" i="13"/>
  <c r="U88" i="13"/>
  <c r="U89" i="13"/>
  <c r="U95" i="13"/>
  <c r="I16" i="13"/>
  <c r="E80" i="13"/>
  <c r="F73" i="13" s="1"/>
  <c r="U80" i="13"/>
  <c r="V73" i="13" s="1"/>
  <c r="W110" i="13"/>
  <c r="W114" i="13"/>
  <c r="W40" i="13"/>
  <c r="X40" i="13" s="1"/>
  <c r="Q40" i="13"/>
  <c r="R40" i="13" s="1"/>
  <c r="U99" i="13"/>
  <c r="G100" i="13"/>
  <c r="H97" i="13" s="1"/>
  <c r="C80" i="13"/>
  <c r="D78" i="13" s="1"/>
  <c r="W108" i="13"/>
  <c r="C100" i="13"/>
  <c r="J79" i="13"/>
  <c r="J77" i="13"/>
  <c r="J75" i="13"/>
  <c r="J73" i="13"/>
  <c r="J71" i="13"/>
  <c r="J69" i="13"/>
  <c r="J78" i="13"/>
  <c r="J74" i="13"/>
  <c r="J68" i="13"/>
  <c r="J80" i="13"/>
  <c r="J76" i="13"/>
  <c r="J72" i="13"/>
  <c r="J70" i="13"/>
  <c r="R79" i="13"/>
  <c r="R77" i="13"/>
  <c r="R75" i="13"/>
  <c r="R73" i="13"/>
  <c r="R71" i="13"/>
  <c r="R69" i="13"/>
  <c r="R78" i="13"/>
  <c r="R74" i="13"/>
  <c r="R68" i="13"/>
  <c r="R80" i="13"/>
  <c r="R76" i="13"/>
  <c r="R72" i="13"/>
  <c r="R70" i="13"/>
  <c r="Z79" i="13"/>
  <c r="Z77" i="13"/>
  <c r="Z75" i="13"/>
  <c r="Z73" i="13"/>
  <c r="Z71" i="13"/>
  <c r="Z69" i="13"/>
  <c r="Z80" i="13"/>
  <c r="Z78" i="13"/>
  <c r="Z74" i="13"/>
  <c r="Z68" i="13"/>
  <c r="Z76" i="13"/>
  <c r="Z72" i="13"/>
  <c r="Z70" i="13"/>
  <c r="L80" i="13"/>
  <c r="L78" i="13"/>
  <c r="L76" i="13"/>
  <c r="L74" i="13"/>
  <c r="L72" i="13"/>
  <c r="L70" i="13"/>
  <c r="L68" i="13"/>
  <c r="L79" i="13"/>
  <c r="L75" i="13"/>
  <c r="L71" i="13"/>
  <c r="L69" i="13"/>
  <c r="L77" i="13"/>
  <c r="L73" i="13"/>
  <c r="W102" i="9"/>
  <c r="X97" i="9" s="1"/>
  <c r="I14" i="13"/>
  <c r="Y32" i="13"/>
  <c r="Y36" i="13"/>
  <c r="G270" i="13"/>
  <c r="G272" i="13"/>
  <c r="G274" i="13"/>
  <c r="G276" i="13"/>
  <c r="AE173" i="13"/>
  <c r="I194" i="13"/>
  <c r="I198" i="13"/>
  <c r="I210" i="13"/>
  <c r="I214" i="13"/>
  <c r="I218" i="13"/>
  <c r="I230" i="13"/>
  <c r="I234" i="13"/>
  <c r="I238" i="13"/>
  <c r="I250" i="13"/>
  <c r="I254" i="13"/>
  <c r="I258" i="13"/>
  <c r="I10" i="13"/>
  <c r="AC52" i="13"/>
  <c r="I188" i="13"/>
  <c r="I192" i="13"/>
  <c r="G278" i="13"/>
  <c r="I12" i="13"/>
  <c r="I13" i="13"/>
  <c r="Y30" i="13"/>
  <c r="Y34" i="13"/>
  <c r="Y38" i="13"/>
  <c r="C20" i="13"/>
  <c r="D9" i="13" s="1"/>
  <c r="I11" i="13"/>
  <c r="I19" i="13"/>
  <c r="K40" i="13"/>
  <c r="L33" i="13" s="1"/>
  <c r="U40" i="13"/>
  <c r="V37" i="13" s="1"/>
  <c r="M40" i="13"/>
  <c r="N38" i="13" s="1"/>
  <c r="AC51" i="13"/>
  <c r="S60" i="13"/>
  <c r="T56" i="13" s="1"/>
  <c r="AC56" i="13"/>
  <c r="K149" i="13"/>
  <c r="K151" i="13"/>
  <c r="K152" i="13"/>
  <c r="K154" i="13"/>
  <c r="K155" i="13"/>
  <c r="H155" i="13"/>
  <c r="K157" i="13"/>
  <c r="K159" i="13"/>
  <c r="AE170" i="13"/>
  <c r="AE171" i="13"/>
  <c r="AE174" i="13"/>
  <c r="AE178" i="13"/>
  <c r="AE179" i="13"/>
  <c r="G200" i="13"/>
  <c r="H200" i="13" s="1"/>
  <c r="I190" i="13"/>
  <c r="I195" i="13"/>
  <c r="I199" i="13"/>
  <c r="G220" i="13"/>
  <c r="H217" i="13" s="1"/>
  <c r="I211" i="13"/>
  <c r="I215" i="13"/>
  <c r="I219" i="13"/>
  <c r="G240" i="13"/>
  <c r="H237" i="13" s="1"/>
  <c r="I231" i="13"/>
  <c r="I235" i="13"/>
  <c r="I239" i="13"/>
  <c r="G260" i="13"/>
  <c r="H258" i="13" s="1"/>
  <c r="I251" i="13"/>
  <c r="I255" i="13"/>
  <c r="I259" i="13"/>
  <c r="G269" i="13"/>
  <c r="G271" i="13"/>
  <c r="G273" i="13"/>
  <c r="G275" i="13"/>
  <c r="G277" i="13"/>
  <c r="G279" i="13"/>
  <c r="G20" i="13"/>
  <c r="H11" i="13" s="1"/>
  <c r="I9" i="13"/>
  <c r="I17" i="13"/>
  <c r="C40" i="13"/>
  <c r="O40" i="13"/>
  <c r="P35" i="13" s="1"/>
  <c r="I60" i="13"/>
  <c r="J58" i="13" s="1"/>
  <c r="Q60" i="13"/>
  <c r="R58" i="13" s="1"/>
  <c r="Y60" i="13"/>
  <c r="Z58" i="13" s="1"/>
  <c r="AC50" i="13"/>
  <c r="G60" i="13"/>
  <c r="H53" i="13" s="1"/>
  <c r="E160" i="13"/>
  <c r="F150" i="13" s="1"/>
  <c r="E200" i="13"/>
  <c r="F197" i="13" s="1"/>
  <c r="I191" i="13"/>
  <c r="I196" i="13"/>
  <c r="E220" i="13"/>
  <c r="F220" i="13" s="1"/>
  <c r="I212" i="13"/>
  <c r="I216" i="13"/>
  <c r="E240" i="13"/>
  <c r="F237" i="13" s="1"/>
  <c r="I232" i="13"/>
  <c r="I236" i="13"/>
  <c r="E260" i="13"/>
  <c r="F257" i="13" s="1"/>
  <c r="I252" i="13"/>
  <c r="I256" i="13"/>
  <c r="E280" i="13"/>
  <c r="F273" i="13" s="1"/>
  <c r="I15" i="13"/>
  <c r="G40" i="13"/>
  <c r="H40" i="13" s="1"/>
  <c r="Y31" i="13"/>
  <c r="Y33" i="13"/>
  <c r="Y35" i="13"/>
  <c r="Y37" i="13"/>
  <c r="Y39" i="13"/>
  <c r="O60" i="13"/>
  <c r="P48" i="13" s="1"/>
  <c r="M60" i="13"/>
  <c r="N58" i="13" s="1"/>
  <c r="W60" i="13"/>
  <c r="X53" i="13" s="1"/>
  <c r="AC55" i="13"/>
  <c r="AC59" i="13"/>
  <c r="K131" i="13"/>
  <c r="K132" i="13"/>
  <c r="K133" i="13"/>
  <c r="K136" i="13"/>
  <c r="K139" i="13"/>
  <c r="I160" i="13"/>
  <c r="K150" i="13"/>
  <c r="H150" i="13"/>
  <c r="K153" i="13"/>
  <c r="K156" i="13"/>
  <c r="K158" i="13"/>
  <c r="AE169" i="13"/>
  <c r="AE172" i="13"/>
  <c r="AE177" i="13"/>
  <c r="I189" i="13"/>
  <c r="I193" i="13"/>
  <c r="I197" i="13"/>
  <c r="C220" i="13"/>
  <c r="D217" i="13" s="1"/>
  <c r="I209" i="13"/>
  <c r="I213" i="13"/>
  <c r="I217" i="13"/>
  <c r="C240" i="13"/>
  <c r="D238" i="13" s="1"/>
  <c r="I229" i="13"/>
  <c r="I233" i="13"/>
  <c r="I237" i="13"/>
  <c r="C260" i="13"/>
  <c r="D259" i="13" s="1"/>
  <c r="I249" i="13"/>
  <c r="I253" i="13"/>
  <c r="I257" i="13"/>
  <c r="Y29" i="13"/>
  <c r="AC49" i="13"/>
  <c r="C60" i="13"/>
  <c r="AC48" i="13"/>
  <c r="I140" i="13"/>
  <c r="E60" i="13"/>
  <c r="K60" i="13"/>
  <c r="U60" i="13"/>
  <c r="AA60" i="13"/>
  <c r="K135" i="13"/>
  <c r="D140" i="13"/>
  <c r="D138" i="13"/>
  <c r="D136" i="13"/>
  <c r="D134" i="13"/>
  <c r="D132" i="13"/>
  <c r="D130" i="13"/>
  <c r="D128" i="13"/>
  <c r="D139" i="13"/>
  <c r="D137" i="13"/>
  <c r="D135" i="13"/>
  <c r="D133" i="13"/>
  <c r="D131" i="13"/>
  <c r="D129" i="13"/>
  <c r="K128" i="13"/>
  <c r="Y28" i="13"/>
  <c r="AC53" i="13"/>
  <c r="AC54" i="13"/>
  <c r="AC57" i="13"/>
  <c r="AC58" i="13"/>
  <c r="E180" i="13"/>
  <c r="M180" i="13"/>
  <c r="U180" i="13"/>
  <c r="AC180" i="13"/>
  <c r="C180" i="13"/>
  <c r="AE168" i="13"/>
  <c r="G140" i="13"/>
  <c r="H160" i="13"/>
  <c r="H157" i="13"/>
  <c r="H153" i="13"/>
  <c r="H149" i="13"/>
  <c r="H156" i="13"/>
  <c r="H152" i="13"/>
  <c r="H148" i="13"/>
  <c r="K134" i="13"/>
  <c r="AE176" i="13"/>
  <c r="E140" i="13"/>
  <c r="K129" i="13"/>
  <c r="K130" i="13"/>
  <c r="K137" i="13"/>
  <c r="K138" i="13"/>
  <c r="H151" i="13"/>
  <c r="H154" i="13"/>
  <c r="H159" i="13"/>
  <c r="AE175" i="13"/>
  <c r="G180" i="13"/>
  <c r="O180" i="13"/>
  <c r="W180" i="13"/>
  <c r="I180" i="13"/>
  <c r="Q180" i="13"/>
  <c r="Y180" i="13"/>
  <c r="K148" i="13"/>
  <c r="C200" i="13"/>
  <c r="G268" i="13"/>
  <c r="I208" i="13"/>
  <c r="I228" i="13"/>
  <c r="I248" i="13"/>
  <c r="U80" i="11"/>
  <c r="U81" i="11"/>
  <c r="U82" i="11"/>
  <c r="U83" i="11"/>
  <c r="U84" i="11"/>
  <c r="U85" i="11"/>
  <c r="U86" i="11"/>
  <c r="U87" i="11"/>
  <c r="U88" i="11"/>
  <c r="U89" i="11"/>
  <c r="S90" i="11"/>
  <c r="T88" i="11" s="1"/>
  <c r="AA67" i="11"/>
  <c r="AA63" i="11"/>
  <c r="AA71" i="11"/>
  <c r="W72" i="11"/>
  <c r="X69" i="11" s="1"/>
  <c r="Y72" i="11"/>
  <c r="Z68" i="11" s="1"/>
  <c r="AA62" i="11"/>
  <c r="AA66" i="11"/>
  <c r="AA70" i="11"/>
  <c r="AA64" i="11"/>
  <c r="AA65" i="11"/>
  <c r="AA68" i="11"/>
  <c r="AA69" i="11"/>
  <c r="U72" i="11"/>
  <c r="V66" i="11" s="1"/>
  <c r="G242" i="11"/>
  <c r="G246" i="11"/>
  <c r="G250" i="11"/>
  <c r="G162" i="11"/>
  <c r="H158" i="11" s="1"/>
  <c r="O162" i="11"/>
  <c r="P152" i="11" s="1"/>
  <c r="W162" i="11"/>
  <c r="X159" i="11" s="1"/>
  <c r="K162" i="11"/>
  <c r="L162" i="11" s="1"/>
  <c r="S162" i="11"/>
  <c r="T154" i="11" s="1"/>
  <c r="AA162" i="11"/>
  <c r="O36" i="11"/>
  <c r="P36" i="11" s="1"/>
  <c r="G72" i="11"/>
  <c r="O72" i="11"/>
  <c r="P72" i="11" s="1"/>
  <c r="K119" i="11"/>
  <c r="AE153" i="11"/>
  <c r="AE156" i="11"/>
  <c r="G180" i="11"/>
  <c r="C180" i="11"/>
  <c r="D180" i="11" s="1"/>
  <c r="I173" i="11"/>
  <c r="G198" i="11"/>
  <c r="H197" i="11" s="1"/>
  <c r="E198" i="11"/>
  <c r="G216" i="11"/>
  <c r="H216" i="11" s="1"/>
  <c r="C216" i="11"/>
  <c r="D214" i="11" s="1"/>
  <c r="E216" i="11"/>
  <c r="I212" i="11"/>
  <c r="G234" i="11"/>
  <c r="H234" i="11" s="1"/>
  <c r="I226" i="11"/>
  <c r="I230" i="11"/>
  <c r="G243" i="11"/>
  <c r="G245" i="11"/>
  <c r="G249" i="11"/>
  <c r="G251" i="11"/>
  <c r="E90" i="11"/>
  <c r="F88" i="11" s="1"/>
  <c r="M90" i="11"/>
  <c r="N90" i="11" s="1"/>
  <c r="E162" i="11"/>
  <c r="F160" i="11" s="1"/>
  <c r="M162" i="11"/>
  <c r="U162" i="11"/>
  <c r="AC162" i="11"/>
  <c r="I162" i="11"/>
  <c r="J158" i="11" s="1"/>
  <c r="Q162" i="11"/>
  <c r="R157" i="11" s="1"/>
  <c r="Y162" i="11"/>
  <c r="I207" i="11"/>
  <c r="I211" i="11"/>
  <c r="I215" i="11"/>
  <c r="AC52" i="11"/>
  <c r="O54" i="11"/>
  <c r="P53" i="11" s="1"/>
  <c r="S54" i="11"/>
  <c r="T51" i="11" s="1"/>
  <c r="AA54" i="11"/>
  <c r="AB54" i="11" s="1"/>
  <c r="I54" i="11"/>
  <c r="J49" i="11" s="1"/>
  <c r="Q54" i="11"/>
  <c r="R48" i="11" s="1"/>
  <c r="K54" i="11"/>
  <c r="L52" i="11" s="1"/>
  <c r="I174" i="11"/>
  <c r="I213" i="11"/>
  <c r="Q72" i="11"/>
  <c r="R65" i="11" s="1"/>
  <c r="I209" i="11"/>
  <c r="E18" i="11"/>
  <c r="F16" i="11" s="1"/>
  <c r="G36" i="11"/>
  <c r="H36" i="11" s="1"/>
  <c r="W36" i="11"/>
  <c r="X34" i="11" s="1"/>
  <c r="I36" i="11"/>
  <c r="J28" i="11" s="1"/>
  <c r="Q36" i="11"/>
  <c r="R34" i="11" s="1"/>
  <c r="S36" i="11"/>
  <c r="T34" i="11" s="1"/>
  <c r="E36" i="11"/>
  <c r="F33" i="11" s="1"/>
  <c r="M36" i="11"/>
  <c r="N31" i="11" s="1"/>
  <c r="U36" i="11"/>
  <c r="V32" i="11" s="1"/>
  <c r="M54" i="11"/>
  <c r="N48" i="11" s="1"/>
  <c r="Y54" i="11"/>
  <c r="Z49" i="11" s="1"/>
  <c r="K117" i="11"/>
  <c r="E180" i="11"/>
  <c r="F179" i="11" s="1"/>
  <c r="I177" i="11"/>
  <c r="I206" i="11"/>
  <c r="I214" i="11"/>
  <c r="E234" i="11"/>
  <c r="I12" i="11"/>
  <c r="E54" i="11"/>
  <c r="F53" i="11" s="1"/>
  <c r="U54" i="11"/>
  <c r="V50" i="11" s="1"/>
  <c r="M72" i="11"/>
  <c r="N66" i="11" s="1"/>
  <c r="AA101" i="11"/>
  <c r="I178" i="11"/>
  <c r="I210" i="11"/>
  <c r="C162" i="11"/>
  <c r="D155" i="11" s="1"/>
  <c r="G18" i="11"/>
  <c r="H18" i="11" s="1"/>
  <c r="I16" i="11"/>
  <c r="H122" i="11"/>
  <c r="H119" i="11"/>
  <c r="I8" i="11"/>
  <c r="I208" i="11"/>
  <c r="AC44" i="11"/>
  <c r="U108" i="11"/>
  <c r="AA104" i="11"/>
  <c r="AA105" i="11"/>
  <c r="K135" i="11"/>
  <c r="K137" i="11"/>
  <c r="K139" i="11"/>
  <c r="K143" i="11"/>
  <c r="Y28" i="11"/>
  <c r="K36" i="11"/>
  <c r="L27" i="11" s="1"/>
  <c r="Y32" i="11"/>
  <c r="Q90" i="11"/>
  <c r="R88" i="11" s="1"/>
  <c r="I90" i="11"/>
  <c r="J88" i="11" s="1"/>
  <c r="Q108" i="11"/>
  <c r="R108" i="11" s="1"/>
  <c r="H116" i="11"/>
  <c r="K123" i="11"/>
  <c r="K124" i="11"/>
  <c r="K125" i="11"/>
  <c r="AE155" i="11"/>
  <c r="AE158" i="11"/>
  <c r="AE161" i="11"/>
  <c r="I171" i="11"/>
  <c r="I175" i="11"/>
  <c r="I179" i="11"/>
  <c r="E108" i="11"/>
  <c r="F106" i="11" s="1"/>
  <c r="AA100" i="11"/>
  <c r="K108" i="11"/>
  <c r="L105" i="11" s="1"/>
  <c r="K134" i="11"/>
  <c r="K136" i="11"/>
  <c r="C144" i="11"/>
  <c r="K142" i="11"/>
  <c r="AE159" i="11"/>
  <c r="G247" i="11"/>
  <c r="I11" i="11"/>
  <c r="I15" i="11"/>
  <c r="Y29" i="11"/>
  <c r="Y33" i="11"/>
  <c r="AC45" i="11"/>
  <c r="G54" i="11"/>
  <c r="H53" i="11" s="1"/>
  <c r="W54" i="11"/>
  <c r="X53" i="11" s="1"/>
  <c r="AC49" i="11"/>
  <c r="AC53" i="11"/>
  <c r="K72" i="11"/>
  <c r="AA102" i="11"/>
  <c r="AA103" i="11"/>
  <c r="K120" i="11"/>
  <c r="K121" i="11"/>
  <c r="K122" i="11"/>
  <c r="AE154" i="11"/>
  <c r="AE157" i="11"/>
  <c r="AE160" i="11"/>
  <c r="I172" i="11"/>
  <c r="I176" i="11"/>
  <c r="I188" i="11"/>
  <c r="I192" i="11"/>
  <c r="I196" i="11"/>
  <c r="T52" i="11"/>
  <c r="H107" i="11"/>
  <c r="H105" i="11"/>
  <c r="H103" i="11"/>
  <c r="H101" i="11"/>
  <c r="H99" i="11"/>
  <c r="H108" i="11"/>
  <c r="H102" i="11"/>
  <c r="H106" i="11"/>
  <c r="H100" i="11"/>
  <c r="H98" i="11"/>
  <c r="H104" i="11"/>
  <c r="X107" i="11"/>
  <c r="X105" i="11"/>
  <c r="X103" i="11"/>
  <c r="X101" i="11"/>
  <c r="X99" i="11"/>
  <c r="X108" i="11"/>
  <c r="X102" i="11"/>
  <c r="X100" i="11"/>
  <c r="X106" i="11"/>
  <c r="X104" i="11"/>
  <c r="X98" i="11"/>
  <c r="F143" i="11"/>
  <c r="F141" i="11"/>
  <c r="F139" i="11"/>
  <c r="F137" i="11"/>
  <c r="F135" i="11"/>
  <c r="F144" i="11"/>
  <c r="F142" i="11"/>
  <c r="F140" i="11"/>
  <c r="F138" i="11"/>
  <c r="F136" i="11"/>
  <c r="F134" i="11"/>
  <c r="C18" i="11"/>
  <c r="AC48" i="11"/>
  <c r="C54" i="11"/>
  <c r="I9" i="11"/>
  <c r="I13" i="11"/>
  <c r="I17" i="11"/>
  <c r="Y26" i="11"/>
  <c r="Y30" i="11"/>
  <c r="Y34" i="11"/>
  <c r="C36" i="11"/>
  <c r="AC47" i="11"/>
  <c r="AC51" i="11"/>
  <c r="S72" i="11"/>
  <c r="C90" i="11"/>
  <c r="I10" i="11"/>
  <c r="I14" i="11"/>
  <c r="Y27" i="11"/>
  <c r="Y31" i="11"/>
  <c r="Y35" i="11"/>
  <c r="AC46" i="11"/>
  <c r="AC50" i="11"/>
  <c r="C72" i="11"/>
  <c r="I72" i="11"/>
  <c r="D125" i="11"/>
  <c r="D121" i="11"/>
  <c r="D124" i="11"/>
  <c r="D120" i="11"/>
  <c r="D117" i="11"/>
  <c r="H126" i="11"/>
  <c r="H125" i="11"/>
  <c r="H121" i="11"/>
  <c r="H124" i="11"/>
  <c r="H120" i="11"/>
  <c r="H117" i="11"/>
  <c r="K138" i="11"/>
  <c r="AA60" i="9"/>
  <c r="AA64" i="9"/>
  <c r="E72" i="11"/>
  <c r="G90" i="11"/>
  <c r="AA98" i="11"/>
  <c r="I189" i="11"/>
  <c r="I193" i="11"/>
  <c r="I197" i="11"/>
  <c r="I231" i="11"/>
  <c r="O90" i="11"/>
  <c r="C108" i="11"/>
  <c r="M108" i="11"/>
  <c r="S108" i="11"/>
  <c r="AA99" i="11"/>
  <c r="I108" i="11"/>
  <c r="Y108" i="11"/>
  <c r="D116" i="11"/>
  <c r="D119" i="11"/>
  <c r="D122" i="11"/>
  <c r="I144" i="11"/>
  <c r="I170" i="11"/>
  <c r="I191" i="11"/>
  <c r="I195" i="11"/>
  <c r="I225" i="11"/>
  <c r="I229" i="11"/>
  <c r="I233" i="11"/>
  <c r="G248" i="11"/>
  <c r="H144" i="11"/>
  <c r="C198" i="11"/>
  <c r="D118" i="11"/>
  <c r="D123" i="11"/>
  <c r="D126" i="11"/>
  <c r="I227" i="11"/>
  <c r="E252" i="11"/>
  <c r="G244" i="11"/>
  <c r="K90" i="11"/>
  <c r="O108" i="11"/>
  <c r="AA106" i="11"/>
  <c r="AA107" i="11"/>
  <c r="H118" i="11"/>
  <c r="H123" i="11"/>
  <c r="K140" i="11"/>
  <c r="K141" i="11"/>
  <c r="I190" i="11"/>
  <c r="I194" i="11"/>
  <c r="I224" i="11"/>
  <c r="I228" i="11"/>
  <c r="I232" i="11"/>
  <c r="C234" i="11"/>
  <c r="C252" i="11"/>
  <c r="E126" i="11"/>
  <c r="I126" i="11"/>
  <c r="K118" i="11"/>
  <c r="AE152" i="11"/>
  <c r="K116" i="11"/>
  <c r="Y68" i="9"/>
  <c r="Z65" i="9" s="1"/>
  <c r="AA59" i="9"/>
  <c r="AA63" i="9"/>
  <c r="AA61" i="9"/>
  <c r="AA65" i="9"/>
  <c r="AA67" i="9"/>
  <c r="AA62" i="9"/>
  <c r="AA66" i="9"/>
  <c r="U68" i="9"/>
  <c r="V67" i="9" s="1"/>
  <c r="W68" i="9"/>
  <c r="X61" i="9" s="1"/>
  <c r="G230" i="9"/>
  <c r="I196" i="9"/>
  <c r="I200" i="9"/>
  <c r="I220" i="9"/>
  <c r="I198" i="9"/>
  <c r="I162" i="9"/>
  <c r="I166" i="9"/>
  <c r="G170" i="9"/>
  <c r="H166" i="9" s="1"/>
  <c r="E153" i="9"/>
  <c r="F145" i="9" s="1"/>
  <c r="M153" i="9"/>
  <c r="N150" i="9" s="1"/>
  <c r="U153" i="9"/>
  <c r="V145" i="9" s="1"/>
  <c r="AC153" i="9"/>
  <c r="AD153" i="9" s="1"/>
  <c r="Q153" i="9"/>
  <c r="R151" i="9" s="1"/>
  <c r="Y153" i="9"/>
  <c r="Z147" i="9" s="1"/>
  <c r="K153" i="9"/>
  <c r="L149" i="9" s="1"/>
  <c r="M85" i="9"/>
  <c r="N77" i="9" s="1"/>
  <c r="U85" i="9"/>
  <c r="V80" i="9" s="1"/>
  <c r="C68" i="9"/>
  <c r="D68" i="9" s="1"/>
  <c r="E17" i="9"/>
  <c r="F15" i="9" s="1"/>
  <c r="I11" i="9"/>
  <c r="I15" i="9"/>
  <c r="W34" i="9"/>
  <c r="X32" i="9" s="1"/>
  <c r="W80" i="9"/>
  <c r="G34" i="9"/>
  <c r="H30" i="9" s="1"/>
  <c r="Y28" i="9"/>
  <c r="S51" i="9"/>
  <c r="T48" i="9" s="1"/>
  <c r="M68" i="9"/>
  <c r="N65" i="9" s="1"/>
  <c r="K68" i="9"/>
  <c r="L59" i="9" s="1"/>
  <c r="AE148" i="9"/>
  <c r="I165" i="9"/>
  <c r="I168" i="9"/>
  <c r="I182" i="9"/>
  <c r="I202" i="9"/>
  <c r="G221" i="9"/>
  <c r="O34" i="9"/>
  <c r="P33" i="9" s="1"/>
  <c r="Y32" i="9"/>
  <c r="Y51" i="9"/>
  <c r="Z49" i="9" s="1"/>
  <c r="E68" i="9"/>
  <c r="F65" i="9" s="1"/>
  <c r="S68" i="9"/>
  <c r="T59" i="9" s="1"/>
  <c r="W82" i="9"/>
  <c r="K128" i="9"/>
  <c r="AE152" i="9"/>
  <c r="I164" i="9"/>
  <c r="C187" i="9"/>
  <c r="D187" i="9" s="1"/>
  <c r="I216" i="9"/>
  <c r="I181" i="9"/>
  <c r="I51" i="9"/>
  <c r="J49" i="9" s="1"/>
  <c r="Q68" i="9"/>
  <c r="R64" i="9" s="1"/>
  <c r="K132" i="9"/>
  <c r="I167" i="9"/>
  <c r="I186" i="9"/>
  <c r="C204" i="9"/>
  <c r="D204" i="9" s="1"/>
  <c r="G17" i="9"/>
  <c r="H8" i="9" s="1"/>
  <c r="C17" i="9"/>
  <c r="D13" i="9" s="1"/>
  <c r="I34" i="9"/>
  <c r="J33" i="9" s="1"/>
  <c r="Q34" i="9"/>
  <c r="R34" i="9" s="1"/>
  <c r="Y27" i="9"/>
  <c r="K34" i="9"/>
  <c r="L34" i="9" s="1"/>
  <c r="S34" i="9"/>
  <c r="T26" i="9" s="1"/>
  <c r="E34" i="9"/>
  <c r="F31" i="9" s="1"/>
  <c r="M34" i="9"/>
  <c r="N34" i="9" s="1"/>
  <c r="U34" i="9"/>
  <c r="V34" i="9" s="1"/>
  <c r="Y31" i="9"/>
  <c r="O51" i="9"/>
  <c r="P48" i="9" s="1"/>
  <c r="W51" i="9"/>
  <c r="X51" i="9" s="1"/>
  <c r="AC44" i="9"/>
  <c r="AC48" i="9"/>
  <c r="G68" i="9"/>
  <c r="H62" i="9" s="1"/>
  <c r="O68" i="9"/>
  <c r="P59" i="9" s="1"/>
  <c r="W76" i="9"/>
  <c r="O85" i="9"/>
  <c r="P85" i="9" s="1"/>
  <c r="C85" i="9"/>
  <c r="D77" i="9" s="1"/>
  <c r="S85" i="9"/>
  <c r="O153" i="9"/>
  <c r="C153" i="9"/>
  <c r="D150" i="9" s="1"/>
  <c r="AA153" i="9"/>
  <c r="C170" i="9"/>
  <c r="D170" i="9" s="1"/>
  <c r="I169" i="9"/>
  <c r="G187" i="9"/>
  <c r="H178" i="9" s="1"/>
  <c r="I180" i="9"/>
  <c r="I184" i="9"/>
  <c r="G204" i="9"/>
  <c r="H203" i="9" s="1"/>
  <c r="I212" i="9"/>
  <c r="C221" i="9"/>
  <c r="D220" i="9" s="1"/>
  <c r="I218" i="9"/>
  <c r="C238" i="9"/>
  <c r="G232" i="9"/>
  <c r="G234" i="9"/>
  <c r="G236" i="9"/>
  <c r="F93" i="9"/>
  <c r="C51" i="9"/>
  <c r="D44" i="9" s="1"/>
  <c r="I214" i="9"/>
  <c r="H94" i="9"/>
  <c r="M102" i="9"/>
  <c r="N100" i="9" s="1"/>
  <c r="I16" i="9"/>
  <c r="AA101" i="9"/>
  <c r="K110" i="9"/>
  <c r="K114" i="9"/>
  <c r="K118" i="9"/>
  <c r="I163" i="9"/>
  <c r="I215" i="9"/>
  <c r="I9" i="9"/>
  <c r="Y29" i="9"/>
  <c r="G51" i="9"/>
  <c r="H49" i="9" s="1"/>
  <c r="AC50" i="9"/>
  <c r="W78" i="9"/>
  <c r="W84" i="9"/>
  <c r="I185" i="9"/>
  <c r="I197" i="9"/>
  <c r="I199" i="9"/>
  <c r="I201" i="9"/>
  <c r="I203" i="9"/>
  <c r="I12" i="9"/>
  <c r="AC43" i="9"/>
  <c r="AC47" i="9"/>
  <c r="AA100" i="9"/>
  <c r="K111" i="9"/>
  <c r="K115" i="9"/>
  <c r="K117" i="9"/>
  <c r="I219" i="9"/>
  <c r="I13" i="9"/>
  <c r="Y25" i="9"/>
  <c r="Y26" i="9"/>
  <c r="Y30" i="9"/>
  <c r="Y33" i="9"/>
  <c r="AC46" i="9"/>
  <c r="I10" i="9"/>
  <c r="I14" i="9"/>
  <c r="AC45" i="9"/>
  <c r="AC49" i="9"/>
  <c r="S102" i="9"/>
  <c r="K112" i="9"/>
  <c r="K116" i="9"/>
  <c r="K130" i="9"/>
  <c r="K131" i="9"/>
  <c r="I178" i="9"/>
  <c r="I183" i="9"/>
  <c r="I217" i="9"/>
  <c r="L102" i="9"/>
  <c r="L101" i="9"/>
  <c r="L99" i="9"/>
  <c r="L97" i="9"/>
  <c r="L100" i="9"/>
  <c r="L98" i="9"/>
  <c r="L95" i="9"/>
  <c r="L93" i="9"/>
  <c r="L96" i="9"/>
  <c r="Z100" i="9"/>
  <c r="Z98" i="9"/>
  <c r="Z96" i="9"/>
  <c r="Z102" i="9"/>
  <c r="Z97" i="9"/>
  <c r="Z94" i="9"/>
  <c r="Z95" i="9"/>
  <c r="J136" i="9"/>
  <c r="J135" i="9"/>
  <c r="J133" i="9"/>
  <c r="J131" i="9"/>
  <c r="J129" i="9"/>
  <c r="J127" i="9"/>
  <c r="J134" i="9"/>
  <c r="J130" i="9"/>
  <c r="J128" i="9"/>
  <c r="AA94" i="9"/>
  <c r="C102" i="9"/>
  <c r="I213" i="9"/>
  <c r="E221" i="9"/>
  <c r="C34" i="9"/>
  <c r="H118" i="9"/>
  <c r="I8" i="9"/>
  <c r="I68" i="9"/>
  <c r="L94" i="9"/>
  <c r="E51" i="9"/>
  <c r="K51" i="9"/>
  <c r="U51" i="9"/>
  <c r="AA51" i="9"/>
  <c r="E85" i="9"/>
  <c r="Q85" i="9"/>
  <c r="G85" i="9"/>
  <c r="O102" i="9"/>
  <c r="AA95" i="9"/>
  <c r="AA97" i="9"/>
  <c r="Z99" i="9"/>
  <c r="I119" i="9"/>
  <c r="AE146" i="9"/>
  <c r="AE150" i="9"/>
  <c r="E238" i="9"/>
  <c r="V100" i="9"/>
  <c r="V98" i="9"/>
  <c r="V96" i="9"/>
  <c r="V99" i="9"/>
  <c r="V102" i="9"/>
  <c r="V97" i="9"/>
  <c r="V94" i="9"/>
  <c r="V95" i="9"/>
  <c r="H117" i="9"/>
  <c r="H115" i="9"/>
  <c r="H116" i="9"/>
  <c r="H112" i="9"/>
  <c r="H119" i="9"/>
  <c r="H110" i="9"/>
  <c r="H114" i="9"/>
  <c r="H111" i="9"/>
  <c r="H102" i="9"/>
  <c r="H101" i="9"/>
  <c r="H99" i="9"/>
  <c r="H97" i="9"/>
  <c r="H100" i="9"/>
  <c r="H95" i="9"/>
  <c r="H93" i="9"/>
  <c r="H96" i="9"/>
  <c r="H98" i="9"/>
  <c r="F100" i="9"/>
  <c r="F98" i="9"/>
  <c r="F99" i="9"/>
  <c r="F102" i="9"/>
  <c r="F97" i="9"/>
  <c r="F96" i="9"/>
  <c r="F94" i="9"/>
  <c r="F101" i="9"/>
  <c r="F95" i="9"/>
  <c r="I179" i="9"/>
  <c r="E187" i="9"/>
  <c r="M51" i="9"/>
  <c r="AC42" i="9"/>
  <c r="V101" i="9"/>
  <c r="Q51" i="9"/>
  <c r="K85" i="9"/>
  <c r="Q102" i="9"/>
  <c r="Z101" i="9"/>
  <c r="I153" i="9"/>
  <c r="E170" i="9"/>
  <c r="I161" i="9"/>
  <c r="I85" i="9"/>
  <c r="W77" i="9"/>
  <c r="W79" i="9"/>
  <c r="W81" i="9"/>
  <c r="W83" i="9"/>
  <c r="AA98" i="9"/>
  <c r="AA99" i="9"/>
  <c r="E119" i="9"/>
  <c r="E204" i="9"/>
  <c r="I195" i="9"/>
  <c r="AA93" i="9"/>
  <c r="AA96" i="9"/>
  <c r="C119" i="9"/>
  <c r="C136" i="9"/>
  <c r="K134" i="9"/>
  <c r="K135" i="9"/>
  <c r="S153" i="9"/>
  <c r="AE145" i="9"/>
  <c r="AE147" i="9"/>
  <c r="AE149" i="9"/>
  <c r="AE151" i="9"/>
  <c r="K113" i="9"/>
  <c r="G136" i="9"/>
  <c r="G153" i="9"/>
  <c r="W153" i="9"/>
  <c r="K129" i="9"/>
  <c r="K133" i="9"/>
  <c r="G231" i="9"/>
  <c r="G233" i="9"/>
  <c r="G235" i="9"/>
  <c r="G237" i="9"/>
  <c r="K127" i="9"/>
  <c r="G229" i="9"/>
  <c r="AE144" i="9"/>
  <c r="AC48" i="8"/>
  <c r="AC51" i="8"/>
  <c r="AC52" i="8"/>
  <c r="AC55" i="8"/>
  <c r="AC56" i="8"/>
  <c r="AC59" i="8"/>
  <c r="AA60" i="8"/>
  <c r="AB52" i="8" s="1"/>
  <c r="AC50" i="8"/>
  <c r="AC54" i="8"/>
  <c r="AC58" i="8"/>
  <c r="AC49" i="8"/>
  <c r="AC53" i="8"/>
  <c r="AC57" i="8"/>
  <c r="H139" i="11" l="1"/>
  <c r="H136" i="11"/>
  <c r="H135" i="11"/>
  <c r="H140" i="11"/>
  <c r="H143" i="11"/>
  <c r="H137" i="11"/>
  <c r="H134" i="11"/>
  <c r="H142" i="11"/>
  <c r="H141" i="11"/>
  <c r="J85" i="17"/>
  <c r="J88" i="17"/>
  <c r="J86" i="17"/>
  <c r="J87" i="17"/>
  <c r="J125" i="11"/>
  <c r="J121" i="11"/>
  <c r="J116" i="11"/>
  <c r="J124" i="11"/>
  <c r="J126" i="11"/>
  <c r="J122" i="11"/>
  <c r="J118" i="11"/>
  <c r="J123" i="11"/>
  <c r="J119" i="11"/>
  <c r="J120" i="11"/>
  <c r="J117" i="11"/>
  <c r="J137" i="13"/>
  <c r="J133" i="13"/>
  <c r="J129" i="13"/>
  <c r="J140" i="13"/>
  <c r="J138" i="13"/>
  <c r="J134" i="13"/>
  <c r="J130" i="13"/>
  <c r="J132" i="13"/>
  <c r="J139" i="13"/>
  <c r="J135" i="13"/>
  <c r="J131" i="13"/>
  <c r="J136" i="13"/>
  <c r="J128" i="13"/>
  <c r="J116" i="9"/>
  <c r="J112" i="9"/>
  <c r="J119" i="9"/>
  <c r="J117" i="9"/>
  <c r="J113" i="9"/>
  <c r="J111" i="9"/>
  <c r="J118" i="9"/>
  <c r="J114" i="9"/>
  <c r="J110" i="9"/>
  <c r="J115" i="9"/>
  <c r="J173" i="16"/>
  <c r="J169" i="16"/>
  <c r="J165" i="16"/>
  <c r="J174" i="16"/>
  <c r="J170" i="16"/>
  <c r="J166" i="16"/>
  <c r="J162" i="16"/>
  <c r="J175" i="16"/>
  <c r="J171" i="16"/>
  <c r="J167" i="16"/>
  <c r="J163" i="16"/>
  <c r="J176" i="16"/>
  <c r="J172" i="16"/>
  <c r="J168" i="16"/>
  <c r="J164" i="16"/>
  <c r="J100" i="9"/>
  <c r="R46" i="15"/>
  <c r="R44" i="15"/>
  <c r="R45" i="15"/>
  <c r="R47" i="15"/>
  <c r="J97" i="9"/>
  <c r="J95" i="9"/>
  <c r="F136" i="9"/>
  <c r="J98" i="9"/>
  <c r="J101" i="9"/>
  <c r="J96" i="9"/>
  <c r="J93" i="9"/>
  <c r="J94" i="9"/>
  <c r="J99" i="9"/>
  <c r="F129" i="9"/>
  <c r="F128" i="9"/>
  <c r="F135" i="9"/>
  <c r="F127" i="9"/>
  <c r="F134" i="9"/>
  <c r="F133" i="9"/>
  <c r="F130" i="9"/>
  <c r="F131" i="9"/>
  <c r="P153" i="16"/>
  <c r="P152" i="16"/>
  <c r="X152" i="16"/>
  <c r="H195" i="16"/>
  <c r="H152" i="16"/>
  <c r="F241" i="16"/>
  <c r="H153" i="16"/>
  <c r="D307" i="16"/>
  <c r="D152" i="13"/>
  <c r="H173" i="16"/>
  <c r="H197" i="16"/>
  <c r="H175" i="16"/>
  <c r="X151" i="16"/>
  <c r="R130" i="16"/>
  <c r="D154" i="13"/>
  <c r="D155" i="13"/>
  <c r="D157" i="13"/>
  <c r="P120" i="13"/>
  <c r="D159" i="13"/>
  <c r="D153" i="13"/>
  <c r="J152" i="16"/>
  <c r="D151" i="13"/>
  <c r="D156" i="13"/>
  <c r="D160" i="13"/>
  <c r="D158" i="13"/>
  <c r="D109" i="16"/>
  <c r="F217" i="16"/>
  <c r="D148" i="13"/>
  <c r="P130" i="16"/>
  <c r="D149" i="13"/>
  <c r="P129" i="16"/>
  <c r="R153" i="16"/>
  <c r="F261" i="16"/>
  <c r="L107" i="16"/>
  <c r="D196" i="16"/>
  <c r="D285" i="16"/>
  <c r="F240" i="16"/>
  <c r="D305" i="16"/>
  <c r="F130" i="16"/>
  <c r="L108" i="16"/>
  <c r="F307" i="16"/>
  <c r="F151" i="16"/>
  <c r="H109" i="16"/>
  <c r="F41" i="16"/>
  <c r="D197" i="16"/>
  <c r="F263" i="16"/>
  <c r="H130" i="16"/>
  <c r="H129" i="16"/>
  <c r="R107" i="16"/>
  <c r="T153" i="16"/>
  <c r="H241" i="16"/>
  <c r="T151" i="16"/>
  <c r="V130" i="16"/>
  <c r="J108" i="16"/>
  <c r="X65" i="16"/>
  <c r="D239" i="16"/>
  <c r="V42" i="16"/>
  <c r="F153" i="16"/>
  <c r="H108" i="16"/>
  <c r="P66" i="16"/>
  <c r="R65" i="16"/>
  <c r="F305" i="16"/>
  <c r="F283" i="16"/>
  <c r="F218" i="16"/>
  <c r="J186" i="16"/>
  <c r="J194" i="16"/>
  <c r="J193" i="16"/>
  <c r="J197" i="16"/>
  <c r="J130" i="16"/>
  <c r="T109" i="16"/>
  <c r="L42" i="16"/>
  <c r="N42" i="16"/>
  <c r="V104" i="15"/>
  <c r="P32" i="15"/>
  <c r="T64" i="16"/>
  <c r="N43" i="16"/>
  <c r="J153" i="16"/>
  <c r="V131" i="16"/>
  <c r="D108" i="16"/>
  <c r="R109" i="16"/>
  <c r="D283" i="16"/>
  <c r="F284" i="16"/>
  <c r="L131" i="16"/>
  <c r="P108" i="16"/>
  <c r="D263" i="16"/>
  <c r="H72" i="15"/>
  <c r="P107" i="16"/>
  <c r="N68" i="15"/>
  <c r="J185" i="16"/>
  <c r="J184" i="16"/>
  <c r="J192" i="16"/>
  <c r="N61" i="16"/>
  <c r="P43" i="16"/>
  <c r="D63" i="16"/>
  <c r="J195" i="16"/>
  <c r="T107" i="16"/>
  <c r="J107" i="16"/>
  <c r="D173" i="16"/>
  <c r="T131" i="16"/>
  <c r="H263" i="16"/>
  <c r="V105" i="15"/>
  <c r="J189" i="16"/>
  <c r="J191" i="16"/>
  <c r="J190" i="16"/>
  <c r="F197" i="16"/>
  <c r="Z152" i="16"/>
  <c r="N129" i="16"/>
  <c r="H261" i="16"/>
  <c r="F143" i="15"/>
  <c r="J187" i="16"/>
  <c r="J188" i="16"/>
  <c r="J198" i="16"/>
  <c r="J63" i="16"/>
  <c r="V43" i="16"/>
  <c r="F195" i="16"/>
  <c r="N152" i="16"/>
  <c r="F141" i="17"/>
  <c r="R55" i="17"/>
  <c r="N31" i="17"/>
  <c r="X33" i="17"/>
  <c r="F118" i="17"/>
  <c r="T55" i="17"/>
  <c r="D32" i="17"/>
  <c r="R54" i="17"/>
  <c r="F107" i="17"/>
  <c r="R52" i="17"/>
  <c r="L33" i="17"/>
  <c r="R66" i="17"/>
  <c r="D33" i="17"/>
  <c r="L32" i="17"/>
  <c r="L31" i="17"/>
  <c r="H53" i="17"/>
  <c r="V22" i="17"/>
  <c r="R65" i="17"/>
  <c r="V19" i="17"/>
  <c r="Z32" i="17"/>
  <c r="L22" i="17"/>
  <c r="R63" i="17"/>
  <c r="Z31" i="17"/>
  <c r="L19" i="17"/>
  <c r="T54" i="17"/>
  <c r="Z43" i="17"/>
  <c r="X32" i="17"/>
  <c r="X30" i="17"/>
  <c r="N30" i="17"/>
  <c r="F120" i="17"/>
  <c r="F121" i="17"/>
  <c r="T22" i="17"/>
  <c r="F19" i="17"/>
  <c r="V33" i="17"/>
  <c r="F119" i="17"/>
  <c r="N32" i="17"/>
  <c r="D20" i="17"/>
  <c r="H109" i="17"/>
  <c r="N22" i="17"/>
  <c r="G154" i="17"/>
  <c r="P32" i="17"/>
  <c r="D22" i="17"/>
  <c r="H119" i="17"/>
  <c r="L20" i="17"/>
  <c r="L52" i="17"/>
  <c r="H108" i="17"/>
  <c r="V21" i="17"/>
  <c r="Z30" i="17"/>
  <c r="N19" i="17"/>
  <c r="X19" i="17"/>
  <c r="P30" i="17"/>
  <c r="T30" i="17"/>
  <c r="F151" i="17"/>
  <c r="H121" i="17"/>
  <c r="D21" i="17"/>
  <c r="R20" i="17"/>
  <c r="F140" i="17"/>
  <c r="J33" i="17"/>
  <c r="P20" i="17"/>
  <c r="F153" i="17"/>
  <c r="F154" i="17"/>
  <c r="X20" i="17"/>
  <c r="H118" i="17"/>
  <c r="L54" i="17"/>
  <c r="L55" i="17"/>
  <c r="H110" i="17"/>
  <c r="H9" i="17"/>
  <c r="J55" i="17"/>
  <c r="T52" i="17"/>
  <c r="N21" i="17"/>
  <c r="H32" i="17"/>
  <c r="X21" i="17"/>
  <c r="P22" i="17"/>
  <c r="H33" i="17"/>
  <c r="H30" i="17"/>
  <c r="H52" i="17"/>
  <c r="T32" i="17"/>
  <c r="F152" i="17"/>
  <c r="F142" i="17"/>
  <c r="F130" i="17"/>
  <c r="H120" i="17"/>
  <c r="H54" i="17"/>
  <c r="P31" i="17"/>
  <c r="L53" i="17"/>
  <c r="F22" i="17"/>
  <c r="T33" i="17"/>
  <c r="P21" i="17"/>
  <c r="T19" i="17"/>
  <c r="T20" i="17"/>
  <c r="R19" i="17"/>
  <c r="U55" i="17"/>
  <c r="V52" i="17" s="1"/>
  <c r="F109" i="17"/>
  <c r="F110" i="17"/>
  <c r="I143" i="17"/>
  <c r="I144" i="17" s="1"/>
  <c r="I121" i="17"/>
  <c r="AE110" i="17"/>
  <c r="P54" i="17"/>
  <c r="P55" i="17"/>
  <c r="F21" i="17"/>
  <c r="R22" i="17"/>
  <c r="V30" i="17"/>
  <c r="J31" i="17"/>
  <c r="D31" i="17"/>
  <c r="V31" i="17"/>
  <c r="F108" i="17"/>
  <c r="P53" i="17"/>
  <c r="J30" i="17"/>
  <c r="AC33" i="17"/>
  <c r="Y34" i="17" s="1"/>
  <c r="F129" i="17"/>
  <c r="AB30" i="17"/>
  <c r="N53" i="17"/>
  <c r="AB31" i="17"/>
  <c r="AB32" i="17"/>
  <c r="J21" i="17"/>
  <c r="F131" i="17"/>
  <c r="N54" i="17"/>
  <c r="N52" i="17"/>
  <c r="J54" i="17"/>
  <c r="J52" i="17"/>
  <c r="H22" i="17"/>
  <c r="H19" i="17"/>
  <c r="I132" i="17"/>
  <c r="I133" i="17" s="1"/>
  <c r="W66" i="17"/>
  <c r="K67" i="17" s="1"/>
  <c r="H20" i="17"/>
  <c r="J19" i="17"/>
  <c r="H21" i="17"/>
  <c r="Y22" i="17"/>
  <c r="Y23" i="17" s="1"/>
  <c r="F55" i="17"/>
  <c r="J20" i="17"/>
  <c r="D262" i="16"/>
  <c r="H239" i="16"/>
  <c r="D219" i="16"/>
  <c r="D174" i="16"/>
  <c r="R151" i="16"/>
  <c r="Z153" i="16"/>
  <c r="N151" i="16"/>
  <c r="L129" i="16"/>
  <c r="R129" i="16"/>
  <c r="T130" i="16"/>
  <c r="J131" i="16"/>
  <c r="N64" i="16"/>
  <c r="H65" i="16"/>
  <c r="L64" i="16"/>
  <c r="F38" i="16"/>
  <c r="V41" i="16"/>
  <c r="F43" i="16"/>
  <c r="R41" i="16"/>
  <c r="D43" i="16"/>
  <c r="H140" i="15"/>
  <c r="V68" i="15"/>
  <c r="F88" i="17"/>
  <c r="F85" i="17"/>
  <c r="F87" i="17"/>
  <c r="X63" i="16"/>
  <c r="R63" i="16"/>
  <c r="F129" i="16"/>
  <c r="D218" i="16"/>
  <c r="H283" i="16"/>
  <c r="V151" i="16"/>
  <c r="F108" i="16"/>
  <c r="R32" i="17"/>
  <c r="F66" i="16"/>
  <c r="F63" i="16"/>
  <c r="X41" i="16"/>
  <c r="J42" i="16"/>
  <c r="T65" i="16"/>
  <c r="N131" i="16"/>
  <c r="D241" i="16"/>
  <c r="L153" i="16"/>
  <c r="D130" i="16"/>
  <c r="H219" i="16"/>
  <c r="N109" i="16"/>
  <c r="R31" i="17"/>
  <c r="P42" i="16"/>
  <c r="D151" i="16"/>
  <c r="H11" i="17"/>
  <c r="R33" i="17"/>
  <c r="R105" i="15"/>
  <c r="X40" i="16"/>
  <c r="X61" i="16"/>
  <c r="F86" i="17"/>
  <c r="H10" i="17"/>
  <c r="F52" i="17"/>
  <c r="F53" i="17"/>
  <c r="R30" i="17"/>
  <c r="Z41" i="17"/>
  <c r="Z42" i="17"/>
  <c r="N77" i="17"/>
  <c r="N76" i="17"/>
  <c r="N74" i="17"/>
  <c r="N75" i="17"/>
  <c r="H129" i="17"/>
  <c r="H131" i="17"/>
  <c r="H130" i="17"/>
  <c r="H132" i="17"/>
  <c r="F42" i="17"/>
  <c r="F41" i="17"/>
  <c r="F43" i="17"/>
  <c r="F44" i="17"/>
  <c r="H66" i="17"/>
  <c r="H64" i="17"/>
  <c r="H63" i="17"/>
  <c r="H65" i="17"/>
  <c r="F33" i="17"/>
  <c r="F32" i="17"/>
  <c r="F31" i="17"/>
  <c r="F30" i="17"/>
  <c r="T66" i="17"/>
  <c r="T64" i="17"/>
  <c r="T63" i="17"/>
  <c r="T65" i="17"/>
  <c r="P66" i="17"/>
  <c r="P64" i="17"/>
  <c r="P63" i="17"/>
  <c r="P65" i="17"/>
  <c r="V42" i="17"/>
  <c r="V44" i="17"/>
  <c r="V41" i="17"/>
  <c r="V43" i="17"/>
  <c r="J42" i="17"/>
  <c r="J44" i="17"/>
  <c r="J41" i="17"/>
  <c r="J43" i="17"/>
  <c r="H75" i="17"/>
  <c r="H76" i="17"/>
  <c r="H77" i="17"/>
  <c r="H74" i="17"/>
  <c r="D143" i="17"/>
  <c r="D142" i="17"/>
  <c r="D141" i="17"/>
  <c r="D140" i="17"/>
  <c r="D132" i="17"/>
  <c r="D131" i="17"/>
  <c r="D130" i="17"/>
  <c r="D129" i="17"/>
  <c r="D121" i="17"/>
  <c r="D120" i="17"/>
  <c r="D119" i="17"/>
  <c r="D118" i="17"/>
  <c r="D110" i="17"/>
  <c r="D109" i="17"/>
  <c r="D108" i="17"/>
  <c r="D107" i="17"/>
  <c r="D88" i="17"/>
  <c r="D87" i="17"/>
  <c r="D85" i="17"/>
  <c r="D86" i="17"/>
  <c r="L75" i="17"/>
  <c r="L74" i="17"/>
  <c r="L77" i="17"/>
  <c r="L76" i="17"/>
  <c r="T75" i="17"/>
  <c r="T76" i="17"/>
  <c r="T77" i="17"/>
  <c r="T74" i="17"/>
  <c r="J66" i="17"/>
  <c r="J65" i="17"/>
  <c r="J63" i="17"/>
  <c r="J64" i="17"/>
  <c r="T43" i="17"/>
  <c r="T41" i="17"/>
  <c r="T42" i="17"/>
  <c r="T44" i="17"/>
  <c r="F65" i="17"/>
  <c r="F63" i="17"/>
  <c r="F66" i="17"/>
  <c r="F64" i="17"/>
  <c r="D154" i="17"/>
  <c r="D153" i="17"/>
  <c r="D152" i="17"/>
  <c r="D151" i="17"/>
  <c r="I264" i="16"/>
  <c r="J263" i="16" s="1"/>
  <c r="AB65" i="16"/>
  <c r="H153" i="15"/>
  <c r="V72" i="15"/>
  <c r="L44" i="16"/>
  <c r="T60" i="16"/>
  <c r="V61" i="16"/>
  <c r="V63" i="16"/>
  <c r="F64" i="16"/>
  <c r="P64" i="16"/>
  <c r="X43" i="16"/>
  <c r="H41" i="16"/>
  <c r="J41" i="16"/>
  <c r="D65" i="16"/>
  <c r="Z64" i="16"/>
  <c r="L43" i="16"/>
  <c r="L152" i="16"/>
  <c r="D152" i="16"/>
  <c r="D131" i="16"/>
  <c r="H285" i="16"/>
  <c r="H218" i="16"/>
  <c r="V153" i="16"/>
  <c r="N108" i="16"/>
  <c r="F107" i="16"/>
  <c r="K99" i="17"/>
  <c r="X75" i="17"/>
  <c r="X74" i="17"/>
  <c r="X77" i="17"/>
  <c r="X76" i="17"/>
  <c r="D66" i="17"/>
  <c r="D64" i="17"/>
  <c r="D63" i="17"/>
  <c r="D65" i="17"/>
  <c r="V65" i="17"/>
  <c r="V63" i="17"/>
  <c r="V66" i="17"/>
  <c r="V64" i="17"/>
  <c r="D55" i="17"/>
  <c r="D54" i="17"/>
  <c r="D53" i="17"/>
  <c r="D52" i="17"/>
  <c r="H140" i="17"/>
  <c r="H142" i="17"/>
  <c r="H141" i="17"/>
  <c r="H143" i="17"/>
  <c r="D11" i="17"/>
  <c r="D10" i="17"/>
  <c r="D8" i="17"/>
  <c r="D9" i="17"/>
  <c r="F97" i="17"/>
  <c r="F98" i="17"/>
  <c r="F99" i="17"/>
  <c r="F96" i="17"/>
  <c r="J97" i="17"/>
  <c r="J99" i="17"/>
  <c r="J96" i="17"/>
  <c r="J98" i="17"/>
  <c r="L66" i="17"/>
  <c r="L64" i="17"/>
  <c r="L65" i="17"/>
  <c r="L63" i="17"/>
  <c r="D99" i="17"/>
  <c r="D98" i="17"/>
  <c r="D96" i="17"/>
  <c r="D97" i="17"/>
  <c r="H88" i="17"/>
  <c r="H87" i="17"/>
  <c r="H85" i="17"/>
  <c r="H86" i="17"/>
  <c r="V77" i="17"/>
  <c r="V76" i="17"/>
  <c r="V74" i="17"/>
  <c r="V75" i="17"/>
  <c r="F77" i="17"/>
  <c r="F76" i="17"/>
  <c r="F74" i="17"/>
  <c r="F75" i="17"/>
  <c r="N65" i="17"/>
  <c r="N63" i="17"/>
  <c r="N64" i="17"/>
  <c r="N66" i="17"/>
  <c r="F9" i="17"/>
  <c r="F11" i="17"/>
  <c r="F8" i="17"/>
  <c r="F10" i="17"/>
  <c r="L58" i="15"/>
  <c r="U110" i="16"/>
  <c r="V108" i="16" s="1"/>
  <c r="T43" i="16"/>
  <c r="K88" i="17"/>
  <c r="AA44" i="17"/>
  <c r="H57" i="15"/>
  <c r="P44" i="16"/>
  <c r="R66" i="16"/>
  <c r="V65" i="16"/>
  <c r="P63" i="16"/>
  <c r="H42" i="16"/>
  <c r="AB63" i="16"/>
  <c r="AA77" i="17"/>
  <c r="I11" i="17"/>
  <c r="K176" i="16"/>
  <c r="I220" i="16"/>
  <c r="J62" i="16"/>
  <c r="W132" i="16"/>
  <c r="N65" i="16"/>
  <c r="H63" i="16"/>
  <c r="R43" i="16"/>
  <c r="J64" i="16"/>
  <c r="L65" i="16"/>
  <c r="V24" i="15"/>
  <c r="H58" i="15"/>
  <c r="AD107" i="15"/>
  <c r="V70" i="15"/>
  <c r="AD108" i="15"/>
  <c r="H119" i="15"/>
  <c r="K198" i="16"/>
  <c r="I242" i="16"/>
  <c r="AA154" i="16"/>
  <c r="R38" i="16"/>
  <c r="T38" i="16"/>
  <c r="H64" i="16"/>
  <c r="T42" i="16"/>
  <c r="Z65" i="16"/>
  <c r="D42" i="16"/>
  <c r="G308" i="16"/>
  <c r="F175" i="16"/>
  <c r="F174" i="16"/>
  <c r="F173" i="16"/>
  <c r="T107" i="15"/>
  <c r="N106" i="15"/>
  <c r="H21" i="15"/>
  <c r="I286" i="16"/>
  <c r="H40" i="16"/>
  <c r="AA88" i="16"/>
  <c r="D213" i="16"/>
  <c r="D229" i="16"/>
  <c r="T127" i="16"/>
  <c r="D257" i="16"/>
  <c r="N110" i="16"/>
  <c r="L84" i="16"/>
  <c r="H191" i="16"/>
  <c r="H84" i="16"/>
  <c r="F302" i="16"/>
  <c r="AC66" i="16"/>
  <c r="F220" i="16"/>
  <c r="D273" i="16"/>
  <c r="D80" i="16"/>
  <c r="P126" i="16"/>
  <c r="H242" i="16"/>
  <c r="H154" i="16"/>
  <c r="P82" i="16"/>
  <c r="R121" i="16"/>
  <c r="R85" i="16"/>
  <c r="D297" i="16"/>
  <c r="L110" i="16"/>
  <c r="T80" i="16"/>
  <c r="Y44" i="16"/>
  <c r="D19" i="16"/>
  <c r="T83" i="16"/>
  <c r="D20" i="16"/>
  <c r="F17" i="16"/>
  <c r="F11" i="16"/>
  <c r="F21" i="16"/>
  <c r="T32" i="16"/>
  <c r="H22" i="16"/>
  <c r="H20" i="16"/>
  <c r="T36" i="16"/>
  <c r="H194" i="16"/>
  <c r="I22" i="16"/>
  <c r="T77" i="16"/>
  <c r="X59" i="16"/>
  <c r="F8" i="16"/>
  <c r="X55" i="16"/>
  <c r="F14" i="16"/>
  <c r="F167" i="15"/>
  <c r="H128" i="15"/>
  <c r="AD104" i="15"/>
  <c r="AD106" i="15"/>
  <c r="F108" i="15"/>
  <c r="P57" i="15"/>
  <c r="T57" i="15"/>
  <c r="L32" i="15"/>
  <c r="L20" i="15"/>
  <c r="H11" i="15"/>
  <c r="H142" i="15"/>
  <c r="N104" i="15"/>
  <c r="J56" i="15"/>
  <c r="H155" i="15"/>
  <c r="V108" i="15"/>
  <c r="P107" i="15"/>
  <c r="H56" i="15"/>
  <c r="H60" i="15"/>
  <c r="H156" i="15"/>
  <c r="F21" i="15"/>
  <c r="F132" i="15"/>
  <c r="F72" i="15"/>
  <c r="N72" i="15"/>
  <c r="N58" i="15"/>
  <c r="P69" i="15"/>
  <c r="H36" i="15"/>
  <c r="H154" i="15"/>
  <c r="F20" i="15"/>
  <c r="V52" i="16"/>
  <c r="T102" i="16"/>
  <c r="F300" i="16"/>
  <c r="H79" i="16"/>
  <c r="N105" i="15"/>
  <c r="V33" i="15"/>
  <c r="H35" i="13"/>
  <c r="V107" i="15"/>
  <c r="P105" i="15"/>
  <c r="P106" i="15"/>
  <c r="P104" i="15"/>
  <c r="F128" i="15"/>
  <c r="N70" i="15"/>
  <c r="N56" i="15"/>
  <c r="P72" i="15"/>
  <c r="H33" i="15"/>
  <c r="V35" i="15"/>
  <c r="N69" i="15"/>
  <c r="N23" i="15"/>
  <c r="F298" i="16"/>
  <c r="H32" i="16"/>
  <c r="T132" i="16"/>
  <c r="V60" i="16"/>
  <c r="F299" i="16"/>
  <c r="F308" i="16"/>
  <c r="T40" i="16"/>
  <c r="H88" i="16"/>
  <c r="F303" i="16"/>
  <c r="L40" i="16"/>
  <c r="H80" i="16"/>
  <c r="R124" i="16"/>
  <c r="T84" i="16"/>
  <c r="L99" i="16"/>
  <c r="H145" i="16"/>
  <c r="T120" i="16"/>
  <c r="T118" i="16"/>
  <c r="L33" i="16"/>
  <c r="Z54" i="16"/>
  <c r="T123" i="16"/>
  <c r="L32" i="16"/>
  <c r="H279" i="16"/>
  <c r="R80" i="16"/>
  <c r="H150" i="16"/>
  <c r="N98" i="16"/>
  <c r="F208" i="16"/>
  <c r="R83" i="16"/>
  <c r="T98" i="16"/>
  <c r="H11" i="16"/>
  <c r="H189" i="16"/>
  <c r="L103" i="16"/>
  <c r="H36" i="16"/>
  <c r="T106" i="16"/>
  <c r="R75" i="16"/>
  <c r="R76" i="16"/>
  <c r="R84" i="16"/>
  <c r="R79" i="16"/>
  <c r="R88" i="16"/>
  <c r="P120" i="16"/>
  <c r="R78" i="16"/>
  <c r="R81" i="16"/>
  <c r="N60" i="16"/>
  <c r="R32" i="16"/>
  <c r="V36" i="16"/>
  <c r="R36" i="16"/>
  <c r="D17" i="16"/>
  <c r="R74" i="16"/>
  <c r="R82" i="16"/>
  <c r="R77" i="16"/>
  <c r="R118" i="16"/>
  <c r="F301" i="16"/>
  <c r="F256" i="16"/>
  <c r="V59" i="16"/>
  <c r="H128" i="16"/>
  <c r="T53" i="16"/>
  <c r="P38" i="16"/>
  <c r="F295" i="16"/>
  <c r="F296" i="16"/>
  <c r="F304" i="16"/>
  <c r="T78" i="16"/>
  <c r="F9" i="16"/>
  <c r="N56" i="16"/>
  <c r="R127" i="16"/>
  <c r="Z61" i="16"/>
  <c r="V55" i="16"/>
  <c r="F297" i="16"/>
  <c r="F294" i="16"/>
  <c r="L36" i="16"/>
  <c r="T85" i="16"/>
  <c r="F19" i="16"/>
  <c r="H278" i="16"/>
  <c r="X54" i="16"/>
  <c r="T121" i="16"/>
  <c r="T31" i="16"/>
  <c r="T39" i="16"/>
  <c r="H77" i="16"/>
  <c r="H85" i="16"/>
  <c r="H286" i="16"/>
  <c r="Z62" i="16"/>
  <c r="X52" i="16"/>
  <c r="X56" i="16"/>
  <c r="X60" i="16"/>
  <c r="X66" i="16"/>
  <c r="H119" i="16"/>
  <c r="T128" i="16"/>
  <c r="T124" i="16"/>
  <c r="T125" i="16"/>
  <c r="T33" i="16"/>
  <c r="T37" i="16"/>
  <c r="T44" i="16"/>
  <c r="N106" i="16"/>
  <c r="D84" i="16"/>
  <c r="H81" i="16"/>
  <c r="H74" i="16"/>
  <c r="H82" i="16"/>
  <c r="X81" i="16"/>
  <c r="X58" i="16"/>
  <c r="X62" i="16"/>
  <c r="T122" i="16"/>
  <c r="T35" i="16"/>
  <c r="H78" i="16"/>
  <c r="D295" i="16"/>
  <c r="Z53" i="16"/>
  <c r="H142" i="16"/>
  <c r="X53" i="16"/>
  <c r="X57" i="16"/>
  <c r="H125" i="16"/>
  <c r="T126" i="16"/>
  <c r="T119" i="16"/>
  <c r="T30" i="16"/>
  <c r="T34" i="16"/>
  <c r="H75" i="16"/>
  <c r="H83" i="16"/>
  <c r="H76" i="16"/>
  <c r="P78" i="16"/>
  <c r="H190" i="16"/>
  <c r="H187" i="16"/>
  <c r="L98" i="16"/>
  <c r="L102" i="16"/>
  <c r="L106" i="16"/>
  <c r="H59" i="16"/>
  <c r="H31" i="16"/>
  <c r="H35" i="16"/>
  <c r="H39" i="16"/>
  <c r="H141" i="16"/>
  <c r="H149" i="16"/>
  <c r="H148" i="16"/>
  <c r="T97" i="16"/>
  <c r="T101" i="16"/>
  <c r="T105" i="16"/>
  <c r="D13" i="16"/>
  <c r="P118" i="16"/>
  <c r="D83" i="16"/>
  <c r="P85" i="16"/>
  <c r="H186" i="16"/>
  <c r="H185" i="16"/>
  <c r="H193" i="16"/>
  <c r="P127" i="16"/>
  <c r="L97" i="16"/>
  <c r="L101" i="16"/>
  <c r="L105" i="16"/>
  <c r="N52" i="16"/>
  <c r="F216" i="16"/>
  <c r="H55" i="16"/>
  <c r="H30" i="16"/>
  <c r="H34" i="16"/>
  <c r="H38" i="16"/>
  <c r="H147" i="16"/>
  <c r="H146" i="16"/>
  <c r="R40" i="16"/>
  <c r="T96" i="16"/>
  <c r="T100" i="16"/>
  <c r="T104" i="16"/>
  <c r="T110" i="16"/>
  <c r="F59" i="16"/>
  <c r="P34" i="16"/>
  <c r="D9" i="16"/>
  <c r="D75" i="16"/>
  <c r="X82" i="16"/>
  <c r="P62" i="16"/>
  <c r="D209" i="16"/>
  <c r="H188" i="16"/>
  <c r="H198" i="16"/>
  <c r="P119" i="16"/>
  <c r="L96" i="16"/>
  <c r="L100" i="16"/>
  <c r="L104" i="16"/>
  <c r="N66" i="16"/>
  <c r="R126" i="16"/>
  <c r="R33" i="16"/>
  <c r="F212" i="16"/>
  <c r="H44" i="16"/>
  <c r="H33" i="16"/>
  <c r="H37" i="16"/>
  <c r="H143" i="16"/>
  <c r="H140" i="16"/>
  <c r="H144" i="16"/>
  <c r="V56" i="16"/>
  <c r="V66" i="16"/>
  <c r="F16" i="16"/>
  <c r="T99" i="16"/>
  <c r="T103" i="16"/>
  <c r="F55" i="16"/>
  <c r="P30" i="16"/>
  <c r="H17" i="16"/>
  <c r="L37" i="16"/>
  <c r="T75" i="16"/>
  <c r="T76" i="16"/>
  <c r="L88" i="16"/>
  <c r="X74" i="16"/>
  <c r="F22" i="16"/>
  <c r="N55" i="16"/>
  <c r="T52" i="16"/>
  <c r="F54" i="16"/>
  <c r="F62" i="16"/>
  <c r="L85" i="16"/>
  <c r="P56" i="16"/>
  <c r="D303" i="16"/>
  <c r="H277" i="16"/>
  <c r="H237" i="16"/>
  <c r="R59" i="16"/>
  <c r="D231" i="16"/>
  <c r="N54" i="16"/>
  <c r="N58" i="16"/>
  <c r="N62" i="16"/>
  <c r="R119" i="16"/>
  <c r="R122" i="16"/>
  <c r="R132" i="16"/>
  <c r="Z58" i="16"/>
  <c r="V54" i="16"/>
  <c r="V58" i="16"/>
  <c r="V62" i="16"/>
  <c r="F18" i="16"/>
  <c r="F10" i="16"/>
  <c r="H126" i="16"/>
  <c r="T58" i="16"/>
  <c r="F53" i="16"/>
  <c r="F57" i="16"/>
  <c r="F61" i="16"/>
  <c r="L31" i="16"/>
  <c r="L35" i="16"/>
  <c r="L39" i="16"/>
  <c r="N104" i="16"/>
  <c r="T81" i="16"/>
  <c r="T74" i="16"/>
  <c r="T82" i="16"/>
  <c r="L79" i="16"/>
  <c r="L80" i="16"/>
  <c r="D76" i="16"/>
  <c r="P77" i="16"/>
  <c r="F13" i="16"/>
  <c r="F15" i="16"/>
  <c r="P54" i="16"/>
  <c r="P59" i="16"/>
  <c r="N59" i="16"/>
  <c r="F252" i="16"/>
  <c r="V33" i="16"/>
  <c r="T62" i="16"/>
  <c r="F58" i="16"/>
  <c r="P61" i="16"/>
  <c r="H234" i="16"/>
  <c r="H229" i="16"/>
  <c r="D276" i="16"/>
  <c r="N53" i="16"/>
  <c r="N57" i="16"/>
  <c r="R125" i="16"/>
  <c r="R120" i="16"/>
  <c r="R128" i="16"/>
  <c r="Z57" i="16"/>
  <c r="J61" i="16"/>
  <c r="X36" i="16"/>
  <c r="V53" i="16"/>
  <c r="V57" i="16"/>
  <c r="V44" i="16"/>
  <c r="F12" i="16"/>
  <c r="H120" i="16"/>
  <c r="H127" i="16"/>
  <c r="T57" i="16"/>
  <c r="F52" i="16"/>
  <c r="F56" i="16"/>
  <c r="F60" i="16"/>
  <c r="L30" i="16"/>
  <c r="L34" i="16"/>
  <c r="L38" i="16"/>
  <c r="N102" i="16"/>
  <c r="T79" i="16"/>
  <c r="T88" i="16"/>
  <c r="L77" i="16"/>
  <c r="L78" i="16"/>
  <c r="R123" i="16"/>
  <c r="P53" i="16"/>
  <c r="D211" i="16"/>
  <c r="P132" i="16"/>
  <c r="R35" i="16"/>
  <c r="F207" i="16"/>
  <c r="F215" i="16"/>
  <c r="H54" i="16"/>
  <c r="H62" i="16"/>
  <c r="P33" i="16"/>
  <c r="H10" i="16"/>
  <c r="D8" i="16"/>
  <c r="D16" i="16"/>
  <c r="D74" i="16"/>
  <c r="D82" i="16"/>
  <c r="X79" i="16"/>
  <c r="X80" i="16"/>
  <c r="P83" i="16"/>
  <c r="P84" i="16"/>
  <c r="D215" i="16"/>
  <c r="D207" i="16"/>
  <c r="P128" i="16"/>
  <c r="P121" i="16"/>
  <c r="D228" i="16"/>
  <c r="J53" i="16"/>
  <c r="R37" i="16"/>
  <c r="R30" i="16"/>
  <c r="R39" i="16"/>
  <c r="R31" i="16"/>
  <c r="F260" i="16"/>
  <c r="F209" i="16"/>
  <c r="F213" i="16"/>
  <c r="H52" i="16"/>
  <c r="H56" i="16"/>
  <c r="H60" i="16"/>
  <c r="H66" i="16"/>
  <c r="T55" i="16"/>
  <c r="T54" i="16"/>
  <c r="T59" i="16"/>
  <c r="T66" i="16"/>
  <c r="P31" i="16"/>
  <c r="P35" i="16"/>
  <c r="P39" i="16"/>
  <c r="H13" i="16"/>
  <c r="H18" i="16"/>
  <c r="D10" i="16"/>
  <c r="D14" i="16"/>
  <c r="D18" i="16"/>
  <c r="N100" i="16"/>
  <c r="N99" i="16"/>
  <c r="L81" i="16"/>
  <c r="L74" i="16"/>
  <c r="L82" i="16"/>
  <c r="D77" i="16"/>
  <c r="D85" i="16"/>
  <c r="D78" i="16"/>
  <c r="X75" i="16"/>
  <c r="X83" i="16"/>
  <c r="X76" i="16"/>
  <c r="X84" i="16"/>
  <c r="P79" i="16"/>
  <c r="P88" i="16"/>
  <c r="P80" i="16"/>
  <c r="P58" i="16"/>
  <c r="P55" i="16"/>
  <c r="P125" i="16"/>
  <c r="R34" i="16"/>
  <c r="F211" i="16"/>
  <c r="H58" i="16"/>
  <c r="P37" i="16"/>
  <c r="P40" i="16"/>
  <c r="H15" i="16"/>
  <c r="D12" i="16"/>
  <c r="D22" i="16"/>
  <c r="D81" i="16"/>
  <c r="X88" i="16"/>
  <c r="P75" i="16"/>
  <c r="P76" i="16"/>
  <c r="R55" i="16"/>
  <c r="P122" i="16"/>
  <c r="P123" i="16"/>
  <c r="D279" i="16"/>
  <c r="D286" i="16"/>
  <c r="D236" i="16"/>
  <c r="J57" i="16"/>
  <c r="F206" i="16"/>
  <c r="F210" i="16"/>
  <c r="F214" i="16"/>
  <c r="H53" i="16"/>
  <c r="H57" i="16"/>
  <c r="X32" i="16"/>
  <c r="R44" i="16"/>
  <c r="T61" i="16"/>
  <c r="T56" i="16"/>
  <c r="P32" i="16"/>
  <c r="P36" i="16"/>
  <c r="H9" i="16"/>
  <c r="H14" i="16"/>
  <c r="H19" i="16"/>
  <c r="D11" i="16"/>
  <c r="D15" i="16"/>
  <c r="P124" i="16"/>
  <c r="L75" i="16"/>
  <c r="L83" i="16"/>
  <c r="L76" i="16"/>
  <c r="D79" i="16"/>
  <c r="D88" i="16"/>
  <c r="X77" i="16"/>
  <c r="X85" i="16"/>
  <c r="X78" i="16"/>
  <c r="P81" i="16"/>
  <c r="P74" i="16"/>
  <c r="P52" i="16"/>
  <c r="P60" i="16"/>
  <c r="P57" i="16"/>
  <c r="D264" i="16"/>
  <c r="D260" i="16"/>
  <c r="D254" i="16"/>
  <c r="D250" i="16"/>
  <c r="D252" i="16"/>
  <c r="D258" i="16"/>
  <c r="D256" i="16"/>
  <c r="D300" i="16"/>
  <c r="D302" i="16"/>
  <c r="D304" i="16"/>
  <c r="D296" i="16"/>
  <c r="D298" i="16"/>
  <c r="D294" i="16"/>
  <c r="H256" i="16"/>
  <c r="H251" i="16"/>
  <c r="H250" i="16"/>
  <c r="H264" i="16"/>
  <c r="H257" i="16"/>
  <c r="H259" i="16"/>
  <c r="H258" i="16"/>
  <c r="H253" i="16"/>
  <c r="H260" i="16"/>
  <c r="H255" i="16"/>
  <c r="H254" i="16"/>
  <c r="H252" i="16"/>
  <c r="H212" i="16"/>
  <c r="H207" i="16"/>
  <c r="H206" i="16"/>
  <c r="H220" i="16"/>
  <c r="H213" i="16"/>
  <c r="H215" i="16"/>
  <c r="H214" i="16"/>
  <c r="H209" i="16"/>
  <c r="H216" i="16"/>
  <c r="H211" i="16"/>
  <c r="H210" i="16"/>
  <c r="H208" i="16"/>
  <c r="H192" i="16"/>
  <c r="H184" i="16"/>
  <c r="D259" i="16"/>
  <c r="R54" i="16"/>
  <c r="R62" i="16"/>
  <c r="D282" i="16"/>
  <c r="D234" i="16"/>
  <c r="J52" i="16"/>
  <c r="F255" i="16"/>
  <c r="X35" i="16"/>
  <c r="F31" i="16"/>
  <c r="D308" i="16"/>
  <c r="D301" i="16"/>
  <c r="D253" i="16"/>
  <c r="H275" i="16"/>
  <c r="H233" i="16"/>
  <c r="R53" i="16"/>
  <c r="R57" i="16"/>
  <c r="R61" i="16"/>
  <c r="D235" i="16"/>
  <c r="D275" i="16"/>
  <c r="D272" i="16"/>
  <c r="D280" i="16"/>
  <c r="D242" i="16"/>
  <c r="D232" i="16"/>
  <c r="Z52" i="16"/>
  <c r="Z56" i="16"/>
  <c r="Z60" i="16"/>
  <c r="Z66" i="16"/>
  <c r="J55" i="16"/>
  <c r="J59" i="16"/>
  <c r="F250" i="16"/>
  <c r="F254" i="16"/>
  <c r="F258" i="16"/>
  <c r="F264" i="16"/>
  <c r="X30" i="16"/>
  <c r="X34" i="16"/>
  <c r="X38" i="16"/>
  <c r="V40" i="16"/>
  <c r="V35" i="16"/>
  <c r="H122" i="16"/>
  <c r="H118" i="16"/>
  <c r="H123" i="16"/>
  <c r="H8" i="16"/>
  <c r="H12" i="16"/>
  <c r="H16" i="16"/>
  <c r="N105" i="16"/>
  <c r="N101" i="16"/>
  <c r="N103" i="16"/>
  <c r="H232" i="16"/>
  <c r="H230" i="16"/>
  <c r="H238" i="16"/>
  <c r="H236" i="16"/>
  <c r="H228" i="16"/>
  <c r="F37" i="16"/>
  <c r="F34" i="16"/>
  <c r="F32" i="16"/>
  <c r="F30" i="16"/>
  <c r="V39" i="16"/>
  <c r="V37" i="16"/>
  <c r="V34" i="16"/>
  <c r="V32" i="16"/>
  <c r="V30" i="16"/>
  <c r="H276" i="16"/>
  <c r="H274" i="16"/>
  <c r="H282" i="16"/>
  <c r="H280" i="16"/>
  <c r="H272" i="16"/>
  <c r="D220" i="16"/>
  <c r="D216" i="16"/>
  <c r="D210" i="16"/>
  <c r="D206" i="16"/>
  <c r="D208" i="16"/>
  <c r="D214" i="16"/>
  <c r="D212" i="16"/>
  <c r="D251" i="16"/>
  <c r="H235" i="16"/>
  <c r="R58" i="16"/>
  <c r="D281" i="16"/>
  <c r="D274" i="16"/>
  <c r="D233" i="16"/>
  <c r="J56" i="16"/>
  <c r="J60" i="16"/>
  <c r="J66" i="16"/>
  <c r="F251" i="16"/>
  <c r="F259" i="16"/>
  <c r="X31" i="16"/>
  <c r="X39" i="16"/>
  <c r="F35" i="16"/>
  <c r="F40" i="16"/>
  <c r="D299" i="16"/>
  <c r="D255" i="16"/>
  <c r="H273" i="16"/>
  <c r="H281" i="16"/>
  <c r="H231" i="16"/>
  <c r="R52" i="16"/>
  <c r="R56" i="16"/>
  <c r="R60" i="16"/>
  <c r="D237" i="16"/>
  <c r="D277" i="16"/>
  <c r="D278" i="16"/>
  <c r="D230" i="16"/>
  <c r="D238" i="16"/>
  <c r="Z55" i="16"/>
  <c r="Z59" i="16"/>
  <c r="J54" i="16"/>
  <c r="J58" i="16"/>
  <c r="V38" i="16"/>
  <c r="F36" i="16"/>
  <c r="F253" i="16"/>
  <c r="F257" i="16"/>
  <c r="X44" i="16"/>
  <c r="X33" i="16"/>
  <c r="X37" i="16"/>
  <c r="H132" i="16"/>
  <c r="F39" i="16"/>
  <c r="F33" i="16"/>
  <c r="H124" i="16"/>
  <c r="H121" i="16"/>
  <c r="F44" i="16"/>
  <c r="N96" i="16"/>
  <c r="N97" i="16"/>
  <c r="J149" i="16"/>
  <c r="J147" i="16"/>
  <c r="J145" i="16"/>
  <c r="J143" i="16"/>
  <c r="J148" i="16"/>
  <c r="J146" i="16"/>
  <c r="J144" i="16"/>
  <c r="J141" i="16"/>
  <c r="J142" i="16"/>
  <c r="J154" i="16"/>
  <c r="J150" i="16"/>
  <c r="J140" i="16"/>
  <c r="H171" i="16"/>
  <c r="H169" i="16"/>
  <c r="H167" i="16"/>
  <c r="H165" i="16"/>
  <c r="H163" i="16"/>
  <c r="H172" i="16"/>
  <c r="H168" i="16"/>
  <c r="H176" i="16"/>
  <c r="H170" i="16"/>
  <c r="H164" i="16"/>
  <c r="H166" i="16"/>
  <c r="H162" i="16"/>
  <c r="X154" i="16"/>
  <c r="X150" i="16"/>
  <c r="X148" i="16"/>
  <c r="X146" i="16"/>
  <c r="X144" i="16"/>
  <c r="X145" i="16"/>
  <c r="X143" i="16"/>
  <c r="X140" i="16"/>
  <c r="X149" i="16"/>
  <c r="X147" i="16"/>
  <c r="X142" i="16"/>
  <c r="X141" i="16"/>
  <c r="J44" i="16"/>
  <c r="J40" i="16"/>
  <c r="J39" i="16"/>
  <c r="J35" i="16"/>
  <c r="J33" i="16"/>
  <c r="J31" i="16"/>
  <c r="J37" i="16"/>
  <c r="J32" i="16"/>
  <c r="J38" i="16"/>
  <c r="J36" i="16"/>
  <c r="J34" i="16"/>
  <c r="J30" i="16"/>
  <c r="F176" i="16"/>
  <c r="F172" i="16"/>
  <c r="F170" i="16"/>
  <c r="F168" i="16"/>
  <c r="F166" i="16"/>
  <c r="F164" i="16"/>
  <c r="F162" i="16"/>
  <c r="F171" i="16"/>
  <c r="F167" i="16"/>
  <c r="F165" i="16"/>
  <c r="F163" i="16"/>
  <c r="F169" i="16"/>
  <c r="D171" i="16"/>
  <c r="D169" i="16"/>
  <c r="D167" i="16"/>
  <c r="D165" i="16"/>
  <c r="D163" i="16"/>
  <c r="D176" i="16"/>
  <c r="D170" i="16"/>
  <c r="D166" i="16"/>
  <c r="D162" i="16"/>
  <c r="D172" i="16"/>
  <c r="D164" i="16"/>
  <c r="D168" i="16"/>
  <c r="F132" i="16"/>
  <c r="F128" i="16"/>
  <c r="F126" i="16"/>
  <c r="F124" i="16"/>
  <c r="F122" i="16"/>
  <c r="F120" i="16"/>
  <c r="F118" i="16"/>
  <c r="F121" i="16"/>
  <c r="F127" i="16"/>
  <c r="F119" i="16"/>
  <c r="F125" i="16"/>
  <c r="F123" i="16"/>
  <c r="R149" i="16"/>
  <c r="R147" i="16"/>
  <c r="R145" i="16"/>
  <c r="R143" i="16"/>
  <c r="R144" i="16"/>
  <c r="R150" i="16"/>
  <c r="R141" i="16"/>
  <c r="R148" i="16"/>
  <c r="R146" i="16"/>
  <c r="R142" i="16"/>
  <c r="R140" i="16"/>
  <c r="R154" i="16"/>
  <c r="L154" i="16"/>
  <c r="L150" i="16"/>
  <c r="L148" i="16"/>
  <c r="L146" i="16"/>
  <c r="L144" i="16"/>
  <c r="L143" i="16"/>
  <c r="L140" i="16"/>
  <c r="L149" i="16"/>
  <c r="L147" i="16"/>
  <c r="L145" i="16"/>
  <c r="L142" i="16"/>
  <c r="L141" i="16"/>
  <c r="P154" i="16"/>
  <c r="P150" i="16"/>
  <c r="P148" i="16"/>
  <c r="P146" i="16"/>
  <c r="P144" i="16"/>
  <c r="P149" i="16"/>
  <c r="P140" i="16"/>
  <c r="P142" i="16"/>
  <c r="P145" i="16"/>
  <c r="P147" i="16"/>
  <c r="P141" i="16"/>
  <c r="P143" i="16"/>
  <c r="L127" i="16"/>
  <c r="L125" i="16"/>
  <c r="L123" i="16"/>
  <c r="L121" i="16"/>
  <c r="L119" i="16"/>
  <c r="L128" i="16"/>
  <c r="L120" i="16"/>
  <c r="L126" i="16"/>
  <c r="L118" i="16"/>
  <c r="L132" i="16"/>
  <c r="L124" i="16"/>
  <c r="L122" i="16"/>
  <c r="P110" i="16"/>
  <c r="P106" i="16"/>
  <c r="P105" i="16"/>
  <c r="P104" i="16"/>
  <c r="P103" i="16"/>
  <c r="P102" i="16"/>
  <c r="P101" i="16"/>
  <c r="P100" i="16"/>
  <c r="P99" i="16"/>
  <c r="P98" i="16"/>
  <c r="P97" i="16"/>
  <c r="P96" i="16"/>
  <c r="F242" i="16"/>
  <c r="F238" i="16"/>
  <c r="F237" i="16"/>
  <c r="F236" i="16"/>
  <c r="F235" i="16"/>
  <c r="F234" i="16"/>
  <c r="F233" i="16"/>
  <c r="F232" i="16"/>
  <c r="F231" i="16"/>
  <c r="F230" i="16"/>
  <c r="F229" i="16"/>
  <c r="F228" i="16"/>
  <c r="R105" i="16"/>
  <c r="R106" i="16"/>
  <c r="R102" i="16"/>
  <c r="R98" i="16"/>
  <c r="R96" i="16"/>
  <c r="R110" i="16"/>
  <c r="R104" i="16"/>
  <c r="R103" i="16"/>
  <c r="R101" i="16"/>
  <c r="R97" i="16"/>
  <c r="R100" i="16"/>
  <c r="R99" i="16"/>
  <c r="J103" i="16"/>
  <c r="J110" i="16"/>
  <c r="J104" i="16"/>
  <c r="J106" i="16"/>
  <c r="J100" i="16"/>
  <c r="J96" i="16"/>
  <c r="J102" i="16"/>
  <c r="J98" i="16"/>
  <c r="J99" i="16"/>
  <c r="J101" i="16"/>
  <c r="J105" i="16"/>
  <c r="J97" i="16"/>
  <c r="N132" i="16"/>
  <c r="N128" i="16"/>
  <c r="N126" i="16"/>
  <c r="N124" i="16"/>
  <c r="N122" i="16"/>
  <c r="N120" i="16"/>
  <c r="N118" i="16"/>
  <c r="N125" i="16"/>
  <c r="N123" i="16"/>
  <c r="N121" i="16"/>
  <c r="N127" i="16"/>
  <c r="N119" i="16"/>
  <c r="J119" i="13"/>
  <c r="H129" i="15"/>
  <c r="H70" i="15"/>
  <c r="H20" i="15"/>
  <c r="H24" i="15"/>
  <c r="H141" i="15"/>
  <c r="F105" i="15"/>
  <c r="F23" i="15"/>
  <c r="P36" i="15"/>
  <c r="AB33" i="15"/>
  <c r="V21" i="15"/>
  <c r="H143" i="15"/>
  <c r="F165" i="15"/>
  <c r="F70" i="15"/>
  <c r="D59" i="15"/>
  <c r="F104" i="15"/>
  <c r="H130" i="15"/>
  <c r="H132" i="15"/>
  <c r="N57" i="15"/>
  <c r="N60" i="15"/>
  <c r="P70" i="15"/>
  <c r="H68" i="15"/>
  <c r="H71" i="15"/>
  <c r="T24" i="15"/>
  <c r="H23" i="15"/>
  <c r="F69" i="15"/>
  <c r="V22" i="15"/>
  <c r="Z149" i="16"/>
  <c r="Z147" i="16"/>
  <c r="Z145" i="16"/>
  <c r="Z143" i="16"/>
  <c r="Z148" i="16"/>
  <c r="Z154" i="16"/>
  <c r="Z141" i="16"/>
  <c r="Z146" i="16"/>
  <c r="Z144" i="16"/>
  <c r="Z142" i="16"/>
  <c r="Z150" i="16"/>
  <c r="Z140" i="16"/>
  <c r="D193" i="16"/>
  <c r="D191" i="16"/>
  <c r="D189" i="16"/>
  <c r="D187" i="16"/>
  <c r="D185" i="16"/>
  <c r="D192" i="16"/>
  <c r="D188" i="16"/>
  <c r="D184" i="16"/>
  <c r="D190" i="16"/>
  <c r="D194" i="16"/>
  <c r="D198" i="16"/>
  <c r="D186" i="16"/>
  <c r="V132" i="16"/>
  <c r="V128" i="16"/>
  <c r="V126" i="16"/>
  <c r="V124" i="16"/>
  <c r="V122" i="16"/>
  <c r="V120" i="16"/>
  <c r="V118" i="16"/>
  <c r="V121" i="16"/>
  <c r="V127" i="16"/>
  <c r="V119" i="16"/>
  <c r="V125" i="16"/>
  <c r="V123" i="16"/>
  <c r="D44" i="16"/>
  <c r="D40" i="16"/>
  <c r="D39" i="16"/>
  <c r="D38" i="16"/>
  <c r="D37" i="16"/>
  <c r="D36" i="16"/>
  <c r="D35" i="16"/>
  <c r="D34" i="16"/>
  <c r="D33" i="16"/>
  <c r="D32" i="16"/>
  <c r="D31" i="16"/>
  <c r="D30" i="16"/>
  <c r="J132" i="16"/>
  <c r="J128" i="16"/>
  <c r="J126" i="16"/>
  <c r="J124" i="16"/>
  <c r="J122" i="16"/>
  <c r="J120" i="16"/>
  <c r="J118" i="16"/>
  <c r="J123" i="16"/>
  <c r="J121" i="16"/>
  <c r="J119" i="16"/>
  <c r="J125" i="16"/>
  <c r="J127" i="16"/>
  <c r="N149" i="16"/>
  <c r="N147" i="16"/>
  <c r="N145" i="16"/>
  <c r="N143" i="16"/>
  <c r="N146" i="16"/>
  <c r="N141" i="16"/>
  <c r="N154" i="16"/>
  <c r="N144" i="16"/>
  <c r="N150" i="16"/>
  <c r="N140" i="16"/>
  <c r="N148" i="16"/>
  <c r="N142" i="16"/>
  <c r="F198" i="16"/>
  <c r="F194" i="16"/>
  <c r="F192" i="16"/>
  <c r="F190" i="16"/>
  <c r="F188" i="16"/>
  <c r="F186" i="16"/>
  <c r="F184" i="16"/>
  <c r="F193" i="16"/>
  <c r="F189" i="16"/>
  <c r="F185" i="16"/>
  <c r="F191" i="16"/>
  <c r="F187" i="16"/>
  <c r="D154" i="16"/>
  <c r="D150" i="16"/>
  <c r="D148" i="16"/>
  <c r="D146" i="16"/>
  <c r="D144" i="16"/>
  <c r="D147" i="16"/>
  <c r="D140" i="16"/>
  <c r="D142" i="16"/>
  <c r="D145" i="16"/>
  <c r="D141" i="16"/>
  <c r="D149" i="16"/>
  <c r="D143" i="16"/>
  <c r="D110" i="16"/>
  <c r="D106" i="16"/>
  <c r="D105" i="16"/>
  <c r="D104" i="16"/>
  <c r="D103" i="16"/>
  <c r="D102" i="16"/>
  <c r="D101" i="16"/>
  <c r="D100" i="16"/>
  <c r="D99" i="16"/>
  <c r="D98" i="16"/>
  <c r="D97" i="16"/>
  <c r="D96" i="16"/>
  <c r="F110" i="16"/>
  <c r="F104" i="16"/>
  <c r="F105" i="16"/>
  <c r="F101" i="16"/>
  <c r="F97" i="16"/>
  <c r="F106" i="16"/>
  <c r="F100" i="16"/>
  <c r="F96" i="16"/>
  <c r="F103" i="16"/>
  <c r="F99" i="16"/>
  <c r="F98" i="16"/>
  <c r="F102" i="16"/>
  <c r="D62" i="16"/>
  <c r="D59" i="16"/>
  <c r="D58" i="16"/>
  <c r="D57" i="16"/>
  <c r="D55" i="16"/>
  <c r="D54" i="16"/>
  <c r="D53" i="16"/>
  <c r="D52" i="16"/>
  <c r="D66" i="16"/>
  <c r="D61" i="16"/>
  <c r="D60" i="16"/>
  <c r="D56" i="16"/>
  <c r="L62" i="16"/>
  <c r="L61" i="16"/>
  <c r="L60" i="16"/>
  <c r="L59" i="16"/>
  <c r="L58" i="16"/>
  <c r="L57" i="16"/>
  <c r="L56" i="16"/>
  <c r="L55" i="16"/>
  <c r="L54" i="16"/>
  <c r="L53" i="16"/>
  <c r="L52" i="16"/>
  <c r="L66" i="16"/>
  <c r="N44" i="16"/>
  <c r="N40" i="16"/>
  <c r="N36" i="16"/>
  <c r="N39" i="16"/>
  <c r="N35" i="16"/>
  <c r="N37" i="16"/>
  <c r="N34" i="16"/>
  <c r="N32" i="16"/>
  <c r="N30" i="16"/>
  <c r="N38" i="16"/>
  <c r="N33" i="16"/>
  <c r="N31" i="16"/>
  <c r="D127" i="16"/>
  <c r="D125" i="16"/>
  <c r="D123" i="16"/>
  <c r="D121" i="16"/>
  <c r="D119" i="16"/>
  <c r="D124" i="16"/>
  <c r="D132" i="16"/>
  <c r="D122" i="16"/>
  <c r="D118" i="16"/>
  <c r="D120" i="16"/>
  <c r="D126" i="16"/>
  <c r="D128" i="16"/>
  <c r="AB62" i="16"/>
  <c r="AB61" i="16"/>
  <c r="AB60" i="16"/>
  <c r="AB59" i="16"/>
  <c r="AB58" i="16"/>
  <c r="AB57" i="16"/>
  <c r="AB56" i="16"/>
  <c r="AB55" i="16"/>
  <c r="AB54" i="16"/>
  <c r="AB53" i="16"/>
  <c r="AB52" i="16"/>
  <c r="AB66" i="16"/>
  <c r="V149" i="16"/>
  <c r="V147" i="16"/>
  <c r="V145" i="16"/>
  <c r="V143" i="16"/>
  <c r="V150" i="16"/>
  <c r="V148" i="16"/>
  <c r="V146" i="16"/>
  <c r="V144" i="16"/>
  <c r="V141" i="16"/>
  <c r="V154" i="16"/>
  <c r="V140" i="16"/>
  <c r="V142" i="16"/>
  <c r="F149" i="16"/>
  <c r="F147" i="16"/>
  <c r="F145" i="16"/>
  <c r="F150" i="16"/>
  <c r="F154" i="16"/>
  <c r="F141" i="16"/>
  <c r="F143" i="16"/>
  <c r="F148" i="16"/>
  <c r="F140" i="16"/>
  <c r="F144" i="16"/>
  <c r="F142" i="16"/>
  <c r="F146" i="16"/>
  <c r="T154" i="16"/>
  <c r="T150" i="16"/>
  <c r="T148" i="16"/>
  <c r="T146" i="16"/>
  <c r="T144" i="16"/>
  <c r="T147" i="16"/>
  <c r="T149" i="16"/>
  <c r="T140" i="16"/>
  <c r="T142" i="16"/>
  <c r="T143" i="16"/>
  <c r="T141" i="16"/>
  <c r="T145" i="16"/>
  <c r="F286" i="16"/>
  <c r="F282" i="16"/>
  <c r="F281" i="16"/>
  <c r="F280" i="16"/>
  <c r="F279" i="16"/>
  <c r="F278" i="16"/>
  <c r="F277" i="16"/>
  <c r="F276" i="16"/>
  <c r="F275" i="16"/>
  <c r="F274" i="16"/>
  <c r="F273" i="16"/>
  <c r="F272" i="16"/>
  <c r="H110" i="16"/>
  <c r="H106" i="16"/>
  <c r="H105" i="16"/>
  <c r="H104" i="16"/>
  <c r="H103" i="16"/>
  <c r="H102" i="16"/>
  <c r="H101" i="16"/>
  <c r="H100" i="16"/>
  <c r="H99" i="16"/>
  <c r="H98" i="16"/>
  <c r="H97" i="16"/>
  <c r="H96" i="16"/>
  <c r="F107" i="15"/>
  <c r="L71" i="15"/>
  <c r="AB34" i="15"/>
  <c r="F166" i="15"/>
  <c r="V23" i="15"/>
  <c r="P35" i="15"/>
  <c r="N108" i="15"/>
  <c r="L33" i="15"/>
  <c r="F24" i="15"/>
  <c r="F164" i="15"/>
  <c r="F68" i="15"/>
  <c r="D58" i="15"/>
  <c r="P68" i="15"/>
  <c r="L24" i="15"/>
  <c r="V34" i="15"/>
  <c r="D164" i="15"/>
  <c r="D106" i="15"/>
  <c r="P56" i="15"/>
  <c r="P60" i="15"/>
  <c r="H10" i="15"/>
  <c r="H116" i="15"/>
  <c r="H117" i="15"/>
  <c r="X33" i="15"/>
  <c r="F154" i="15"/>
  <c r="P59" i="15"/>
  <c r="H9" i="15"/>
  <c r="H118" i="15"/>
  <c r="H8" i="15"/>
  <c r="R108" i="15"/>
  <c r="X36" i="15"/>
  <c r="R106" i="15"/>
  <c r="J35" i="13"/>
  <c r="J108" i="14"/>
  <c r="L68" i="15"/>
  <c r="F152" i="15"/>
  <c r="F156" i="15"/>
  <c r="P34" i="15"/>
  <c r="L69" i="15"/>
  <c r="AB32" i="15"/>
  <c r="AB36" i="15"/>
  <c r="L36" i="15"/>
  <c r="R24" i="15"/>
  <c r="R20" i="15"/>
  <c r="D57" i="15"/>
  <c r="Z106" i="15"/>
  <c r="X35" i="15"/>
  <c r="R104" i="15"/>
  <c r="J106" i="15"/>
  <c r="L22" i="15"/>
  <c r="K96" i="15"/>
  <c r="E97" i="15" s="1"/>
  <c r="F118" i="13"/>
  <c r="F153" i="15"/>
  <c r="T56" i="15"/>
  <c r="X32" i="15"/>
  <c r="L70" i="15"/>
  <c r="Y24" i="15"/>
  <c r="M25" i="15" s="1"/>
  <c r="L35" i="15"/>
  <c r="T60" i="15"/>
  <c r="Z107" i="15"/>
  <c r="J105" i="15"/>
  <c r="R58" i="15"/>
  <c r="L21" i="15"/>
  <c r="D167" i="15"/>
  <c r="D165" i="15"/>
  <c r="D166" i="15"/>
  <c r="F142" i="15"/>
  <c r="F141" i="15"/>
  <c r="F140" i="15"/>
  <c r="I144" i="15"/>
  <c r="C145" i="15" s="1"/>
  <c r="F131" i="15"/>
  <c r="F130" i="15"/>
  <c r="T108" i="15"/>
  <c r="Z105" i="15"/>
  <c r="Z108" i="15"/>
  <c r="J104" i="15"/>
  <c r="T106" i="15"/>
  <c r="J108" i="15"/>
  <c r="T58" i="15"/>
  <c r="L59" i="15"/>
  <c r="L57" i="15"/>
  <c r="L56" i="15"/>
  <c r="N46" i="15"/>
  <c r="H34" i="15"/>
  <c r="N33" i="15"/>
  <c r="N32" i="15"/>
  <c r="N34" i="15"/>
  <c r="N35" i="15"/>
  <c r="N24" i="15"/>
  <c r="R23" i="15"/>
  <c r="N21" i="15"/>
  <c r="N22" i="15"/>
  <c r="R22" i="15"/>
  <c r="J58" i="15"/>
  <c r="F118" i="15"/>
  <c r="T70" i="15"/>
  <c r="T32" i="15"/>
  <c r="T68" i="15"/>
  <c r="J59" i="15"/>
  <c r="T36" i="15"/>
  <c r="T23" i="15"/>
  <c r="W72" i="15"/>
  <c r="C73" i="15" s="1"/>
  <c r="F116" i="15"/>
  <c r="F120" i="15"/>
  <c r="T69" i="15"/>
  <c r="J60" i="15"/>
  <c r="T34" i="15"/>
  <c r="T22" i="15"/>
  <c r="J110" i="13"/>
  <c r="T80" i="14"/>
  <c r="F117" i="15"/>
  <c r="T71" i="15"/>
  <c r="F104" i="14"/>
  <c r="P80" i="15"/>
  <c r="R60" i="15"/>
  <c r="T33" i="15"/>
  <c r="T20" i="15"/>
  <c r="Z32" i="15"/>
  <c r="J106" i="14"/>
  <c r="L84" i="14"/>
  <c r="D107" i="15"/>
  <c r="J68" i="15"/>
  <c r="Z34" i="15"/>
  <c r="X21" i="15"/>
  <c r="R56" i="15"/>
  <c r="F36" i="15"/>
  <c r="R32" i="15"/>
  <c r="J36" i="15"/>
  <c r="F106" i="14"/>
  <c r="T82" i="14"/>
  <c r="D108" i="15"/>
  <c r="R68" i="15"/>
  <c r="D105" i="15"/>
  <c r="J24" i="15"/>
  <c r="J44" i="15"/>
  <c r="F9" i="15"/>
  <c r="R36" i="15"/>
  <c r="I132" i="15"/>
  <c r="J132" i="15" s="1"/>
  <c r="J69" i="15"/>
  <c r="J33" i="15"/>
  <c r="Z36" i="15"/>
  <c r="N44" i="15"/>
  <c r="F10" i="15"/>
  <c r="F32" i="15"/>
  <c r="J111" i="13"/>
  <c r="R72" i="15"/>
  <c r="J72" i="15"/>
  <c r="Z33" i="15"/>
  <c r="I12" i="15"/>
  <c r="G13" i="15" s="1"/>
  <c r="R57" i="15"/>
  <c r="U60" i="15"/>
  <c r="S61" i="15" s="1"/>
  <c r="F34" i="15"/>
  <c r="F35" i="15"/>
  <c r="J21" i="15"/>
  <c r="J23" i="15"/>
  <c r="R71" i="15"/>
  <c r="T180" i="13"/>
  <c r="J114" i="13"/>
  <c r="F120" i="13"/>
  <c r="J105" i="14"/>
  <c r="D84" i="14"/>
  <c r="R70" i="15"/>
  <c r="T105" i="15"/>
  <c r="J70" i="15"/>
  <c r="J34" i="15"/>
  <c r="J32" i="15"/>
  <c r="J22" i="15"/>
  <c r="F11" i="15"/>
  <c r="D56" i="15"/>
  <c r="R35" i="15"/>
  <c r="R33" i="15"/>
  <c r="F8" i="15"/>
  <c r="AE108" i="15"/>
  <c r="U109" i="15" s="1"/>
  <c r="P83" i="15"/>
  <c r="J47" i="15"/>
  <c r="P82" i="15"/>
  <c r="J46" i="15"/>
  <c r="P22" i="15"/>
  <c r="I156" i="15"/>
  <c r="C157" i="15" s="1"/>
  <c r="AA84" i="15"/>
  <c r="I85" i="15" s="1"/>
  <c r="I120" i="15"/>
  <c r="J120" i="15" s="1"/>
  <c r="P81" i="15"/>
  <c r="Z46" i="15"/>
  <c r="AC36" i="15"/>
  <c r="G37" i="15" s="1"/>
  <c r="D273" i="13"/>
  <c r="L91" i="13"/>
  <c r="V71" i="14"/>
  <c r="L83" i="14"/>
  <c r="X20" i="15"/>
  <c r="P68" i="13"/>
  <c r="N119" i="13"/>
  <c r="F107" i="14"/>
  <c r="T83" i="14"/>
  <c r="L81" i="14"/>
  <c r="J104" i="14"/>
  <c r="N47" i="15"/>
  <c r="X23" i="15"/>
  <c r="Z45" i="15"/>
  <c r="J45" i="15"/>
  <c r="P20" i="15"/>
  <c r="P24" i="15"/>
  <c r="X24" i="15"/>
  <c r="Z44" i="15"/>
  <c r="P21" i="15"/>
  <c r="AB170" i="13"/>
  <c r="D76" i="13"/>
  <c r="V117" i="13"/>
  <c r="F105" i="14"/>
  <c r="T81" i="14"/>
  <c r="N45" i="15"/>
  <c r="Z47" i="15"/>
  <c r="D130" i="15"/>
  <c r="D131" i="15"/>
  <c r="D128" i="15"/>
  <c r="D129" i="15"/>
  <c r="D132" i="15"/>
  <c r="F96" i="15"/>
  <c r="F94" i="15"/>
  <c r="F92" i="15"/>
  <c r="F95" i="15"/>
  <c r="F93" i="15"/>
  <c r="D47" i="15"/>
  <c r="D45" i="15"/>
  <c r="D44" i="15"/>
  <c r="D48" i="15"/>
  <c r="D46" i="15"/>
  <c r="H107" i="15"/>
  <c r="H105" i="15"/>
  <c r="H106" i="15"/>
  <c r="H104" i="15"/>
  <c r="H108" i="15"/>
  <c r="AB107" i="15"/>
  <c r="AB105" i="15"/>
  <c r="AB106" i="15"/>
  <c r="AB104" i="15"/>
  <c r="AB108" i="15"/>
  <c r="F83" i="15"/>
  <c r="F81" i="15"/>
  <c r="F80" i="15"/>
  <c r="F84" i="15"/>
  <c r="F82" i="15"/>
  <c r="G168" i="15"/>
  <c r="X107" i="15"/>
  <c r="X105" i="15"/>
  <c r="X106" i="15"/>
  <c r="X104" i="15"/>
  <c r="X108" i="15"/>
  <c r="R83" i="15"/>
  <c r="R81" i="15"/>
  <c r="R84" i="15"/>
  <c r="R80" i="15"/>
  <c r="R82" i="15"/>
  <c r="D84" i="15"/>
  <c r="D82" i="15"/>
  <c r="D80" i="15"/>
  <c r="D83" i="15"/>
  <c r="D81" i="15"/>
  <c r="V83" i="15"/>
  <c r="V81" i="15"/>
  <c r="V80" i="15"/>
  <c r="V84" i="15"/>
  <c r="V82" i="15"/>
  <c r="T47" i="15"/>
  <c r="T45" i="15"/>
  <c r="T44" i="15"/>
  <c r="T48" i="15"/>
  <c r="T46" i="15"/>
  <c r="D71" i="15"/>
  <c r="D69" i="15"/>
  <c r="D72" i="15"/>
  <c r="D70" i="15"/>
  <c r="D68" i="15"/>
  <c r="D36" i="15"/>
  <c r="D35" i="15"/>
  <c r="D34" i="15"/>
  <c r="D33" i="15"/>
  <c r="D32" i="15"/>
  <c r="I145" i="15"/>
  <c r="J109" i="13"/>
  <c r="J108" i="13"/>
  <c r="J120" i="13"/>
  <c r="J115" i="13"/>
  <c r="F119" i="13"/>
  <c r="D24" i="15"/>
  <c r="D23" i="15"/>
  <c r="D22" i="15"/>
  <c r="D21" i="15"/>
  <c r="D20" i="15"/>
  <c r="L84" i="15"/>
  <c r="L82" i="15"/>
  <c r="L80" i="15"/>
  <c r="L81" i="15"/>
  <c r="L83" i="15"/>
  <c r="D153" i="15"/>
  <c r="D154" i="15"/>
  <c r="D152" i="15"/>
  <c r="D156" i="15"/>
  <c r="D155" i="15"/>
  <c r="L93" i="15"/>
  <c r="P47" i="15"/>
  <c r="P45" i="15"/>
  <c r="P48" i="15"/>
  <c r="P46" i="15"/>
  <c r="P44" i="15"/>
  <c r="I25" i="15"/>
  <c r="L47" i="15"/>
  <c r="L45" i="15"/>
  <c r="L46" i="15"/>
  <c r="L48" i="15"/>
  <c r="L44" i="15"/>
  <c r="D12" i="15"/>
  <c r="D11" i="15"/>
  <c r="D10" i="15"/>
  <c r="D9" i="15"/>
  <c r="D8" i="15"/>
  <c r="D120" i="15"/>
  <c r="D116" i="15"/>
  <c r="D117" i="15"/>
  <c r="D118" i="15"/>
  <c r="D119" i="15"/>
  <c r="L107" i="15"/>
  <c r="L105" i="15"/>
  <c r="L106" i="15"/>
  <c r="L104" i="15"/>
  <c r="L108" i="15"/>
  <c r="F60" i="15"/>
  <c r="F57" i="15"/>
  <c r="F56" i="15"/>
  <c r="F58" i="15"/>
  <c r="F59" i="15"/>
  <c r="D140" i="15"/>
  <c r="D141" i="15"/>
  <c r="D142" i="15"/>
  <c r="D144" i="15"/>
  <c r="D143" i="15"/>
  <c r="J112" i="13"/>
  <c r="J117" i="13"/>
  <c r="F28" i="13"/>
  <c r="J116" i="13"/>
  <c r="J118" i="13"/>
  <c r="F117" i="13"/>
  <c r="AA48" i="15"/>
  <c r="P24" i="14"/>
  <c r="F166" i="14"/>
  <c r="L82" i="14"/>
  <c r="F165" i="14"/>
  <c r="AA84" i="14"/>
  <c r="AB84" i="14" s="1"/>
  <c r="D81" i="14"/>
  <c r="D82" i="14"/>
  <c r="D80" i="14"/>
  <c r="F215" i="13"/>
  <c r="L116" i="13"/>
  <c r="T95" i="13"/>
  <c r="R92" i="13"/>
  <c r="T91" i="13"/>
  <c r="P89" i="13"/>
  <c r="T99" i="13"/>
  <c r="AA80" i="13"/>
  <c r="I81" i="13" s="1"/>
  <c r="T30" i="13"/>
  <c r="F13" i="13"/>
  <c r="R31" i="13"/>
  <c r="T36" i="13"/>
  <c r="T33" i="13"/>
  <c r="P96" i="13"/>
  <c r="T38" i="13"/>
  <c r="T35" i="13"/>
  <c r="P75" i="13"/>
  <c r="P94" i="13"/>
  <c r="L114" i="13"/>
  <c r="V116" i="13"/>
  <c r="D229" i="13"/>
  <c r="X52" i="13"/>
  <c r="T28" i="13"/>
  <c r="P90" i="13"/>
  <c r="N88" i="13"/>
  <c r="R114" i="13"/>
  <c r="D166" i="14"/>
  <c r="H156" i="14"/>
  <c r="P23" i="14"/>
  <c r="F20" i="14"/>
  <c r="D167" i="14"/>
  <c r="AD108" i="14"/>
  <c r="R70" i="14"/>
  <c r="V68" i="14"/>
  <c r="T21" i="14"/>
  <c r="L21" i="14"/>
  <c r="F23" i="14"/>
  <c r="N22" i="14"/>
  <c r="AD106" i="14"/>
  <c r="D132" i="14"/>
  <c r="T56" i="14"/>
  <c r="AD105" i="14"/>
  <c r="L22" i="14"/>
  <c r="F24" i="14"/>
  <c r="N23" i="14"/>
  <c r="AD104" i="14"/>
  <c r="F167" i="14"/>
  <c r="D59" i="14"/>
  <c r="V70" i="14"/>
  <c r="L23" i="14"/>
  <c r="F21" i="14"/>
  <c r="P21" i="14"/>
  <c r="N20" i="14"/>
  <c r="N24" i="14"/>
  <c r="D119" i="14"/>
  <c r="D165" i="14"/>
  <c r="T57" i="14"/>
  <c r="H21" i="14"/>
  <c r="P60" i="14"/>
  <c r="F164" i="14"/>
  <c r="D60" i="14"/>
  <c r="V72" i="14"/>
  <c r="P20" i="14"/>
  <c r="L24" i="14"/>
  <c r="D164" i="14"/>
  <c r="X44" i="14"/>
  <c r="P105" i="14"/>
  <c r="D24" i="14"/>
  <c r="H12" i="14"/>
  <c r="N108" i="14"/>
  <c r="D23" i="14"/>
  <c r="D154" i="14"/>
  <c r="N106" i="14"/>
  <c r="D153" i="14"/>
  <c r="V104" i="14"/>
  <c r="D106" i="14"/>
  <c r="T59" i="14"/>
  <c r="Z104" i="14"/>
  <c r="Z107" i="14"/>
  <c r="R105" i="14"/>
  <c r="H144" i="14"/>
  <c r="T33" i="14"/>
  <c r="V107" i="14"/>
  <c r="T58" i="14"/>
  <c r="H24" i="14"/>
  <c r="Z105" i="14"/>
  <c r="D152" i="14"/>
  <c r="H129" i="14"/>
  <c r="P35" i="14"/>
  <c r="R21" i="14"/>
  <c r="I132" i="14"/>
  <c r="I133" i="14" s="1"/>
  <c r="H142" i="14"/>
  <c r="P59" i="14"/>
  <c r="H143" i="14"/>
  <c r="N107" i="14"/>
  <c r="V105" i="14"/>
  <c r="D104" i="14"/>
  <c r="AB32" i="14"/>
  <c r="H23" i="14"/>
  <c r="D22" i="14"/>
  <c r="H8" i="14"/>
  <c r="Z108" i="14"/>
  <c r="R106" i="14"/>
  <c r="F56" i="14"/>
  <c r="H56" i="14"/>
  <c r="P108" i="14"/>
  <c r="AB34" i="14"/>
  <c r="R108" i="14"/>
  <c r="H140" i="14"/>
  <c r="P58" i="14"/>
  <c r="D155" i="14"/>
  <c r="N105" i="14"/>
  <c r="V106" i="14"/>
  <c r="H11" i="14"/>
  <c r="H22" i="14"/>
  <c r="D21" i="14"/>
  <c r="H10" i="14"/>
  <c r="Z106" i="14"/>
  <c r="R104" i="14"/>
  <c r="R107" i="14"/>
  <c r="F12" i="14"/>
  <c r="D156" i="14"/>
  <c r="P56" i="14"/>
  <c r="H141" i="14"/>
  <c r="H72" i="14"/>
  <c r="R71" i="14"/>
  <c r="L46" i="14"/>
  <c r="L70" i="14"/>
  <c r="AB33" i="14"/>
  <c r="L35" i="14"/>
  <c r="V23" i="14"/>
  <c r="P33" i="14"/>
  <c r="F72" i="14"/>
  <c r="J23" i="14"/>
  <c r="D143" i="14"/>
  <c r="L58" i="14"/>
  <c r="L57" i="14"/>
  <c r="D11" i="14"/>
  <c r="D128" i="14"/>
  <c r="H155" i="14"/>
  <c r="L69" i="14"/>
  <c r="F69" i="14"/>
  <c r="D141" i="14"/>
  <c r="D116" i="14"/>
  <c r="H128" i="14"/>
  <c r="H116" i="14"/>
  <c r="H119" i="14"/>
  <c r="H36" i="14"/>
  <c r="D32" i="14"/>
  <c r="D36" i="14"/>
  <c r="T24" i="14"/>
  <c r="Z36" i="14"/>
  <c r="D142" i="14"/>
  <c r="H117" i="14"/>
  <c r="L56" i="14"/>
  <c r="H131" i="14"/>
  <c r="L60" i="14"/>
  <c r="L72" i="14"/>
  <c r="T32" i="14"/>
  <c r="T34" i="14"/>
  <c r="T36" i="14"/>
  <c r="L33" i="14"/>
  <c r="L34" i="14"/>
  <c r="T23" i="14"/>
  <c r="V21" i="14"/>
  <c r="P32" i="14"/>
  <c r="F68" i="14"/>
  <c r="X47" i="14"/>
  <c r="F11" i="14"/>
  <c r="J22" i="14"/>
  <c r="H120" i="14"/>
  <c r="D117" i="14"/>
  <c r="D57" i="14"/>
  <c r="D56" i="14"/>
  <c r="H130" i="14"/>
  <c r="H152" i="14"/>
  <c r="H69" i="14"/>
  <c r="V22" i="14"/>
  <c r="H35" i="14"/>
  <c r="H32" i="14"/>
  <c r="H70" i="14"/>
  <c r="H153" i="14"/>
  <c r="R69" i="14"/>
  <c r="I144" i="14"/>
  <c r="C145" i="14" s="1"/>
  <c r="H71" i="14"/>
  <c r="L59" i="14"/>
  <c r="L68" i="14"/>
  <c r="L71" i="14"/>
  <c r="D35" i="14"/>
  <c r="D34" i="14"/>
  <c r="AB35" i="14"/>
  <c r="L32" i="14"/>
  <c r="T22" i="14"/>
  <c r="V20" i="14"/>
  <c r="P34" i="14"/>
  <c r="X45" i="14"/>
  <c r="Z33" i="14"/>
  <c r="F8" i="14"/>
  <c r="H33" i="14"/>
  <c r="D140" i="14"/>
  <c r="D118" i="14"/>
  <c r="N56" i="14"/>
  <c r="Z32" i="14"/>
  <c r="D8" i="14"/>
  <c r="H60" i="14"/>
  <c r="P104" i="14"/>
  <c r="D107" i="14"/>
  <c r="R68" i="14"/>
  <c r="I12" i="14"/>
  <c r="I13" i="14" s="1"/>
  <c r="X20" i="14"/>
  <c r="X24" i="14"/>
  <c r="L45" i="14"/>
  <c r="Z35" i="14"/>
  <c r="F10" i="14"/>
  <c r="J21" i="14"/>
  <c r="R20" i="14"/>
  <c r="R24" i="14"/>
  <c r="H58" i="14"/>
  <c r="I156" i="14"/>
  <c r="D9" i="14"/>
  <c r="P106" i="14"/>
  <c r="X21" i="14"/>
  <c r="H59" i="14"/>
  <c r="P107" i="14"/>
  <c r="D105" i="14"/>
  <c r="X23" i="14"/>
  <c r="Y24" i="14"/>
  <c r="C25" i="14" s="1"/>
  <c r="X46" i="14"/>
  <c r="R47" i="14"/>
  <c r="Z34" i="14"/>
  <c r="J20" i="14"/>
  <c r="R23" i="14"/>
  <c r="D10" i="14"/>
  <c r="D129" i="14"/>
  <c r="F70" i="14"/>
  <c r="I120" i="14"/>
  <c r="J120" i="14" s="1"/>
  <c r="D131" i="14"/>
  <c r="F71" i="14"/>
  <c r="D130" i="14"/>
  <c r="J57" i="14"/>
  <c r="X36" i="14"/>
  <c r="R44" i="14"/>
  <c r="F59" i="14"/>
  <c r="F58" i="14"/>
  <c r="X32" i="14"/>
  <c r="F60" i="14"/>
  <c r="D276" i="13"/>
  <c r="D268" i="13"/>
  <c r="F240" i="13"/>
  <c r="AB178" i="13"/>
  <c r="AB173" i="13"/>
  <c r="D116" i="13"/>
  <c r="N111" i="13"/>
  <c r="L117" i="13"/>
  <c r="D109" i="13"/>
  <c r="N108" i="13"/>
  <c r="L115" i="13"/>
  <c r="D108" i="13"/>
  <c r="V110" i="13"/>
  <c r="N120" i="13"/>
  <c r="L99" i="13"/>
  <c r="R99" i="13"/>
  <c r="L95" i="13"/>
  <c r="J90" i="13"/>
  <c r="F79" i="13"/>
  <c r="H77" i="13"/>
  <c r="H76" i="13"/>
  <c r="F72" i="13"/>
  <c r="P76" i="13"/>
  <c r="H75" i="13"/>
  <c r="J30" i="13"/>
  <c r="X36" i="13"/>
  <c r="V35" i="13"/>
  <c r="F36" i="13"/>
  <c r="J38" i="13"/>
  <c r="F35" i="13"/>
  <c r="H15" i="13"/>
  <c r="D11" i="13"/>
  <c r="D271" i="13"/>
  <c r="AB168" i="13"/>
  <c r="AB171" i="13"/>
  <c r="AB179" i="13"/>
  <c r="D13" i="13"/>
  <c r="X38" i="13"/>
  <c r="Z49" i="13"/>
  <c r="V32" i="13"/>
  <c r="V40" i="13"/>
  <c r="F70" i="13"/>
  <c r="P71" i="13"/>
  <c r="L94" i="13"/>
  <c r="L98" i="13"/>
  <c r="J97" i="13"/>
  <c r="D117" i="13"/>
  <c r="D119" i="13"/>
  <c r="N118" i="13"/>
  <c r="N117" i="13"/>
  <c r="X33" i="14"/>
  <c r="N59" i="14"/>
  <c r="D275" i="13"/>
  <c r="D270" i="13"/>
  <c r="D278" i="13"/>
  <c r="AB172" i="13"/>
  <c r="AB180" i="13"/>
  <c r="AB175" i="13"/>
  <c r="X39" i="13"/>
  <c r="X30" i="13"/>
  <c r="V28" i="13"/>
  <c r="V36" i="13"/>
  <c r="R35" i="13"/>
  <c r="T34" i="13"/>
  <c r="T39" i="13"/>
  <c r="T31" i="13"/>
  <c r="D73" i="13"/>
  <c r="V79" i="13"/>
  <c r="F69" i="13"/>
  <c r="X70" i="13"/>
  <c r="P79" i="13"/>
  <c r="P70" i="13"/>
  <c r="P78" i="13"/>
  <c r="L88" i="13"/>
  <c r="L92" i="13"/>
  <c r="L96" i="13"/>
  <c r="L100" i="13"/>
  <c r="P92" i="13"/>
  <c r="P98" i="13"/>
  <c r="J89" i="13"/>
  <c r="J92" i="13"/>
  <c r="L119" i="13"/>
  <c r="L120" i="13"/>
  <c r="D113" i="13"/>
  <c r="D110" i="13"/>
  <c r="D118" i="13"/>
  <c r="V112" i="13"/>
  <c r="V109" i="13"/>
  <c r="N112" i="13"/>
  <c r="N110" i="13"/>
  <c r="N113" i="13"/>
  <c r="L47" i="14"/>
  <c r="U60" i="14"/>
  <c r="M61" i="14" s="1"/>
  <c r="J58" i="14"/>
  <c r="X34" i="14"/>
  <c r="N57" i="14"/>
  <c r="R46" i="14"/>
  <c r="L48" i="14"/>
  <c r="D279" i="13"/>
  <c r="D274" i="13"/>
  <c r="F214" i="13"/>
  <c r="AB176" i="13"/>
  <c r="D20" i="13"/>
  <c r="D74" i="13"/>
  <c r="F77" i="13"/>
  <c r="P77" i="13"/>
  <c r="P74" i="13"/>
  <c r="L90" i="13"/>
  <c r="J99" i="13"/>
  <c r="D114" i="13"/>
  <c r="N109" i="13"/>
  <c r="J56" i="14"/>
  <c r="D269" i="13"/>
  <c r="D277" i="13"/>
  <c r="D272" i="13"/>
  <c r="AB174" i="13"/>
  <c r="AB169" i="13"/>
  <c r="X35" i="13"/>
  <c r="X28" i="13"/>
  <c r="X37" i="13"/>
  <c r="V31" i="13"/>
  <c r="V39" i="13"/>
  <c r="R39" i="13"/>
  <c r="T32" i="13"/>
  <c r="T37" i="13"/>
  <c r="T29" i="13"/>
  <c r="D77" i="13"/>
  <c r="F68" i="13"/>
  <c r="F71" i="13"/>
  <c r="P69" i="13"/>
  <c r="P73" i="13"/>
  <c r="P72" i="13"/>
  <c r="L89" i="13"/>
  <c r="L93" i="13"/>
  <c r="P88" i="13"/>
  <c r="P93" i="13"/>
  <c r="P99" i="13"/>
  <c r="J95" i="13"/>
  <c r="J98" i="13"/>
  <c r="L111" i="13"/>
  <c r="L108" i="13"/>
  <c r="D111" i="13"/>
  <c r="D115" i="13"/>
  <c r="D112" i="13"/>
  <c r="V114" i="13"/>
  <c r="V115" i="13"/>
  <c r="N114" i="13"/>
  <c r="N116" i="13"/>
  <c r="L44" i="14"/>
  <c r="J60" i="14"/>
  <c r="X35" i="14"/>
  <c r="N60" i="14"/>
  <c r="R45" i="14"/>
  <c r="H95" i="14"/>
  <c r="H93" i="14"/>
  <c r="H96" i="14"/>
  <c r="H94" i="14"/>
  <c r="H92" i="14"/>
  <c r="G168" i="14"/>
  <c r="F36" i="14"/>
  <c r="F35" i="14"/>
  <c r="F34" i="14"/>
  <c r="F33" i="14"/>
  <c r="F32" i="14"/>
  <c r="R57" i="14"/>
  <c r="R56" i="14"/>
  <c r="R60" i="14"/>
  <c r="R58" i="14"/>
  <c r="R59" i="14"/>
  <c r="R36" i="14"/>
  <c r="R35" i="14"/>
  <c r="R34" i="14"/>
  <c r="R33" i="14"/>
  <c r="R32" i="14"/>
  <c r="P47" i="14"/>
  <c r="P45" i="14"/>
  <c r="P48" i="14"/>
  <c r="P44" i="14"/>
  <c r="P46" i="14"/>
  <c r="N35" i="14"/>
  <c r="N34" i="14"/>
  <c r="N33" i="14"/>
  <c r="N32" i="14"/>
  <c r="N36" i="14"/>
  <c r="X108" i="14"/>
  <c r="X106" i="14"/>
  <c r="X104" i="14"/>
  <c r="X107" i="14"/>
  <c r="X105" i="14"/>
  <c r="L108" i="14"/>
  <c r="L106" i="14"/>
  <c r="L104" i="14"/>
  <c r="L107" i="14"/>
  <c r="L105" i="14"/>
  <c r="J96" i="14"/>
  <c r="J94" i="14"/>
  <c r="J92" i="14"/>
  <c r="J95" i="14"/>
  <c r="J93" i="14"/>
  <c r="T71" i="14"/>
  <c r="T69" i="14"/>
  <c r="T68" i="14"/>
  <c r="T70" i="14"/>
  <c r="T72" i="14"/>
  <c r="D71" i="14"/>
  <c r="D69" i="14"/>
  <c r="D70" i="14"/>
  <c r="D72" i="14"/>
  <c r="D68" i="14"/>
  <c r="D95" i="14"/>
  <c r="D93" i="14"/>
  <c r="D94" i="14"/>
  <c r="D92" i="14"/>
  <c r="D96" i="14"/>
  <c r="F48" i="14"/>
  <c r="F46" i="14"/>
  <c r="F44" i="14"/>
  <c r="F45" i="14"/>
  <c r="F47" i="14"/>
  <c r="F156" i="14"/>
  <c r="F155" i="14"/>
  <c r="F154" i="14"/>
  <c r="F153" i="14"/>
  <c r="F152" i="14"/>
  <c r="N72" i="14"/>
  <c r="N70" i="14"/>
  <c r="N68" i="14"/>
  <c r="N71" i="14"/>
  <c r="N69" i="14"/>
  <c r="H47" i="14"/>
  <c r="H45" i="14"/>
  <c r="H46" i="14"/>
  <c r="H48" i="14"/>
  <c r="H44" i="14"/>
  <c r="V36" i="14"/>
  <c r="V35" i="14"/>
  <c r="V34" i="14"/>
  <c r="V33" i="14"/>
  <c r="V32" i="14"/>
  <c r="T94" i="13"/>
  <c r="T117" i="13"/>
  <c r="R110" i="13"/>
  <c r="J34" i="13"/>
  <c r="F32" i="13"/>
  <c r="F40" i="13"/>
  <c r="T79" i="13"/>
  <c r="H71" i="13"/>
  <c r="H74" i="13"/>
  <c r="T89" i="13"/>
  <c r="T93" i="13"/>
  <c r="T97" i="13"/>
  <c r="P91" i="13"/>
  <c r="P95" i="13"/>
  <c r="P100" i="13"/>
  <c r="L109" i="13"/>
  <c r="L112" i="13"/>
  <c r="R119" i="13"/>
  <c r="V118" i="13"/>
  <c r="V113" i="13"/>
  <c r="F108" i="13"/>
  <c r="F111" i="13"/>
  <c r="P110" i="13"/>
  <c r="K96" i="14"/>
  <c r="AA48" i="14"/>
  <c r="AC36" i="14"/>
  <c r="V48" i="14"/>
  <c r="V46" i="14"/>
  <c r="V44" i="14"/>
  <c r="V45" i="14"/>
  <c r="V47" i="14"/>
  <c r="H108" i="14"/>
  <c r="H106" i="14"/>
  <c r="H104" i="14"/>
  <c r="H107" i="14"/>
  <c r="H105" i="14"/>
  <c r="T108" i="14"/>
  <c r="T106" i="14"/>
  <c r="T104" i="14"/>
  <c r="T107" i="14"/>
  <c r="T105" i="14"/>
  <c r="J72" i="14"/>
  <c r="J70" i="14"/>
  <c r="J68" i="14"/>
  <c r="J71" i="14"/>
  <c r="J69" i="14"/>
  <c r="F144" i="14"/>
  <c r="F143" i="14"/>
  <c r="F142" i="14"/>
  <c r="F141" i="14"/>
  <c r="F140" i="14"/>
  <c r="F120" i="14"/>
  <c r="F119" i="14"/>
  <c r="F118" i="14"/>
  <c r="F117" i="14"/>
  <c r="F116" i="14"/>
  <c r="N48" i="14"/>
  <c r="N46" i="14"/>
  <c r="N44" i="14"/>
  <c r="N47" i="14"/>
  <c r="N45" i="14"/>
  <c r="AB108" i="14"/>
  <c r="AB106" i="14"/>
  <c r="AB104" i="14"/>
  <c r="AB107" i="14"/>
  <c r="AB105" i="14"/>
  <c r="P71" i="14"/>
  <c r="P72" i="14"/>
  <c r="P70" i="14"/>
  <c r="P69" i="14"/>
  <c r="P68" i="14"/>
  <c r="F132" i="14"/>
  <c r="F131" i="14"/>
  <c r="F130" i="14"/>
  <c r="F129" i="14"/>
  <c r="F128" i="14"/>
  <c r="J48" i="14"/>
  <c r="J46" i="14"/>
  <c r="J44" i="14"/>
  <c r="J47" i="14"/>
  <c r="J45" i="14"/>
  <c r="J36" i="14"/>
  <c r="J35" i="14"/>
  <c r="J34" i="14"/>
  <c r="J33" i="14"/>
  <c r="J32" i="14"/>
  <c r="H236" i="13"/>
  <c r="H199" i="13"/>
  <c r="T74" i="13"/>
  <c r="T90" i="13"/>
  <c r="T98" i="13"/>
  <c r="T169" i="13"/>
  <c r="L180" i="13"/>
  <c r="J31" i="13"/>
  <c r="J39" i="13"/>
  <c r="F31" i="13"/>
  <c r="F39" i="13"/>
  <c r="T77" i="13"/>
  <c r="H68" i="13"/>
  <c r="T88" i="13"/>
  <c r="T92" i="13"/>
  <c r="T96" i="13"/>
  <c r="F94" i="13"/>
  <c r="R111" i="13"/>
  <c r="F109" i="13"/>
  <c r="P111" i="13"/>
  <c r="AE108" i="14"/>
  <c r="W72" i="14"/>
  <c r="V61" i="9"/>
  <c r="F236" i="13"/>
  <c r="R53" i="13"/>
  <c r="T75" i="13"/>
  <c r="T80" i="13"/>
  <c r="N97" i="13"/>
  <c r="R112" i="13"/>
  <c r="R117" i="13"/>
  <c r="D212" i="13"/>
  <c r="T174" i="13"/>
  <c r="T177" i="13"/>
  <c r="F211" i="13"/>
  <c r="F219" i="13"/>
  <c r="D15" i="13"/>
  <c r="Z57" i="13"/>
  <c r="J29" i="13"/>
  <c r="J33" i="13"/>
  <c r="J37" i="13"/>
  <c r="R48" i="13"/>
  <c r="V30" i="13"/>
  <c r="V34" i="13"/>
  <c r="V38" i="13"/>
  <c r="F30" i="13"/>
  <c r="F34" i="13"/>
  <c r="F38" i="13"/>
  <c r="T71" i="13"/>
  <c r="T70" i="13"/>
  <c r="T78" i="13"/>
  <c r="H69" i="13"/>
  <c r="H73" i="13"/>
  <c r="H72" i="13"/>
  <c r="H80" i="13"/>
  <c r="H96" i="13"/>
  <c r="N89" i="13"/>
  <c r="F95" i="13"/>
  <c r="T114" i="13"/>
  <c r="L113" i="13"/>
  <c r="L110" i="13"/>
  <c r="H108" i="13"/>
  <c r="R108" i="13"/>
  <c r="R120" i="13"/>
  <c r="R115" i="13"/>
  <c r="V108" i="13"/>
  <c r="V120" i="13"/>
  <c r="V111" i="13"/>
  <c r="F114" i="13"/>
  <c r="F116" i="13"/>
  <c r="F115" i="13"/>
  <c r="P119" i="13"/>
  <c r="P118" i="13"/>
  <c r="T81" i="11"/>
  <c r="L172" i="13"/>
  <c r="T73" i="13"/>
  <c r="T72" i="13"/>
  <c r="H116" i="13"/>
  <c r="R109" i="13"/>
  <c r="D208" i="13"/>
  <c r="T172" i="13"/>
  <c r="T175" i="13"/>
  <c r="F210" i="13"/>
  <c r="F218" i="13"/>
  <c r="L175" i="13"/>
  <c r="D17" i="13"/>
  <c r="Z53" i="13"/>
  <c r="J28" i="13"/>
  <c r="J32" i="13"/>
  <c r="J36" i="13"/>
  <c r="V29" i="13"/>
  <c r="V33" i="13"/>
  <c r="F29" i="13"/>
  <c r="F33" i="13"/>
  <c r="T69" i="13"/>
  <c r="T68" i="13"/>
  <c r="H79" i="13"/>
  <c r="H70" i="13"/>
  <c r="N96" i="13"/>
  <c r="F100" i="13"/>
  <c r="T115" i="13"/>
  <c r="H115" i="13"/>
  <c r="R116" i="13"/>
  <c r="R118" i="13"/>
  <c r="F112" i="13"/>
  <c r="F110" i="13"/>
  <c r="P109" i="13"/>
  <c r="P112" i="13"/>
  <c r="L170" i="13"/>
  <c r="F10" i="13"/>
  <c r="V71" i="13"/>
  <c r="N77" i="13"/>
  <c r="X79" i="13"/>
  <c r="H92" i="13"/>
  <c r="N94" i="13"/>
  <c r="N100" i="13"/>
  <c r="F92" i="13"/>
  <c r="F93" i="13"/>
  <c r="T112" i="13"/>
  <c r="H113" i="13"/>
  <c r="H114" i="13"/>
  <c r="H249" i="13"/>
  <c r="T168" i="13"/>
  <c r="T176" i="13"/>
  <c r="T171" i="13"/>
  <c r="T179" i="13"/>
  <c r="H216" i="13"/>
  <c r="L174" i="13"/>
  <c r="L169" i="13"/>
  <c r="L177" i="13"/>
  <c r="X31" i="13"/>
  <c r="X34" i="13"/>
  <c r="J49" i="13"/>
  <c r="F14" i="13"/>
  <c r="N49" i="13"/>
  <c r="T52" i="13"/>
  <c r="D79" i="13"/>
  <c r="V68" i="13"/>
  <c r="N70" i="13"/>
  <c r="X78" i="13"/>
  <c r="H100" i="13"/>
  <c r="N90" i="13"/>
  <c r="N98" i="13"/>
  <c r="N91" i="13"/>
  <c r="F88" i="13"/>
  <c r="F96" i="13"/>
  <c r="F89" i="13"/>
  <c r="F97" i="13"/>
  <c r="T119" i="13"/>
  <c r="T108" i="13"/>
  <c r="T116" i="13"/>
  <c r="H119" i="13"/>
  <c r="H110" i="13"/>
  <c r="H118" i="13"/>
  <c r="P113" i="13"/>
  <c r="P117" i="13"/>
  <c r="P114" i="13"/>
  <c r="H257" i="13"/>
  <c r="H195" i="13"/>
  <c r="L178" i="13"/>
  <c r="L173" i="13"/>
  <c r="F18" i="13"/>
  <c r="N95" i="13"/>
  <c r="F99" i="13"/>
  <c r="T111" i="13"/>
  <c r="T113" i="13"/>
  <c r="T120" i="13"/>
  <c r="H117" i="13"/>
  <c r="H253" i="13"/>
  <c r="T170" i="13"/>
  <c r="T178" i="13"/>
  <c r="F196" i="13"/>
  <c r="H191" i="13"/>
  <c r="L168" i="13"/>
  <c r="L176" i="13"/>
  <c r="L171" i="13"/>
  <c r="X29" i="13"/>
  <c r="X32" i="13"/>
  <c r="X33" i="13"/>
  <c r="F9" i="13"/>
  <c r="F17" i="13"/>
  <c r="D68" i="13"/>
  <c r="V72" i="13"/>
  <c r="N69" i="13"/>
  <c r="H88" i="13"/>
  <c r="R91" i="13"/>
  <c r="N92" i="13"/>
  <c r="N99" i="13"/>
  <c r="F90" i="13"/>
  <c r="F98" i="13"/>
  <c r="W120" i="13"/>
  <c r="I121" i="13" s="1"/>
  <c r="T109" i="13"/>
  <c r="T110" i="13"/>
  <c r="H109" i="13"/>
  <c r="H111" i="13"/>
  <c r="H112" i="13"/>
  <c r="P115" i="13"/>
  <c r="P108" i="13"/>
  <c r="F271" i="13"/>
  <c r="F252" i="13"/>
  <c r="D258" i="13"/>
  <c r="F256" i="13"/>
  <c r="H232" i="13"/>
  <c r="H228" i="13"/>
  <c r="H240" i="13"/>
  <c r="H212" i="13"/>
  <c r="H208" i="13"/>
  <c r="H220" i="13"/>
  <c r="K160" i="13"/>
  <c r="G161" i="13" s="1"/>
  <c r="R97" i="13"/>
  <c r="R98" i="13"/>
  <c r="R93" i="13"/>
  <c r="R100" i="13"/>
  <c r="R94" i="13"/>
  <c r="J91" i="13"/>
  <c r="J100" i="13"/>
  <c r="J94" i="13"/>
  <c r="R89" i="13"/>
  <c r="R90" i="13"/>
  <c r="R95" i="13"/>
  <c r="R88" i="13"/>
  <c r="J93" i="13"/>
  <c r="J88" i="13"/>
  <c r="U100" i="13"/>
  <c r="M101" i="13" s="1"/>
  <c r="V69" i="13"/>
  <c r="N78" i="13"/>
  <c r="N75" i="13"/>
  <c r="X68" i="13"/>
  <c r="D71" i="13"/>
  <c r="D75" i="13"/>
  <c r="D72" i="13"/>
  <c r="D80" i="13"/>
  <c r="V78" i="13"/>
  <c r="V80" i="13"/>
  <c r="V75" i="13"/>
  <c r="N74" i="13"/>
  <c r="N76" i="13"/>
  <c r="N73" i="13"/>
  <c r="X71" i="13"/>
  <c r="X77" i="13"/>
  <c r="X74" i="13"/>
  <c r="V70" i="13"/>
  <c r="V77" i="13"/>
  <c r="N80" i="13"/>
  <c r="X75" i="13"/>
  <c r="X76" i="13"/>
  <c r="D69" i="13"/>
  <c r="D70" i="13"/>
  <c r="V74" i="13"/>
  <c r="V76" i="13"/>
  <c r="N68" i="13"/>
  <c r="N72" i="13"/>
  <c r="N71" i="13"/>
  <c r="X69" i="13"/>
  <c r="X73" i="13"/>
  <c r="X72" i="13"/>
  <c r="N53" i="13"/>
  <c r="R56" i="13"/>
  <c r="P31" i="13"/>
  <c r="H36" i="13"/>
  <c r="F8" i="13"/>
  <c r="F12" i="13"/>
  <c r="F16" i="13"/>
  <c r="F20" i="13"/>
  <c r="H13" i="13"/>
  <c r="F11" i="13"/>
  <c r="F15" i="13"/>
  <c r="X102" i="9"/>
  <c r="V65" i="9"/>
  <c r="H248" i="13"/>
  <c r="H256" i="13"/>
  <c r="H231" i="13"/>
  <c r="H239" i="13"/>
  <c r="F276" i="13"/>
  <c r="F192" i="13"/>
  <c r="H211" i="13"/>
  <c r="H219" i="13"/>
  <c r="H194" i="13"/>
  <c r="R34" i="13"/>
  <c r="J31" i="9"/>
  <c r="X100" i="9"/>
  <c r="V66" i="9"/>
  <c r="H251" i="13"/>
  <c r="H255" i="13"/>
  <c r="H259" i="13"/>
  <c r="H230" i="13"/>
  <c r="H234" i="13"/>
  <c r="H238" i="13"/>
  <c r="F268" i="13"/>
  <c r="F248" i="13"/>
  <c r="F188" i="13"/>
  <c r="H210" i="13"/>
  <c r="H214" i="13"/>
  <c r="H218" i="13"/>
  <c r="H189" i="13"/>
  <c r="H193" i="13"/>
  <c r="H197" i="13"/>
  <c r="T55" i="13"/>
  <c r="N33" i="13"/>
  <c r="R29" i="13"/>
  <c r="R33" i="13"/>
  <c r="R37" i="13"/>
  <c r="F78" i="13"/>
  <c r="F80" i="13"/>
  <c r="F75" i="13"/>
  <c r="H252" i="13"/>
  <c r="H260" i="13"/>
  <c r="H235" i="13"/>
  <c r="H215" i="13"/>
  <c r="H190" i="13"/>
  <c r="H198" i="13"/>
  <c r="T51" i="13"/>
  <c r="N37" i="13"/>
  <c r="R30" i="13"/>
  <c r="R38" i="13"/>
  <c r="X94" i="9"/>
  <c r="Z59" i="9"/>
  <c r="H250" i="13"/>
  <c r="H254" i="13"/>
  <c r="H229" i="13"/>
  <c r="H233" i="13"/>
  <c r="F279" i="13"/>
  <c r="F260" i="13"/>
  <c r="F200" i="13"/>
  <c r="H209" i="13"/>
  <c r="H213" i="13"/>
  <c r="H188" i="13"/>
  <c r="H192" i="13"/>
  <c r="H196" i="13"/>
  <c r="P50" i="13"/>
  <c r="P55" i="13"/>
  <c r="N57" i="13"/>
  <c r="N29" i="13"/>
  <c r="R28" i="13"/>
  <c r="R32" i="13"/>
  <c r="R36" i="13"/>
  <c r="F74" i="13"/>
  <c r="F76" i="13"/>
  <c r="H91" i="13"/>
  <c r="H95" i="13"/>
  <c r="H99" i="13"/>
  <c r="H90" i="13"/>
  <c r="H94" i="13"/>
  <c r="H98" i="13"/>
  <c r="H89" i="13"/>
  <c r="H93" i="13"/>
  <c r="F255" i="13"/>
  <c r="F259" i="13"/>
  <c r="N48" i="13"/>
  <c r="N56" i="13"/>
  <c r="N60" i="13"/>
  <c r="H58" i="13"/>
  <c r="D254" i="13"/>
  <c r="D237" i="13"/>
  <c r="D220" i="13"/>
  <c r="F154" i="13"/>
  <c r="F250" i="13"/>
  <c r="F254" i="13"/>
  <c r="F258" i="13"/>
  <c r="F232" i="13"/>
  <c r="H28" i="13"/>
  <c r="J57" i="13"/>
  <c r="X58" i="13"/>
  <c r="N51" i="13"/>
  <c r="N55" i="13"/>
  <c r="N59" i="13"/>
  <c r="H55" i="13"/>
  <c r="R52" i="13"/>
  <c r="R60" i="13"/>
  <c r="I20" i="13"/>
  <c r="J18" i="13" s="1"/>
  <c r="I200" i="13"/>
  <c r="G201" i="13" s="1"/>
  <c r="F251" i="13"/>
  <c r="N52" i="13"/>
  <c r="I220" i="13"/>
  <c r="E221" i="13" s="1"/>
  <c r="D250" i="13"/>
  <c r="D233" i="13"/>
  <c r="D216" i="13"/>
  <c r="F249" i="13"/>
  <c r="F253" i="13"/>
  <c r="F228" i="13"/>
  <c r="H33" i="13"/>
  <c r="P33" i="13"/>
  <c r="J53" i="13"/>
  <c r="X59" i="13"/>
  <c r="N50" i="13"/>
  <c r="N54" i="13"/>
  <c r="H48" i="13"/>
  <c r="R49" i="13"/>
  <c r="R57" i="13"/>
  <c r="D100" i="13"/>
  <c r="D99" i="13"/>
  <c r="D98" i="13"/>
  <c r="D97" i="13"/>
  <c r="D96" i="13"/>
  <c r="D95" i="13"/>
  <c r="D94" i="13"/>
  <c r="D93" i="13"/>
  <c r="D92" i="13"/>
  <c r="D91" i="13"/>
  <c r="D90" i="13"/>
  <c r="D89" i="13"/>
  <c r="D88" i="13"/>
  <c r="X93" i="9"/>
  <c r="X99" i="9"/>
  <c r="X96" i="9"/>
  <c r="X95" i="9"/>
  <c r="X101" i="9"/>
  <c r="X98" i="9"/>
  <c r="Z66" i="9"/>
  <c r="F151" i="13"/>
  <c r="F158" i="13"/>
  <c r="F235" i="13"/>
  <c r="F239" i="13"/>
  <c r="H29" i="13"/>
  <c r="J48" i="13"/>
  <c r="J56" i="13"/>
  <c r="X50" i="13"/>
  <c r="X55" i="13"/>
  <c r="H51" i="13"/>
  <c r="T54" i="13"/>
  <c r="N28" i="13"/>
  <c r="N36" i="13"/>
  <c r="V68" i="9"/>
  <c r="Z62" i="9"/>
  <c r="F155" i="13"/>
  <c r="F160" i="13"/>
  <c r="F230" i="13"/>
  <c r="F234" i="13"/>
  <c r="F238" i="13"/>
  <c r="F209" i="13"/>
  <c r="F213" i="13"/>
  <c r="F217" i="13"/>
  <c r="H37" i="13"/>
  <c r="P37" i="13"/>
  <c r="H32" i="13"/>
  <c r="P29" i="13"/>
  <c r="H17" i="13"/>
  <c r="H9" i="13"/>
  <c r="H39" i="13"/>
  <c r="H31" i="13"/>
  <c r="J51" i="13"/>
  <c r="J55" i="13"/>
  <c r="J59" i="13"/>
  <c r="X60" i="13"/>
  <c r="X49" i="13"/>
  <c r="X51" i="13"/>
  <c r="X57" i="13"/>
  <c r="H49" i="13"/>
  <c r="H56" i="13"/>
  <c r="H60" i="13"/>
  <c r="H57" i="13"/>
  <c r="R51" i="13"/>
  <c r="R55" i="13"/>
  <c r="R59" i="13"/>
  <c r="T49" i="13"/>
  <c r="T59" i="13"/>
  <c r="T53" i="13"/>
  <c r="T60" i="13"/>
  <c r="N31" i="13"/>
  <c r="N35" i="13"/>
  <c r="N39" i="13"/>
  <c r="F231" i="13"/>
  <c r="H34" i="13"/>
  <c r="J52" i="13"/>
  <c r="J60" i="13"/>
  <c r="X54" i="13"/>
  <c r="H50" i="13"/>
  <c r="H54" i="13"/>
  <c r="T48" i="13"/>
  <c r="T57" i="13"/>
  <c r="N32" i="13"/>
  <c r="N40" i="13"/>
  <c r="V64" i="9"/>
  <c r="Z60" i="9"/>
  <c r="Z61" i="9"/>
  <c r="F229" i="13"/>
  <c r="F233" i="13"/>
  <c r="F208" i="13"/>
  <c r="F212" i="13"/>
  <c r="F216" i="13"/>
  <c r="H38" i="13"/>
  <c r="H30" i="13"/>
  <c r="H19" i="13"/>
  <c r="J50" i="13"/>
  <c r="J54" i="13"/>
  <c r="X56" i="13"/>
  <c r="X48" i="13"/>
  <c r="H52" i="13"/>
  <c r="H59" i="13"/>
  <c r="R50" i="13"/>
  <c r="R54" i="13"/>
  <c r="T58" i="13"/>
  <c r="T50" i="13"/>
  <c r="N30" i="13"/>
  <c r="N34" i="13"/>
  <c r="J159" i="13"/>
  <c r="J156" i="13"/>
  <c r="J153" i="13"/>
  <c r="J148" i="13"/>
  <c r="J160" i="13"/>
  <c r="J157" i="13"/>
  <c r="J152" i="13"/>
  <c r="J149" i="13"/>
  <c r="L39" i="13"/>
  <c r="L38" i="13"/>
  <c r="L36" i="13"/>
  <c r="L34" i="13"/>
  <c r="L32" i="13"/>
  <c r="L30" i="13"/>
  <c r="L28" i="13"/>
  <c r="D19" i="13"/>
  <c r="D18" i="13"/>
  <c r="D10" i="13"/>
  <c r="D12" i="13"/>
  <c r="D14" i="13"/>
  <c r="D16" i="13"/>
  <c r="D8" i="13"/>
  <c r="V62" i="9"/>
  <c r="V63" i="9"/>
  <c r="Z64" i="9"/>
  <c r="Z67" i="9"/>
  <c r="I240" i="13"/>
  <c r="E241" i="13" s="1"/>
  <c r="J151" i="13"/>
  <c r="D249" i="13"/>
  <c r="D253" i="13"/>
  <c r="D257" i="13"/>
  <c r="D228" i="13"/>
  <c r="D232" i="13"/>
  <c r="D236" i="13"/>
  <c r="D240" i="13"/>
  <c r="D211" i="13"/>
  <c r="D215" i="13"/>
  <c r="D219" i="13"/>
  <c r="J154" i="13"/>
  <c r="F274" i="13"/>
  <c r="F269" i="13"/>
  <c r="F277" i="13"/>
  <c r="F191" i="13"/>
  <c r="F195" i="13"/>
  <c r="F199" i="13"/>
  <c r="P57" i="13"/>
  <c r="P53" i="13"/>
  <c r="L35" i="13"/>
  <c r="Y40" i="13"/>
  <c r="I41" i="13" s="1"/>
  <c r="P60" i="13"/>
  <c r="P51" i="13"/>
  <c r="Z48" i="13"/>
  <c r="Z52" i="13"/>
  <c r="Z56" i="13"/>
  <c r="Z60" i="13"/>
  <c r="F159" i="13"/>
  <c r="F157" i="13"/>
  <c r="F152" i="13"/>
  <c r="F149" i="13"/>
  <c r="F156" i="13"/>
  <c r="F153" i="13"/>
  <c r="F148" i="13"/>
  <c r="D40" i="13"/>
  <c r="D39" i="13"/>
  <c r="D37" i="13"/>
  <c r="D35" i="13"/>
  <c r="D33" i="13"/>
  <c r="D31" i="13"/>
  <c r="D29" i="13"/>
  <c r="D38" i="13"/>
  <c r="D36" i="13"/>
  <c r="D34" i="13"/>
  <c r="D32" i="13"/>
  <c r="D30" i="13"/>
  <c r="D28" i="13"/>
  <c r="I260" i="13"/>
  <c r="E261" i="13" s="1"/>
  <c r="G280" i="13"/>
  <c r="H279" i="13" s="1"/>
  <c r="D248" i="13"/>
  <c r="D252" i="13"/>
  <c r="D256" i="13"/>
  <c r="D260" i="13"/>
  <c r="D231" i="13"/>
  <c r="D235" i="13"/>
  <c r="D239" i="13"/>
  <c r="D210" i="13"/>
  <c r="D214" i="13"/>
  <c r="D218" i="13"/>
  <c r="F272" i="13"/>
  <c r="F280" i="13"/>
  <c r="F275" i="13"/>
  <c r="F190" i="13"/>
  <c r="F194" i="13"/>
  <c r="F198" i="13"/>
  <c r="L37" i="13"/>
  <c r="L29" i="13"/>
  <c r="P56" i="13"/>
  <c r="Z51" i="13"/>
  <c r="Z55" i="13"/>
  <c r="Z59" i="13"/>
  <c r="P39" i="13"/>
  <c r="P40" i="13"/>
  <c r="P38" i="13"/>
  <c r="P36" i="13"/>
  <c r="P34" i="13"/>
  <c r="P32" i="13"/>
  <c r="P30" i="13"/>
  <c r="P28" i="13"/>
  <c r="H20" i="13"/>
  <c r="H12" i="13"/>
  <c r="H14" i="13"/>
  <c r="H16" i="13"/>
  <c r="H8" i="13"/>
  <c r="H18" i="13"/>
  <c r="H10" i="13"/>
  <c r="J155" i="13"/>
  <c r="D251" i="13"/>
  <c r="D255" i="13"/>
  <c r="D230" i="13"/>
  <c r="D234" i="13"/>
  <c r="D209" i="13"/>
  <c r="D213" i="13"/>
  <c r="J158" i="13"/>
  <c r="J150" i="13"/>
  <c r="F270" i="13"/>
  <c r="F278" i="13"/>
  <c r="F189" i="13"/>
  <c r="F193" i="13"/>
  <c r="P58" i="13"/>
  <c r="P54" i="13"/>
  <c r="P49" i="13"/>
  <c r="L31" i="13"/>
  <c r="P52" i="13"/>
  <c r="P59" i="13"/>
  <c r="L40" i="13"/>
  <c r="Z50" i="13"/>
  <c r="Z54" i="13"/>
  <c r="F180" i="13"/>
  <c r="F178" i="13"/>
  <c r="F176" i="13"/>
  <c r="F174" i="13"/>
  <c r="F172" i="13"/>
  <c r="F170" i="13"/>
  <c r="F168" i="13"/>
  <c r="F179" i="13"/>
  <c r="F177" i="13"/>
  <c r="F175" i="13"/>
  <c r="F173" i="13"/>
  <c r="F171" i="13"/>
  <c r="F169" i="13"/>
  <c r="D200" i="13"/>
  <c r="D199" i="13"/>
  <c r="D198" i="13"/>
  <c r="D197" i="13"/>
  <c r="D196" i="13"/>
  <c r="D195" i="13"/>
  <c r="D194" i="13"/>
  <c r="D193" i="13"/>
  <c r="D192" i="13"/>
  <c r="D191" i="13"/>
  <c r="D190" i="13"/>
  <c r="D189" i="13"/>
  <c r="D188" i="13"/>
  <c r="H179" i="13"/>
  <c r="H177" i="13"/>
  <c r="H175" i="13"/>
  <c r="H173" i="13"/>
  <c r="H171" i="13"/>
  <c r="H169" i="13"/>
  <c r="H180" i="13"/>
  <c r="H178" i="13"/>
  <c r="H176" i="13"/>
  <c r="H174" i="13"/>
  <c r="H172" i="13"/>
  <c r="H170" i="13"/>
  <c r="H168" i="13"/>
  <c r="N180" i="13"/>
  <c r="N178" i="13"/>
  <c r="N176" i="13"/>
  <c r="N174" i="13"/>
  <c r="N172" i="13"/>
  <c r="N170" i="13"/>
  <c r="N168" i="13"/>
  <c r="N179" i="13"/>
  <c r="N177" i="13"/>
  <c r="N175" i="13"/>
  <c r="N173" i="13"/>
  <c r="N171" i="13"/>
  <c r="N169" i="13"/>
  <c r="H280" i="13"/>
  <c r="Z180" i="13"/>
  <c r="Z178" i="13"/>
  <c r="Z176" i="13"/>
  <c r="Z174" i="13"/>
  <c r="Z172" i="13"/>
  <c r="Z170" i="13"/>
  <c r="Z168" i="13"/>
  <c r="Z179" i="13"/>
  <c r="Z177" i="13"/>
  <c r="Z175" i="13"/>
  <c r="Z173" i="13"/>
  <c r="Z171" i="13"/>
  <c r="Z169" i="13"/>
  <c r="P179" i="13"/>
  <c r="P177" i="13"/>
  <c r="P175" i="13"/>
  <c r="P173" i="13"/>
  <c r="P171" i="13"/>
  <c r="P169" i="13"/>
  <c r="P180" i="13"/>
  <c r="P178" i="13"/>
  <c r="P176" i="13"/>
  <c r="P174" i="13"/>
  <c r="P172" i="13"/>
  <c r="P170" i="13"/>
  <c r="P168" i="13"/>
  <c r="F139" i="13"/>
  <c r="F137" i="13"/>
  <c r="F135" i="13"/>
  <c r="F133" i="13"/>
  <c r="F131" i="13"/>
  <c r="F129" i="13"/>
  <c r="F140" i="13"/>
  <c r="F138" i="13"/>
  <c r="F136" i="13"/>
  <c r="F134" i="13"/>
  <c r="F132" i="13"/>
  <c r="F130" i="13"/>
  <c r="F128" i="13"/>
  <c r="H140" i="13"/>
  <c r="H138" i="13"/>
  <c r="H136" i="13"/>
  <c r="H134" i="13"/>
  <c r="H132" i="13"/>
  <c r="H130" i="13"/>
  <c r="H128" i="13"/>
  <c r="H139" i="13"/>
  <c r="H137" i="13"/>
  <c r="H135" i="13"/>
  <c r="H133" i="13"/>
  <c r="H131" i="13"/>
  <c r="H129" i="13"/>
  <c r="V180" i="13"/>
  <c r="V178" i="13"/>
  <c r="V176" i="13"/>
  <c r="V174" i="13"/>
  <c r="V172" i="13"/>
  <c r="V170" i="13"/>
  <c r="V168" i="13"/>
  <c r="V179" i="13"/>
  <c r="V177" i="13"/>
  <c r="V175" i="13"/>
  <c r="V173" i="13"/>
  <c r="V171" i="13"/>
  <c r="V169" i="13"/>
  <c r="V60" i="13"/>
  <c r="V59" i="13"/>
  <c r="V58" i="13"/>
  <c r="V57" i="13"/>
  <c r="V56" i="13"/>
  <c r="V55" i="13"/>
  <c r="V54" i="13"/>
  <c r="V53" i="13"/>
  <c r="V52" i="13"/>
  <c r="V51" i="13"/>
  <c r="V50" i="13"/>
  <c r="V49" i="13"/>
  <c r="V48" i="13"/>
  <c r="D60" i="13"/>
  <c r="D56" i="13"/>
  <c r="D57" i="13"/>
  <c r="D53" i="13"/>
  <c r="D50" i="13"/>
  <c r="D59" i="13"/>
  <c r="D54" i="13"/>
  <c r="D52" i="13"/>
  <c r="D48" i="13"/>
  <c r="D49" i="13"/>
  <c r="D58" i="13"/>
  <c r="D55" i="13"/>
  <c r="D51" i="13"/>
  <c r="AC60" i="13"/>
  <c r="V60" i="9"/>
  <c r="V59" i="9"/>
  <c r="Z68" i="9"/>
  <c r="Z63" i="9"/>
  <c r="AA108" i="11"/>
  <c r="J180" i="13"/>
  <c r="J178" i="13"/>
  <c r="J176" i="13"/>
  <c r="J174" i="13"/>
  <c r="J172" i="13"/>
  <c r="J170" i="13"/>
  <c r="J168" i="13"/>
  <c r="J179" i="13"/>
  <c r="J177" i="13"/>
  <c r="J175" i="13"/>
  <c r="J173" i="13"/>
  <c r="J171" i="13"/>
  <c r="J169" i="13"/>
  <c r="D179" i="13"/>
  <c r="D177" i="13"/>
  <c r="D175" i="13"/>
  <c r="D173" i="13"/>
  <c r="D171" i="13"/>
  <c r="D169" i="13"/>
  <c r="D180" i="13"/>
  <c r="D178" i="13"/>
  <c r="D176" i="13"/>
  <c r="D174" i="13"/>
  <c r="D172" i="13"/>
  <c r="D170" i="13"/>
  <c r="D168" i="13"/>
  <c r="F60" i="13"/>
  <c r="F59" i="13"/>
  <c r="F58" i="13"/>
  <c r="F57" i="13"/>
  <c r="F56" i="13"/>
  <c r="F55" i="13"/>
  <c r="F54" i="13"/>
  <c r="F53" i="13"/>
  <c r="F52" i="13"/>
  <c r="F51" i="13"/>
  <c r="F50" i="13"/>
  <c r="F49" i="13"/>
  <c r="F48" i="13"/>
  <c r="R180" i="13"/>
  <c r="R178" i="13"/>
  <c r="R176" i="13"/>
  <c r="R174" i="13"/>
  <c r="R172" i="13"/>
  <c r="R170" i="13"/>
  <c r="R168" i="13"/>
  <c r="R179" i="13"/>
  <c r="R177" i="13"/>
  <c r="R175" i="13"/>
  <c r="R173" i="13"/>
  <c r="R171" i="13"/>
  <c r="R169" i="13"/>
  <c r="L58" i="13"/>
  <c r="L54" i="13"/>
  <c r="L59" i="13"/>
  <c r="L55" i="13"/>
  <c r="L56" i="13"/>
  <c r="L52" i="13"/>
  <c r="L48" i="13"/>
  <c r="L57" i="13"/>
  <c r="L51" i="13"/>
  <c r="L60" i="13"/>
  <c r="L53" i="13"/>
  <c r="L49" i="13"/>
  <c r="L50" i="13"/>
  <c r="X179" i="13"/>
  <c r="X177" i="13"/>
  <c r="X175" i="13"/>
  <c r="X173" i="13"/>
  <c r="X171" i="13"/>
  <c r="X169" i="13"/>
  <c r="X180" i="13"/>
  <c r="X178" i="13"/>
  <c r="X176" i="13"/>
  <c r="X174" i="13"/>
  <c r="X172" i="13"/>
  <c r="X170" i="13"/>
  <c r="X168" i="13"/>
  <c r="AD180" i="13"/>
  <c r="AD178" i="13"/>
  <c r="AD176" i="13"/>
  <c r="AD174" i="13"/>
  <c r="AD172" i="13"/>
  <c r="AD170" i="13"/>
  <c r="AD168" i="13"/>
  <c r="AD179" i="13"/>
  <c r="AD177" i="13"/>
  <c r="AD175" i="13"/>
  <c r="AD173" i="13"/>
  <c r="AD171" i="13"/>
  <c r="AD169" i="13"/>
  <c r="AB58" i="13"/>
  <c r="AB54" i="13"/>
  <c r="AB59" i="13"/>
  <c r="AB55" i="13"/>
  <c r="AB48" i="13"/>
  <c r="AB49" i="13"/>
  <c r="AB56" i="13"/>
  <c r="AB50" i="13"/>
  <c r="AB60" i="13"/>
  <c r="AB57" i="13"/>
  <c r="AB53" i="13"/>
  <c r="AB51" i="13"/>
  <c r="AB52" i="13"/>
  <c r="AE180" i="13"/>
  <c r="K140" i="13"/>
  <c r="T45" i="11"/>
  <c r="D213" i="11"/>
  <c r="T53" i="11"/>
  <c r="J154" i="11"/>
  <c r="D206" i="11"/>
  <c r="T44" i="11"/>
  <c r="J153" i="11"/>
  <c r="T80" i="11"/>
  <c r="T85" i="11"/>
  <c r="U90" i="11"/>
  <c r="U91" i="11" s="1"/>
  <c r="P153" i="11"/>
  <c r="T90" i="11"/>
  <c r="X32" i="11"/>
  <c r="T87" i="11"/>
  <c r="AB161" i="11"/>
  <c r="X156" i="11"/>
  <c r="X66" i="11"/>
  <c r="T86" i="11"/>
  <c r="T83" i="11"/>
  <c r="F230" i="11"/>
  <c r="V31" i="11"/>
  <c r="X72" i="11"/>
  <c r="T84" i="11"/>
  <c r="T82" i="11"/>
  <c r="T89" i="11"/>
  <c r="P156" i="11"/>
  <c r="P159" i="11"/>
  <c r="AB159" i="11"/>
  <c r="AB154" i="11"/>
  <c r="P34" i="11"/>
  <c r="X64" i="11"/>
  <c r="AB155" i="11"/>
  <c r="V51" i="11"/>
  <c r="X65" i="11"/>
  <c r="X63" i="11"/>
  <c r="F11" i="11"/>
  <c r="P30" i="11"/>
  <c r="Z160" i="11"/>
  <c r="H207" i="11"/>
  <c r="L157" i="11"/>
  <c r="H26" i="11"/>
  <c r="X71" i="11"/>
  <c r="X70" i="11"/>
  <c r="F226" i="11"/>
  <c r="X161" i="11"/>
  <c r="P26" i="11"/>
  <c r="V161" i="11"/>
  <c r="X68" i="11"/>
  <c r="R46" i="11"/>
  <c r="J155" i="11"/>
  <c r="P160" i="11"/>
  <c r="P154" i="11"/>
  <c r="H152" i="11"/>
  <c r="D210" i="11"/>
  <c r="D216" i="11"/>
  <c r="H154" i="11"/>
  <c r="N84" i="11"/>
  <c r="T49" i="11"/>
  <c r="T32" i="11"/>
  <c r="H34" i="11"/>
  <c r="F162" i="11"/>
  <c r="Z152" i="11"/>
  <c r="Z72" i="11"/>
  <c r="X62" i="11"/>
  <c r="X67" i="11"/>
  <c r="T36" i="11"/>
  <c r="AD156" i="11"/>
  <c r="Z63" i="11"/>
  <c r="V70" i="11"/>
  <c r="F159" i="11"/>
  <c r="H215" i="11"/>
  <c r="P162" i="11"/>
  <c r="AB152" i="11"/>
  <c r="D209" i="11"/>
  <c r="T161" i="11"/>
  <c r="N81" i="11"/>
  <c r="T48" i="11"/>
  <c r="T28" i="11"/>
  <c r="H30" i="11"/>
  <c r="F154" i="11"/>
  <c r="F161" i="11"/>
  <c r="J160" i="11"/>
  <c r="F153" i="11"/>
  <c r="V65" i="11"/>
  <c r="V63" i="11"/>
  <c r="H162" i="11"/>
  <c r="N52" i="11"/>
  <c r="N83" i="11"/>
  <c r="T35" i="11"/>
  <c r="H33" i="11"/>
  <c r="AD157" i="11"/>
  <c r="V69" i="11"/>
  <c r="Z67" i="11"/>
  <c r="V68" i="11"/>
  <c r="F155" i="11"/>
  <c r="T159" i="11"/>
  <c r="P155" i="11"/>
  <c r="AB162" i="11"/>
  <c r="H208" i="11"/>
  <c r="P157" i="11"/>
  <c r="P158" i="11"/>
  <c r="T162" i="11"/>
  <c r="AB160" i="11"/>
  <c r="D207" i="11"/>
  <c r="D211" i="11"/>
  <c r="D215" i="11"/>
  <c r="AB153" i="11"/>
  <c r="AB158" i="11"/>
  <c r="F29" i="11"/>
  <c r="N89" i="11"/>
  <c r="N86" i="11"/>
  <c r="R51" i="11"/>
  <c r="R99" i="11"/>
  <c r="T46" i="11"/>
  <c r="T50" i="11"/>
  <c r="T54" i="11"/>
  <c r="T29" i="11"/>
  <c r="T33" i="11"/>
  <c r="H12" i="11"/>
  <c r="H27" i="11"/>
  <c r="H31" i="11"/>
  <c r="H35" i="11"/>
  <c r="J156" i="11"/>
  <c r="F152" i="11"/>
  <c r="F156" i="11"/>
  <c r="J162" i="11"/>
  <c r="AD162" i="11"/>
  <c r="Z64" i="11"/>
  <c r="Z70" i="11"/>
  <c r="V72" i="11"/>
  <c r="Z69" i="11"/>
  <c r="V62" i="11"/>
  <c r="H212" i="11"/>
  <c r="T157" i="11"/>
  <c r="F98" i="11"/>
  <c r="R47" i="11"/>
  <c r="T27" i="11"/>
  <c r="T31" i="11"/>
  <c r="P51" i="11"/>
  <c r="H29" i="11"/>
  <c r="Z62" i="11"/>
  <c r="V67" i="11"/>
  <c r="J159" i="11"/>
  <c r="AB156" i="11"/>
  <c r="H155" i="11"/>
  <c r="H211" i="11"/>
  <c r="P161" i="11"/>
  <c r="T160" i="11"/>
  <c r="D208" i="11"/>
  <c r="D212" i="11"/>
  <c r="AB157" i="11"/>
  <c r="H153" i="11"/>
  <c r="J87" i="11"/>
  <c r="N85" i="11"/>
  <c r="R62" i="11"/>
  <c r="T47" i="11"/>
  <c r="T26" i="11"/>
  <c r="T30" i="11"/>
  <c r="P48" i="11"/>
  <c r="H28" i="11"/>
  <c r="H32" i="11"/>
  <c r="AD154" i="11"/>
  <c r="F157" i="11"/>
  <c r="J161" i="11"/>
  <c r="AD152" i="11"/>
  <c r="V64" i="11"/>
  <c r="Z66" i="11"/>
  <c r="Z71" i="11"/>
  <c r="V71" i="11"/>
  <c r="Z65" i="11"/>
  <c r="X157" i="11"/>
  <c r="X160" i="11"/>
  <c r="X155" i="11"/>
  <c r="P29" i="11"/>
  <c r="F171" i="11"/>
  <c r="X162" i="11"/>
  <c r="F208" i="11"/>
  <c r="V54" i="11"/>
  <c r="F14" i="11"/>
  <c r="N67" i="11"/>
  <c r="P27" i="11"/>
  <c r="P31" i="11"/>
  <c r="P35" i="11"/>
  <c r="V154" i="11"/>
  <c r="X158" i="11"/>
  <c r="X152" i="11"/>
  <c r="L101" i="11"/>
  <c r="P33" i="11"/>
  <c r="L156" i="11"/>
  <c r="F175" i="11"/>
  <c r="X153" i="11"/>
  <c r="X154" i="11"/>
  <c r="D161" i="11"/>
  <c r="P28" i="11"/>
  <c r="P32" i="11"/>
  <c r="L153" i="11"/>
  <c r="T156" i="11"/>
  <c r="L155" i="11"/>
  <c r="D176" i="11"/>
  <c r="H227" i="11"/>
  <c r="L154" i="11"/>
  <c r="T155" i="11"/>
  <c r="L152" i="11"/>
  <c r="H160" i="11"/>
  <c r="T153" i="11"/>
  <c r="T158" i="11"/>
  <c r="H161" i="11"/>
  <c r="R28" i="11"/>
  <c r="V156" i="11"/>
  <c r="V153" i="11"/>
  <c r="L158" i="11"/>
  <c r="H156" i="11"/>
  <c r="H188" i="11"/>
  <c r="L161" i="11"/>
  <c r="H159" i="11"/>
  <c r="T152" i="11"/>
  <c r="L160" i="11"/>
  <c r="L159" i="11"/>
  <c r="H157" i="11"/>
  <c r="L98" i="11"/>
  <c r="R33" i="11"/>
  <c r="J83" i="11"/>
  <c r="N162" i="11"/>
  <c r="H192" i="11"/>
  <c r="H231" i="11"/>
  <c r="F212" i="11"/>
  <c r="F85" i="11"/>
  <c r="J84" i="11"/>
  <c r="P69" i="11"/>
  <c r="V26" i="11"/>
  <c r="H64" i="11"/>
  <c r="AB45" i="11"/>
  <c r="R156" i="11"/>
  <c r="H198" i="11"/>
  <c r="H176" i="11"/>
  <c r="AB53" i="11"/>
  <c r="V155" i="11"/>
  <c r="H196" i="11"/>
  <c r="H172" i="11"/>
  <c r="F86" i="11"/>
  <c r="F194" i="11"/>
  <c r="J86" i="11"/>
  <c r="V49" i="11"/>
  <c r="V29" i="11"/>
  <c r="H68" i="11"/>
  <c r="AB49" i="11"/>
  <c r="N154" i="11"/>
  <c r="N156" i="11"/>
  <c r="V152" i="11"/>
  <c r="D177" i="11"/>
  <c r="H209" i="11"/>
  <c r="H213" i="11"/>
  <c r="F90" i="11"/>
  <c r="R29" i="11"/>
  <c r="F189" i="11"/>
  <c r="F197" i="11"/>
  <c r="P64" i="11"/>
  <c r="V45" i="11"/>
  <c r="F15" i="11"/>
  <c r="F102" i="11"/>
  <c r="N80" i="11"/>
  <c r="N88" i="11"/>
  <c r="R50" i="11"/>
  <c r="R53" i="11"/>
  <c r="V34" i="11"/>
  <c r="R100" i="11"/>
  <c r="P44" i="11"/>
  <c r="P52" i="11"/>
  <c r="F158" i="11"/>
  <c r="J152" i="11"/>
  <c r="Z159" i="11"/>
  <c r="Z155" i="11"/>
  <c r="D173" i="11"/>
  <c r="F89" i="11"/>
  <c r="F84" i="11"/>
  <c r="N35" i="11"/>
  <c r="F193" i="11"/>
  <c r="P68" i="11"/>
  <c r="F101" i="11"/>
  <c r="Z162" i="11"/>
  <c r="V157" i="11"/>
  <c r="AD159" i="11"/>
  <c r="AD155" i="11"/>
  <c r="D172" i="11"/>
  <c r="H206" i="11"/>
  <c r="H210" i="11"/>
  <c r="H214" i="11"/>
  <c r="F87" i="11"/>
  <c r="R32" i="11"/>
  <c r="R36" i="11"/>
  <c r="F190" i="11"/>
  <c r="P65" i="11"/>
  <c r="V47" i="11"/>
  <c r="F10" i="11"/>
  <c r="F18" i="11"/>
  <c r="N87" i="11"/>
  <c r="N82" i="11"/>
  <c r="R45" i="11"/>
  <c r="J52" i="11"/>
  <c r="V30" i="11"/>
  <c r="R106" i="11"/>
  <c r="P47" i="11"/>
  <c r="AD160" i="11"/>
  <c r="AD161" i="11"/>
  <c r="AD158" i="11"/>
  <c r="V160" i="11"/>
  <c r="AD153" i="11"/>
  <c r="N159" i="11"/>
  <c r="H195" i="11"/>
  <c r="H230" i="11"/>
  <c r="F211" i="11"/>
  <c r="H175" i="11"/>
  <c r="H63" i="11"/>
  <c r="R63" i="11"/>
  <c r="AB48" i="11"/>
  <c r="X28" i="11"/>
  <c r="N160" i="11"/>
  <c r="R160" i="11"/>
  <c r="I216" i="11"/>
  <c r="J207" i="11" s="1"/>
  <c r="R159" i="11"/>
  <c r="N155" i="11"/>
  <c r="H190" i="11"/>
  <c r="H194" i="11"/>
  <c r="D171" i="11"/>
  <c r="D175" i="11"/>
  <c r="D179" i="11"/>
  <c r="H225" i="11"/>
  <c r="H229" i="11"/>
  <c r="H233" i="11"/>
  <c r="F206" i="11"/>
  <c r="F210" i="11"/>
  <c r="F214" i="11"/>
  <c r="F216" i="11"/>
  <c r="H170" i="11"/>
  <c r="H174" i="11"/>
  <c r="H178" i="11"/>
  <c r="H180" i="11"/>
  <c r="F81" i="11"/>
  <c r="F82" i="11"/>
  <c r="J29" i="11"/>
  <c r="F188" i="11"/>
  <c r="F192" i="11"/>
  <c r="F196" i="11"/>
  <c r="F198" i="11"/>
  <c r="P63" i="11"/>
  <c r="P67" i="11"/>
  <c r="P71" i="11"/>
  <c r="F54" i="11"/>
  <c r="H62" i="11"/>
  <c r="H66" i="11"/>
  <c r="H70" i="11"/>
  <c r="H72" i="11"/>
  <c r="AB47" i="11"/>
  <c r="AB51" i="11"/>
  <c r="L68" i="11"/>
  <c r="R162" i="11"/>
  <c r="Z153" i="11"/>
  <c r="V162" i="11"/>
  <c r="N161" i="11"/>
  <c r="J157" i="11"/>
  <c r="Z154" i="11"/>
  <c r="R152" i="11"/>
  <c r="Z161" i="11"/>
  <c r="R153" i="11"/>
  <c r="R154" i="11"/>
  <c r="N153" i="11"/>
  <c r="N64" i="11"/>
  <c r="H191" i="11"/>
  <c r="H226" i="11"/>
  <c r="F207" i="11"/>
  <c r="F215" i="11"/>
  <c r="H171" i="11"/>
  <c r="H179" i="11"/>
  <c r="H67" i="11"/>
  <c r="H71" i="11"/>
  <c r="AB44" i="11"/>
  <c r="AB52" i="11"/>
  <c r="X48" i="11"/>
  <c r="N157" i="11"/>
  <c r="N158" i="11"/>
  <c r="V159" i="11"/>
  <c r="R155" i="11"/>
  <c r="H189" i="11"/>
  <c r="H193" i="11"/>
  <c r="D170" i="11"/>
  <c r="D174" i="11"/>
  <c r="D178" i="11"/>
  <c r="H224" i="11"/>
  <c r="H228" i="11"/>
  <c r="H232" i="11"/>
  <c r="F209" i="11"/>
  <c r="F213" i="11"/>
  <c r="H173" i="11"/>
  <c r="H177" i="11"/>
  <c r="F83" i="11"/>
  <c r="F80" i="11"/>
  <c r="J30" i="11"/>
  <c r="F31" i="11"/>
  <c r="F191" i="11"/>
  <c r="F195" i="11"/>
  <c r="P62" i="11"/>
  <c r="P66" i="11"/>
  <c r="P70" i="11"/>
  <c r="F51" i="11"/>
  <c r="Z50" i="11"/>
  <c r="J48" i="11"/>
  <c r="H65" i="11"/>
  <c r="H69" i="11"/>
  <c r="R64" i="11"/>
  <c r="AB46" i="11"/>
  <c r="AB50" i="11"/>
  <c r="L49" i="11"/>
  <c r="L63" i="11"/>
  <c r="X36" i="11"/>
  <c r="R161" i="11"/>
  <c r="R158" i="11"/>
  <c r="Z156" i="11"/>
  <c r="V158" i="11"/>
  <c r="Z157" i="11"/>
  <c r="Z158" i="11"/>
  <c r="N152" i="11"/>
  <c r="J26" i="11"/>
  <c r="N33" i="11"/>
  <c r="J50" i="11"/>
  <c r="L104" i="11"/>
  <c r="R31" i="11"/>
  <c r="R27" i="11"/>
  <c r="R35" i="11"/>
  <c r="J34" i="11"/>
  <c r="N27" i="11"/>
  <c r="N32" i="11"/>
  <c r="V48" i="11"/>
  <c r="V44" i="11"/>
  <c r="V52" i="11"/>
  <c r="F45" i="11"/>
  <c r="F47" i="11"/>
  <c r="F9" i="11"/>
  <c r="F13" i="11"/>
  <c r="F17" i="11"/>
  <c r="F107" i="11"/>
  <c r="F108" i="11"/>
  <c r="R44" i="11"/>
  <c r="R54" i="11"/>
  <c r="R49" i="11"/>
  <c r="J47" i="11"/>
  <c r="J45" i="11"/>
  <c r="J51" i="11"/>
  <c r="V28" i="11"/>
  <c r="V36" i="11"/>
  <c r="V33" i="11"/>
  <c r="L45" i="11"/>
  <c r="L53" i="11"/>
  <c r="P46" i="11"/>
  <c r="P50" i="11"/>
  <c r="P54" i="11"/>
  <c r="D142" i="11"/>
  <c r="N28" i="11"/>
  <c r="F46" i="11"/>
  <c r="F50" i="11"/>
  <c r="J46" i="11"/>
  <c r="J53" i="11"/>
  <c r="L48" i="11"/>
  <c r="L54" i="11"/>
  <c r="AC54" i="11"/>
  <c r="I18" i="11"/>
  <c r="E19" i="11" s="1"/>
  <c r="L102" i="11"/>
  <c r="L103" i="11"/>
  <c r="R30" i="11"/>
  <c r="R26" i="11"/>
  <c r="J31" i="11"/>
  <c r="J35" i="11"/>
  <c r="N36" i="11"/>
  <c r="J89" i="11"/>
  <c r="J90" i="11"/>
  <c r="V46" i="11"/>
  <c r="V53" i="11"/>
  <c r="F8" i="11"/>
  <c r="F12" i="11"/>
  <c r="F99" i="11"/>
  <c r="F104" i="11"/>
  <c r="R52" i="11"/>
  <c r="J44" i="11"/>
  <c r="J54" i="11"/>
  <c r="V27" i="11"/>
  <c r="V35" i="11"/>
  <c r="L44" i="11"/>
  <c r="P45" i="11"/>
  <c r="P49" i="11"/>
  <c r="F28" i="11"/>
  <c r="F34" i="11"/>
  <c r="Z53" i="11"/>
  <c r="R98" i="11"/>
  <c r="R104" i="11"/>
  <c r="R72" i="11"/>
  <c r="H9" i="11"/>
  <c r="X27" i="11"/>
  <c r="X35" i="11"/>
  <c r="J32" i="11"/>
  <c r="J27" i="11"/>
  <c r="J36" i="11"/>
  <c r="N29" i="11"/>
  <c r="N30" i="11"/>
  <c r="F26" i="11"/>
  <c r="F35" i="11"/>
  <c r="F32" i="11"/>
  <c r="F48" i="11"/>
  <c r="F52" i="11"/>
  <c r="Z54" i="11"/>
  <c r="R101" i="11"/>
  <c r="R107" i="11"/>
  <c r="R67" i="11"/>
  <c r="R66" i="11"/>
  <c r="L46" i="11"/>
  <c r="L50" i="11"/>
  <c r="L71" i="11"/>
  <c r="X54" i="11"/>
  <c r="H13" i="11"/>
  <c r="X29" i="11"/>
  <c r="X33" i="11"/>
  <c r="F30" i="11"/>
  <c r="Z48" i="11"/>
  <c r="R105" i="11"/>
  <c r="R68" i="11"/>
  <c r="R69" i="11"/>
  <c r="H17" i="11"/>
  <c r="X31" i="11"/>
  <c r="J33" i="11"/>
  <c r="N26" i="11"/>
  <c r="N34" i="11"/>
  <c r="F27" i="11"/>
  <c r="F36" i="11"/>
  <c r="F49" i="11"/>
  <c r="F44" i="11"/>
  <c r="Z44" i="11"/>
  <c r="Z46" i="11"/>
  <c r="R103" i="11"/>
  <c r="R102" i="11"/>
  <c r="R71" i="11"/>
  <c r="R70" i="11"/>
  <c r="L47" i="11"/>
  <c r="L51" i="11"/>
  <c r="X45" i="11"/>
  <c r="H8" i="11"/>
  <c r="H16" i="11"/>
  <c r="X26" i="11"/>
  <c r="X30" i="11"/>
  <c r="D159" i="11"/>
  <c r="F170" i="11"/>
  <c r="F180" i="11"/>
  <c r="F229" i="11"/>
  <c r="N46" i="11"/>
  <c r="N50" i="11"/>
  <c r="Y36" i="11"/>
  <c r="Q37" i="11" s="1"/>
  <c r="N63" i="11"/>
  <c r="D156" i="11"/>
  <c r="D162" i="11"/>
  <c r="F173" i="11"/>
  <c r="F177" i="11"/>
  <c r="D153" i="11"/>
  <c r="D158" i="11"/>
  <c r="D152" i="11"/>
  <c r="F224" i="11"/>
  <c r="F228" i="11"/>
  <c r="F232" i="11"/>
  <c r="F234" i="11"/>
  <c r="N45" i="11"/>
  <c r="N51" i="11"/>
  <c r="N47" i="11"/>
  <c r="N54" i="11"/>
  <c r="V100" i="11"/>
  <c r="Z47" i="11"/>
  <c r="Z51" i="11"/>
  <c r="N69" i="11"/>
  <c r="N72" i="11"/>
  <c r="L67" i="11"/>
  <c r="X44" i="11"/>
  <c r="X52" i="11"/>
  <c r="H52" i="11"/>
  <c r="H11" i="11"/>
  <c r="H15" i="11"/>
  <c r="F174" i="11"/>
  <c r="F178" i="11"/>
  <c r="D157" i="11"/>
  <c r="F225" i="11"/>
  <c r="F233" i="11"/>
  <c r="N53" i="11"/>
  <c r="N62" i="11"/>
  <c r="D160" i="11"/>
  <c r="F172" i="11"/>
  <c r="F176" i="11"/>
  <c r="D154" i="11"/>
  <c r="F227" i="11"/>
  <c r="F231" i="11"/>
  <c r="N49" i="11"/>
  <c r="N44" i="11"/>
  <c r="N68" i="11"/>
  <c r="V103" i="11"/>
  <c r="Z45" i="11"/>
  <c r="Z52" i="11"/>
  <c r="N65" i="11"/>
  <c r="N71" i="11"/>
  <c r="N70" i="11"/>
  <c r="R83" i="11"/>
  <c r="L64" i="11"/>
  <c r="X49" i="11"/>
  <c r="H48" i="11"/>
  <c r="H10" i="11"/>
  <c r="H14" i="11"/>
  <c r="K126" i="11"/>
  <c r="K127" i="11" s="1"/>
  <c r="I180" i="11"/>
  <c r="J180" i="11" s="1"/>
  <c r="D139" i="11"/>
  <c r="V106" i="11"/>
  <c r="R85" i="11"/>
  <c r="H54" i="11"/>
  <c r="L31" i="11"/>
  <c r="I198" i="11"/>
  <c r="I199" i="11" s="1"/>
  <c r="AE162" i="11"/>
  <c r="S163" i="11" s="1"/>
  <c r="K144" i="11"/>
  <c r="I145" i="11" s="1"/>
  <c r="G252" i="11"/>
  <c r="D134" i="11"/>
  <c r="R86" i="11"/>
  <c r="H44" i="11"/>
  <c r="L35" i="11"/>
  <c r="D137" i="11"/>
  <c r="D140" i="11"/>
  <c r="V104" i="11"/>
  <c r="R87" i="11"/>
  <c r="R90" i="11"/>
  <c r="H47" i="11"/>
  <c r="L30" i="11"/>
  <c r="D135" i="11"/>
  <c r="D143" i="11"/>
  <c r="D138" i="11"/>
  <c r="D144" i="11"/>
  <c r="L100" i="11"/>
  <c r="L106" i="11"/>
  <c r="L107" i="11"/>
  <c r="J81" i="11"/>
  <c r="J82" i="11"/>
  <c r="V99" i="11"/>
  <c r="V107" i="11"/>
  <c r="V102" i="11"/>
  <c r="V108" i="11"/>
  <c r="F103" i="11"/>
  <c r="F105" i="11"/>
  <c r="R89" i="11"/>
  <c r="R82" i="11"/>
  <c r="L62" i="11"/>
  <c r="L66" i="11"/>
  <c r="L70" i="11"/>
  <c r="L72" i="11"/>
  <c r="X47" i="11"/>
  <c r="X51" i="11"/>
  <c r="H46" i="11"/>
  <c r="H50" i="11"/>
  <c r="L29" i="11"/>
  <c r="L33" i="11"/>
  <c r="V98" i="11"/>
  <c r="R84" i="11"/>
  <c r="H51" i="11"/>
  <c r="L26" i="11"/>
  <c r="L34" i="11"/>
  <c r="L36" i="11"/>
  <c r="X62" i="9"/>
  <c r="D141" i="11"/>
  <c r="D136" i="11"/>
  <c r="L108" i="11"/>
  <c r="L99" i="11"/>
  <c r="J85" i="11"/>
  <c r="J80" i="11"/>
  <c r="V101" i="11"/>
  <c r="V105" i="11"/>
  <c r="F100" i="11"/>
  <c r="R81" i="11"/>
  <c r="R80" i="11"/>
  <c r="L65" i="11"/>
  <c r="L69" i="11"/>
  <c r="X46" i="11"/>
  <c r="X50" i="11"/>
  <c r="H45" i="11"/>
  <c r="H49" i="11"/>
  <c r="L28" i="11"/>
  <c r="L32" i="11"/>
  <c r="D107" i="11"/>
  <c r="D105" i="11"/>
  <c r="D103" i="11"/>
  <c r="D108" i="11"/>
  <c r="D102" i="11"/>
  <c r="D101" i="11"/>
  <c r="D99" i="11"/>
  <c r="D104" i="11"/>
  <c r="D98" i="11"/>
  <c r="D100" i="11"/>
  <c r="D106" i="11"/>
  <c r="J71" i="11"/>
  <c r="J67" i="11"/>
  <c r="J63" i="11"/>
  <c r="J72" i="11"/>
  <c r="J62" i="11"/>
  <c r="J68" i="11"/>
  <c r="J64" i="11"/>
  <c r="J70" i="11"/>
  <c r="J66" i="11"/>
  <c r="J69" i="11"/>
  <c r="J65" i="11"/>
  <c r="D18" i="11"/>
  <c r="D17" i="11"/>
  <c r="D16" i="11"/>
  <c r="D15" i="11"/>
  <c r="D14" i="11"/>
  <c r="D13" i="11"/>
  <c r="D12" i="11"/>
  <c r="D11" i="11"/>
  <c r="D10" i="11"/>
  <c r="D9" i="11"/>
  <c r="D8" i="11"/>
  <c r="Z108" i="11"/>
  <c r="Z106" i="11"/>
  <c r="Z104" i="11"/>
  <c r="Z102" i="11"/>
  <c r="Z103" i="11"/>
  <c r="Z100" i="11"/>
  <c r="Z98" i="11"/>
  <c r="Z105" i="11"/>
  <c r="Z101" i="11"/>
  <c r="Z99" i="11"/>
  <c r="Z107" i="11"/>
  <c r="D252" i="11"/>
  <c r="D250" i="11"/>
  <c r="D248" i="11"/>
  <c r="D246" i="11"/>
  <c r="D244" i="11"/>
  <c r="D242" i="11"/>
  <c r="D251" i="11"/>
  <c r="D249" i="11"/>
  <c r="D247" i="11"/>
  <c r="D245" i="11"/>
  <c r="D243" i="11"/>
  <c r="P107" i="11"/>
  <c r="P105" i="11"/>
  <c r="P103" i="11"/>
  <c r="P101" i="11"/>
  <c r="P104" i="11"/>
  <c r="P99" i="11"/>
  <c r="P106" i="11"/>
  <c r="P108" i="11"/>
  <c r="P98" i="11"/>
  <c r="P102" i="11"/>
  <c r="P100" i="11"/>
  <c r="F251" i="11"/>
  <c r="F249" i="11"/>
  <c r="F247" i="11"/>
  <c r="F245" i="11"/>
  <c r="F243" i="11"/>
  <c r="F252" i="11"/>
  <c r="F250" i="11"/>
  <c r="F248" i="11"/>
  <c r="F246" i="11"/>
  <c r="F244" i="11"/>
  <c r="F242" i="11"/>
  <c r="J143" i="11"/>
  <c r="J141" i="11"/>
  <c r="J139" i="11"/>
  <c r="J137" i="11"/>
  <c r="J135" i="11"/>
  <c r="J144" i="11"/>
  <c r="J142" i="11"/>
  <c r="J140" i="11"/>
  <c r="J138" i="11"/>
  <c r="J136" i="11"/>
  <c r="J134" i="11"/>
  <c r="T107" i="11"/>
  <c r="T105" i="11"/>
  <c r="T103" i="11"/>
  <c r="T101" i="11"/>
  <c r="T108" i="11"/>
  <c r="T102" i="11"/>
  <c r="T99" i="11"/>
  <c r="T104" i="11"/>
  <c r="T98" i="11"/>
  <c r="T100" i="11"/>
  <c r="T106" i="11"/>
  <c r="P89" i="11"/>
  <c r="P87" i="11"/>
  <c r="P85" i="11"/>
  <c r="P83" i="11"/>
  <c r="P81" i="11"/>
  <c r="P88" i="11"/>
  <c r="P80" i="11"/>
  <c r="P90" i="11"/>
  <c r="P82" i="11"/>
  <c r="P84" i="11"/>
  <c r="P86" i="11"/>
  <c r="F68" i="11"/>
  <c r="F64" i="11"/>
  <c r="F71" i="11"/>
  <c r="F69" i="11"/>
  <c r="F65" i="11"/>
  <c r="F67" i="11"/>
  <c r="F63" i="11"/>
  <c r="F66" i="11"/>
  <c r="F72" i="11"/>
  <c r="F70" i="11"/>
  <c r="F62" i="11"/>
  <c r="X59" i="9"/>
  <c r="I234" i="11"/>
  <c r="J108" i="11"/>
  <c r="J106" i="11"/>
  <c r="J104" i="11"/>
  <c r="J102" i="11"/>
  <c r="J103" i="11"/>
  <c r="J100" i="11"/>
  <c r="J98" i="11"/>
  <c r="J105" i="11"/>
  <c r="J107" i="11"/>
  <c r="J99" i="11"/>
  <c r="J101" i="11"/>
  <c r="T72" i="11"/>
  <c r="T71" i="11"/>
  <c r="T70" i="11"/>
  <c r="T69" i="11"/>
  <c r="T68" i="11"/>
  <c r="T67" i="11"/>
  <c r="T66" i="11"/>
  <c r="T65" i="11"/>
  <c r="T64" i="11"/>
  <c r="T63" i="11"/>
  <c r="T62" i="11"/>
  <c r="D234" i="11"/>
  <c r="D233" i="11"/>
  <c r="D232" i="11"/>
  <c r="D231" i="11"/>
  <c r="D230" i="11"/>
  <c r="D229" i="11"/>
  <c r="D228" i="11"/>
  <c r="D227" i="11"/>
  <c r="D226" i="11"/>
  <c r="D225" i="11"/>
  <c r="D224" i="11"/>
  <c r="L89" i="11"/>
  <c r="L87" i="11"/>
  <c r="L85" i="11"/>
  <c r="L83" i="11"/>
  <c r="L81" i="11"/>
  <c r="L86" i="11"/>
  <c r="L82" i="11"/>
  <c r="L90" i="11"/>
  <c r="L84" i="11"/>
  <c r="L88" i="11"/>
  <c r="L80" i="11"/>
  <c r="N108" i="11"/>
  <c r="N106" i="11"/>
  <c r="N104" i="11"/>
  <c r="N102" i="11"/>
  <c r="N101" i="11"/>
  <c r="N100" i="11"/>
  <c r="N98" i="11"/>
  <c r="N103" i="11"/>
  <c r="N105" i="11"/>
  <c r="N107" i="11"/>
  <c r="N99" i="11"/>
  <c r="F123" i="11"/>
  <c r="F119" i="11"/>
  <c r="F116" i="11"/>
  <c r="F126" i="11"/>
  <c r="F122" i="11"/>
  <c r="F118" i="11"/>
  <c r="F125" i="11"/>
  <c r="F124" i="11"/>
  <c r="F120" i="11"/>
  <c r="F117" i="11"/>
  <c r="F121" i="11"/>
  <c r="D198" i="11"/>
  <c r="D197" i="11"/>
  <c r="D196" i="11"/>
  <c r="D195" i="11"/>
  <c r="D194" i="11"/>
  <c r="D193" i="11"/>
  <c r="D192" i="11"/>
  <c r="D191" i="11"/>
  <c r="D190" i="11"/>
  <c r="D189" i="11"/>
  <c r="D188" i="11"/>
  <c r="H89" i="11"/>
  <c r="H87" i="11"/>
  <c r="H85" i="11"/>
  <c r="H83" i="11"/>
  <c r="H81" i="11"/>
  <c r="H84" i="11"/>
  <c r="H82" i="11"/>
  <c r="H90" i="11"/>
  <c r="H86" i="11"/>
  <c r="H88" i="11"/>
  <c r="H80" i="11"/>
  <c r="D72" i="11"/>
  <c r="D71" i="11"/>
  <c r="D70" i="11"/>
  <c r="D69" i="11"/>
  <c r="D68" i="11"/>
  <c r="D67" i="11"/>
  <c r="D66" i="11"/>
  <c r="D65" i="11"/>
  <c r="D64" i="11"/>
  <c r="D63" i="11"/>
  <c r="D62" i="11"/>
  <c r="D89" i="11"/>
  <c r="D87" i="11"/>
  <c r="D85" i="11"/>
  <c r="D83" i="11"/>
  <c r="D81" i="11"/>
  <c r="D82" i="11"/>
  <c r="D84" i="11"/>
  <c r="D90" i="11"/>
  <c r="D88" i="11"/>
  <c r="D80" i="11"/>
  <c r="D86" i="11"/>
  <c r="D36" i="11"/>
  <c r="D35" i="11"/>
  <c r="D34" i="11"/>
  <c r="D33" i="11"/>
  <c r="D32" i="11"/>
  <c r="D31" i="11"/>
  <c r="D30" i="11"/>
  <c r="D29" i="11"/>
  <c r="D28" i="11"/>
  <c r="D27" i="11"/>
  <c r="D26" i="11"/>
  <c r="D54" i="11"/>
  <c r="D53" i="11"/>
  <c r="D52" i="11"/>
  <c r="D51" i="11"/>
  <c r="D50" i="11"/>
  <c r="D49" i="11"/>
  <c r="D48" i="11"/>
  <c r="D47" i="11"/>
  <c r="D46" i="11"/>
  <c r="D45" i="11"/>
  <c r="D44" i="11"/>
  <c r="AA72" i="11"/>
  <c r="X67" i="9"/>
  <c r="X60" i="9"/>
  <c r="X66" i="9"/>
  <c r="X65" i="9"/>
  <c r="X68" i="9"/>
  <c r="X63" i="9"/>
  <c r="X64" i="9"/>
  <c r="F152" i="9"/>
  <c r="R152" i="9"/>
  <c r="R144" i="9"/>
  <c r="Z45" i="9"/>
  <c r="F151" i="9"/>
  <c r="Z144" i="9"/>
  <c r="Z151" i="9"/>
  <c r="V153" i="9"/>
  <c r="AD146" i="9"/>
  <c r="H165" i="9"/>
  <c r="N83" i="9"/>
  <c r="L147" i="9"/>
  <c r="D196" i="9"/>
  <c r="L152" i="9"/>
  <c r="N151" i="9"/>
  <c r="Z153" i="9"/>
  <c r="L144" i="9"/>
  <c r="N145" i="9"/>
  <c r="N63" i="9"/>
  <c r="F9" i="9"/>
  <c r="V150" i="9"/>
  <c r="Z152" i="9"/>
  <c r="N146" i="9"/>
  <c r="Z145" i="9"/>
  <c r="N153" i="9"/>
  <c r="V149" i="9"/>
  <c r="Z148" i="9"/>
  <c r="N148" i="9"/>
  <c r="V148" i="9"/>
  <c r="L148" i="9"/>
  <c r="H168" i="9"/>
  <c r="N85" i="9"/>
  <c r="L146" i="9"/>
  <c r="L153" i="9"/>
  <c r="AD147" i="9"/>
  <c r="N78" i="9"/>
  <c r="F17" i="9"/>
  <c r="V144" i="9"/>
  <c r="V152" i="9"/>
  <c r="V151" i="9"/>
  <c r="L151" i="9"/>
  <c r="L145" i="9"/>
  <c r="L150" i="9"/>
  <c r="V147" i="9"/>
  <c r="V146" i="9"/>
  <c r="H163" i="9"/>
  <c r="N76" i="9"/>
  <c r="N81" i="9"/>
  <c r="H164" i="9"/>
  <c r="H161" i="9"/>
  <c r="H169" i="9"/>
  <c r="AD151" i="9"/>
  <c r="AD150" i="9"/>
  <c r="N82" i="9"/>
  <c r="N79" i="9"/>
  <c r="F144" i="9"/>
  <c r="H170" i="9"/>
  <c r="AD145" i="9"/>
  <c r="AD148" i="9"/>
  <c r="N84" i="9"/>
  <c r="H167" i="9"/>
  <c r="AD149" i="9"/>
  <c r="AD152" i="9"/>
  <c r="AD144" i="9"/>
  <c r="R149" i="9"/>
  <c r="N80" i="9"/>
  <c r="D182" i="9"/>
  <c r="H162" i="9"/>
  <c r="R150" i="9"/>
  <c r="F150" i="9"/>
  <c r="D203" i="9"/>
  <c r="N149" i="9"/>
  <c r="Z149" i="9"/>
  <c r="R148" i="9"/>
  <c r="R145" i="9"/>
  <c r="H198" i="9"/>
  <c r="F148" i="9"/>
  <c r="F147" i="9"/>
  <c r="J27" i="9"/>
  <c r="N98" i="9"/>
  <c r="X34" i="9"/>
  <c r="T51" i="9"/>
  <c r="H219" i="9"/>
  <c r="Z150" i="9"/>
  <c r="Z146" i="9"/>
  <c r="N144" i="9"/>
  <c r="N152" i="9"/>
  <c r="R147" i="9"/>
  <c r="F153" i="9"/>
  <c r="F149" i="9"/>
  <c r="N147" i="9"/>
  <c r="R146" i="9"/>
  <c r="R153" i="9"/>
  <c r="F146" i="9"/>
  <c r="F61" i="9"/>
  <c r="T46" i="9"/>
  <c r="H185" i="9"/>
  <c r="D195" i="9"/>
  <c r="Z50" i="9"/>
  <c r="X26" i="9"/>
  <c r="T49" i="9"/>
  <c r="T63" i="9"/>
  <c r="Z42" i="9"/>
  <c r="N97" i="9"/>
  <c r="D9" i="9"/>
  <c r="H183" i="9"/>
  <c r="T31" i="9"/>
  <c r="H214" i="9"/>
  <c r="D66" i="9"/>
  <c r="D61" i="9"/>
  <c r="D236" i="9"/>
  <c r="D233" i="9"/>
  <c r="V81" i="9"/>
  <c r="Z46" i="9"/>
  <c r="P47" i="9"/>
  <c r="X28" i="9"/>
  <c r="T45" i="9"/>
  <c r="D49" i="9"/>
  <c r="D67" i="9"/>
  <c r="D59" i="9"/>
  <c r="D63" i="9"/>
  <c r="X33" i="9"/>
  <c r="R32" i="9"/>
  <c r="T50" i="9"/>
  <c r="N67" i="9"/>
  <c r="V84" i="9"/>
  <c r="J26" i="9"/>
  <c r="J34" i="9"/>
  <c r="T32" i="9"/>
  <c r="H180" i="9"/>
  <c r="H212" i="9"/>
  <c r="D197" i="9"/>
  <c r="N59" i="9"/>
  <c r="V76" i="9"/>
  <c r="J30" i="9"/>
  <c r="F13" i="9"/>
  <c r="D43" i="9"/>
  <c r="T33" i="9"/>
  <c r="H184" i="9"/>
  <c r="H221" i="9"/>
  <c r="D213" i="9"/>
  <c r="D145" i="9"/>
  <c r="R67" i="9"/>
  <c r="V32" i="9"/>
  <c r="D199" i="9"/>
  <c r="Z51" i="9"/>
  <c r="D201" i="9"/>
  <c r="V82" i="9"/>
  <c r="D65" i="9"/>
  <c r="V85" i="9"/>
  <c r="V83" i="9"/>
  <c r="R59" i="9"/>
  <c r="Z43" i="9"/>
  <c r="Z47" i="9"/>
  <c r="D60" i="9"/>
  <c r="V78" i="9"/>
  <c r="J28" i="9"/>
  <c r="J32" i="9"/>
  <c r="X25" i="9"/>
  <c r="X29" i="9"/>
  <c r="X30" i="9"/>
  <c r="H43" i="9"/>
  <c r="T43" i="9"/>
  <c r="T44" i="9"/>
  <c r="D47" i="9"/>
  <c r="T25" i="9"/>
  <c r="T34" i="9"/>
  <c r="D200" i="9"/>
  <c r="D64" i="9"/>
  <c r="V79" i="9"/>
  <c r="L33" i="9"/>
  <c r="Z48" i="9"/>
  <c r="V77" i="9"/>
  <c r="Z44" i="9"/>
  <c r="J25" i="9"/>
  <c r="J29" i="9"/>
  <c r="X27" i="9"/>
  <c r="X31" i="9"/>
  <c r="T42" i="9"/>
  <c r="T47" i="9"/>
  <c r="D48" i="9"/>
  <c r="T27" i="9"/>
  <c r="T30" i="9"/>
  <c r="V29" i="9"/>
  <c r="D198" i="9"/>
  <c r="D62" i="9"/>
  <c r="D165" i="9"/>
  <c r="F8" i="9"/>
  <c r="F16" i="9"/>
  <c r="R28" i="9"/>
  <c r="H213" i="9"/>
  <c r="H220" i="9"/>
  <c r="H217" i="9"/>
  <c r="D183" i="9"/>
  <c r="N60" i="9"/>
  <c r="N64" i="9"/>
  <c r="N68" i="9"/>
  <c r="F10" i="9"/>
  <c r="F14" i="9"/>
  <c r="N99" i="9"/>
  <c r="F27" i="9"/>
  <c r="P68" i="9"/>
  <c r="N62" i="9"/>
  <c r="N66" i="9"/>
  <c r="F12" i="9"/>
  <c r="P50" i="9"/>
  <c r="N61" i="9"/>
  <c r="I17" i="9"/>
  <c r="G18" i="9" s="1"/>
  <c r="P152" i="9"/>
  <c r="F11" i="9"/>
  <c r="P78" i="9"/>
  <c r="X47" i="9"/>
  <c r="H215" i="9"/>
  <c r="H218" i="9"/>
  <c r="H216" i="9"/>
  <c r="H59" i="9"/>
  <c r="H199" i="9"/>
  <c r="D163" i="9"/>
  <c r="R60" i="9"/>
  <c r="J45" i="9"/>
  <c r="P63" i="9"/>
  <c r="P149" i="9"/>
  <c r="N94" i="9"/>
  <c r="H27" i="9"/>
  <c r="H46" i="9"/>
  <c r="D46" i="9"/>
  <c r="D50" i="9"/>
  <c r="T28" i="9"/>
  <c r="T29" i="9"/>
  <c r="D14" i="9"/>
  <c r="D202" i="9"/>
  <c r="D162" i="9"/>
  <c r="T65" i="9"/>
  <c r="D168" i="9"/>
  <c r="H202" i="9"/>
  <c r="D238" i="9"/>
  <c r="H197" i="9"/>
  <c r="R63" i="9"/>
  <c r="R68" i="9"/>
  <c r="P144" i="9"/>
  <c r="T94" i="9"/>
  <c r="N101" i="9"/>
  <c r="P81" i="9"/>
  <c r="D45" i="9"/>
  <c r="P61" i="9"/>
  <c r="D166" i="9"/>
  <c r="H196" i="9"/>
  <c r="L62" i="9"/>
  <c r="J44" i="9"/>
  <c r="H17" i="9"/>
  <c r="H66" i="9"/>
  <c r="H187" i="9"/>
  <c r="H186" i="9"/>
  <c r="H67" i="9"/>
  <c r="AB153" i="9"/>
  <c r="D169" i="9"/>
  <c r="D161" i="9"/>
  <c r="P62" i="9"/>
  <c r="H200" i="9"/>
  <c r="H201" i="9"/>
  <c r="R61" i="9"/>
  <c r="R65" i="9"/>
  <c r="T66" i="9"/>
  <c r="T76" i="9"/>
  <c r="T96" i="9"/>
  <c r="N25" i="9"/>
  <c r="X42" i="9"/>
  <c r="P26" i="9"/>
  <c r="H28" i="9"/>
  <c r="L26" i="9"/>
  <c r="D10" i="9"/>
  <c r="V25" i="9"/>
  <c r="V33" i="9"/>
  <c r="H204" i="9"/>
  <c r="P67" i="9"/>
  <c r="P64" i="9"/>
  <c r="H68" i="9"/>
  <c r="AB148" i="9"/>
  <c r="T81" i="9"/>
  <c r="T84" i="9"/>
  <c r="H25" i="9"/>
  <c r="H182" i="9"/>
  <c r="AB145" i="9"/>
  <c r="T64" i="9"/>
  <c r="AB146" i="9"/>
  <c r="D167" i="9"/>
  <c r="H60" i="9"/>
  <c r="J50" i="9"/>
  <c r="L64" i="9"/>
  <c r="P66" i="9"/>
  <c r="H195" i="9"/>
  <c r="R62" i="9"/>
  <c r="R66" i="9"/>
  <c r="P65" i="9"/>
  <c r="P60" i="9"/>
  <c r="L61" i="9"/>
  <c r="T82" i="9"/>
  <c r="T101" i="9"/>
  <c r="X43" i="9"/>
  <c r="X48" i="9"/>
  <c r="P31" i="9"/>
  <c r="H16" i="9"/>
  <c r="L28" i="9"/>
  <c r="V28" i="9"/>
  <c r="AB151" i="9"/>
  <c r="D164" i="9"/>
  <c r="T60" i="9"/>
  <c r="H63" i="9"/>
  <c r="D181" i="9"/>
  <c r="L66" i="9"/>
  <c r="P147" i="9"/>
  <c r="P150" i="9"/>
  <c r="P76" i="9"/>
  <c r="F60" i="9"/>
  <c r="P29" i="9"/>
  <c r="P34" i="9"/>
  <c r="H26" i="9"/>
  <c r="R27" i="9"/>
  <c r="F30" i="9"/>
  <c r="D232" i="9"/>
  <c r="D237" i="9"/>
  <c r="D229" i="9"/>
  <c r="J51" i="9"/>
  <c r="J48" i="9"/>
  <c r="D153" i="9"/>
  <c r="D179" i="9"/>
  <c r="D78" i="9"/>
  <c r="J43" i="9"/>
  <c r="J47" i="9"/>
  <c r="T61" i="9"/>
  <c r="P145" i="9"/>
  <c r="P148" i="9"/>
  <c r="P153" i="9"/>
  <c r="L63" i="9"/>
  <c r="N33" i="9"/>
  <c r="P83" i="9"/>
  <c r="P82" i="9"/>
  <c r="F59" i="9"/>
  <c r="F63" i="9"/>
  <c r="F67" i="9"/>
  <c r="F68" i="9"/>
  <c r="P45" i="9"/>
  <c r="P30" i="9"/>
  <c r="P27" i="9"/>
  <c r="H31" i="9"/>
  <c r="H34" i="9"/>
  <c r="H32" i="9"/>
  <c r="H12" i="9"/>
  <c r="R26" i="9"/>
  <c r="R30" i="9"/>
  <c r="F25" i="9"/>
  <c r="F29" i="9"/>
  <c r="F33" i="9"/>
  <c r="F34" i="9"/>
  <c r="T62" i="9"/>
  <c r="T68" i="9"/>
  <c r="D234" i="9"/>
  <c r="D235" i="9"/>
  <c r="L65" i="9"/>
  <c r="D178" i="9"/>
  <c r="L67" i="9"/>
  <c r="P84" i="9"/>
  <c r="F64" i="9"/>
  <c r="P32" i="9"/>
  <c r="H33" i="9"/>
  <c r="R31" i="9"/>
  <c r="F26" i="9"/>
  <c r="D230" i="9"/>
  <c r="D231" i="9"/>
  <c r="D180" i="9"/>
  <c r="L60" i="9"/>
  <c r="L68" i="9"/>
  <c r="D148" i="9"/>
  <c r="D186" i="9"/>
  <c r="D185" i="9"/>
  <c r="D83" i="9"/>
  <c r="J42" i="9"/>
  <c r="J46" i="9"/>
  <c r="D184" i="9"/>
  <c r="P151" i="9"/>
  <c r="P146" i="9"/>
  <c r="N29" i="9"/>
  <c r="P77" i="9"/>
  <c r="P79" i="9"/>
  <c r="P80" i="9"/>
  <c r="F62" i="9"/>
  <c r="F66" i="9"/>
  <c r="P51" i="9"/>
  <c r="P28" i="9"/>
  <c r="P25" i="9"/>
  <c r="H29" i="9"/>
  <c r="R25" i="9"/>
  <c r="R29" i="9"/>
  <c r="R33" i="9"/>
  <c r="F28" i="9"/>
  <c r="F32" i="9"/>
  <c r="D218" i="9"/>
  <c r="T67" i="9"/>
  <c r="D146" i="9"/>
  <c r="D81" i="9"/>
  <c r="T98" i="9"/>
  <c r="T99" i="9"/>
  <c r="N28" i="9"/>
  <c r="P46" i="9"/>
  <c r="H11" i="9"/>
  <c r="D214" i="9"/>
  <c r="D212" i="9"/>
  <c r="K136" i="9"/>
  <c r="L134" i="9" s="1"/>
  <c r="AB144" i="9"/>
  <c r="AB152" i="9"/>
  <c r="H64" i="9"/>
  <c r="D217" i="9"/>
  <c r="D149" i="9"/>
  <c r="D144" i="9"/>
  <c r="D152" i="9"/>
  <c r="D82" i="9"/>
  <c r="T77" i="9"/>
  <c r="T80" i="9"/>
  <c r="T85" i="9"/>
  <c r="T100" i="9"/>
  <c r="T95" i="9"/>
  <c r="T97" i="9"/>
  <c r="T102" i="9"/>
  <c r="N27" i="9"/>
  <c r="N31" i="9"/>
  <c r="X50" i="9"/>
  <c r="X45" i="9"/>
  <c r="X49" i="9"/>
  <c r="P42" i="9"/>
  <c r="P44" i="9"/>
  <c r="P49" i="9"/>
  <c r="H10" i="9"/>
  <c r="H14" i="9"/>
  <c r="L31" i="9"/>
  <c r="L32" i="9"/>
  <c r="L29" i="9"/>
  <c r="D8" i="9"/>
  <c r="D12" i="9"/>
  <c r="D16" i="9"/>
  <c r="D17" i="9"/>
  <c r="V27" i="9"/>
  <c r="V31" i="9"/>
  <c r="I187" i="9"/>
  <c r="AB147" i="9"/>
  <c r="D216" i="9"/>
  <c r="H61" i="9"/>
  <c r="H65" i="9"/>
  <c r="D219" i="9"/>
  <c r="D79" i="9"/>
  <c r="D151" i="9"/>
  <c r="D76" i="9"/>
  <c r="D84" i="9"/>
  <c r="N32" i="9"/>
  <c r="P43" i="9"/>
  <c r="H15" i="9"/>
  <c r="I221" i="9"/>
  <c r="I222" i="9" s="1"/>
  <c r="AB150" i="9"/>
  <c r="I204" i="9"/>
  <c r="I205" i="9" s="1"/>
  <c r="D221" i="9"/>
  <c r="D215" i="9"/>
  <c r="D147" i="9"/>
  <c r="D80" i="9"/>
  <c r="D85" i="9"/>
  <c r="T79" i="9"/>
  <c r="T83" i="9"/>
  <c r="T78" i="9"/>
  <c r="T93" i="9"/>
  <c r="N26" i="9"/>
  <c r="N30" i="9"/>
  <c r="X44" i="9"/>
  <c r="X46" i="9"/>
  <c r="H9" i="9"/>
  <c r="H13" i="9"/>
  <c r="H48" i="9"/>
  <c r="L27" i="9"/>
  <c r="L30" i="9"/>
  <c r="L25" i="9"/>
  <c r="D11" i="9"/>
  <c r="D15" i="9"/>
  <c r="V26" i="9"/>
  <c r="V30" i="9"/>
  <c r="H179" i="9"/>
  <c r="H181" i="9"/>
  <c r="AB149" i="9"/>
  <c r="W85" i="9"/>
  <c r="Y34" i="9"/>
  <c r="K35" i="9" s="1"/>
  <c r="H51" i="9"/>
  <c r="I170" i="9"/>
  <c r="H44" i="9"/>
  <c r="H47" i="9"/>
  <c r="D42" i="9"/>
  <c r="D51" i="9"/>
  <c r="H42" i="9"/>
  <c r="H45" i="9"/>
  <c r="H50" i="9"/>
  <c r="K119" i="9"/>
  <c r="C120" i="9" s="1"/>
  <c r="AB60" i="8"/>
  <c r="N95" i="9"/>
  <c r="N93" i="9"/>
  <c r="N96" i="9"/>
  <c r="N102" i="9"/>
  <c r="H153" i="9"/>
  <c r="H152" i="9"/>
  <c r="H150" i="9"/>
  <c r="H148" i="9"/>
  <c r="H146" i="9"/>
  <c r="H144" i="9"/>
  <c r="H151" i="9"/>
  <c r="H149" i="9"/>
  <c r="H147" i="9"/>
  <c r="H145" i="9"/>
  <c r="D117" i="9"/>
  <c r="D115" i="9"/>
  <c r="D112" i="9"/>
  <c r="D116" i="9"/>
  <c r="D110" i="9"/>
  <c r="D118" i="9"/>
  <c r="D113" i="9"/>
  <c r="D114" i="9"/>
  <c r="D119" i="9"/>
  <c r="D111" i="9"/>
  <c r="L85" i="9"/>
  <c r="L84" i="9"/>
  <c r="L82" i="9"/>
  <c r="L80" i="9"/>
  <c r="L78" i="9"/>
  <c r="L76" i="9"/>
  <c r="L77" i="9"/>
  <c r="L83" i="9"/>
  <c r="L79" i="9"/>
  <c r="L81" i="9"/>
  <c r="R47" i="9"/>
  <c r="R46" i="9"/>
  <c r="R45" i="9"/>
  <c r="R44" i="9"/>
  <c r="R43" i="9"/>
  <c r="R42" i="9"/>
  <c r="R51" i="9"/>
  <c r="R49" i="9"/>
  <c r="R48" i="9"/>
  <c r="R50" i="9"/>
  <c r="H85" i="9"/>
  <c r="H84" i="9"/>
  <c r="H82" i="9"/>
  <c r="H80" i="9"/>
  <c r="H78" i="9"/>
  <c r="H76" i="9"/>
  <c r="H83" i="9"/>
  <c r="H81" i="9"/>
  <c r="H79" i="9"/>
  <c r="H77" i="9"/>
  <c r="L49" i="9"/>
  <c r="L48" i="9"/>
  <c r="L46" i="9"/>
  <c r="L42" i="9"/>
  <c r="L51" i="9"/>
  <c r="L47" i="9"/>
  <c r="L50" i="9"/>
  <c r="L45" i="9"/>
  <c r="L43" i="9"/>
  <c r="L44" i="9"/>
  <c r="D102" i="9"/>
  <c r="D101" i="9"/>
  <c r="D99" i="9"/>
  <c r="D97" i="9"/>
  <c r="D95" i="9"/>
  <c r="D93" i="9"/>
  <c r="D98" i="9"/>
  <c r="D100" i="9"/>
  <c r="D94" i="9"/>
  <c r="D96" i="9"/>
  <c r="X153" i="9"/>
  <c r="X152" i="9"/>
  <c r="X150" i="9"/>
  <c r="X148" i="9"/>
  <c r="X146" i="9"/>
  <c r="X144" i="9"/>
  <c r="X151" i="9"/>
  <c r="X147" i="9"/>
  <c r="X149" i="9"/>
  <c r="X145" i="9"/>
  <c r="F119" i="9"/>
  <c r="F118" i="9"/>
  <c r="F116" i="9"/>
  <c r="F114" i="9"/>
  <c r="F115" i="9"/>
  <c r="F113" i="9"/>
  <c r="F111" i="9"/>
  <c r="F110" i="9"/>
  <c r="F117" i="9"/>
  <c r="F112" i="9"/>
  <c r="P102" i="9"/>
  <c r="P101" i="9"/>
  <c r="P99" i="9"/>
  <c r="P97" i="9"/>
  <c r="P98" i="9"/>
  <c r="P96" i="9"/>
  <c r="P95" i="9"/>
  <c r="P93" i="9"/>
  <c r="P94" i="9"/>
  <c r="P100" i="9"/>
  <c r="R83" i="9"/>
  <c r="R81" i="9"/>
  <c r="R79" i="9"/>
  <c r="R77" i="9"/>
  <c r="R80" i="9"/>
  <c r="R76" i="9"/>
  <c r="R84" i="9"/>
  <c r="R78" i="9"/>
  <c r="R82" i="9"/>
  <c r="R85" i="9"/>
  <c r="V51" i="9"/>
  <c r="V47" i="9"/>
  <c r="V46" i="9"/>
  <c r="V45" i="9"/>
  <c r="V44" i="9"/>
  <c r="V43" i="9"/>
  <c r="V42" i="9"/>
  <c r="V49" i="9"/>
  <c r="V50" i="9"/>
  <c r="V48" i="9"/>
  <c r="J151" i="9"/>
  <c r="J149" i="9"/>
  <c r="J147" i="9"/>
  <c r="J145" i="9"/>
  <c r="J153" i="9"/>
  <c r="J144" i="9"/>
  <c r="J150" i="9"/>
  <c r="J146" i="9"/>
  <c r="J152" i="9"/>
  <c r="J148" i="9"/>
  <c r="N47" i="9"/>
  <c r="N46" i="9"/>
  <c r="N45" i="9"/>
  <c r="N44" i="9"/>
  <c r="N43" i="9"/>
  <c r="N42" i="9"/>
  <c r="N48" i="9"/>
  <c r="N50" i="9"/>
  <c r="N51" i="9"/>
  <c r="N49" i="9"/>
  <c r="AB51" i="9"/>
  <c r="AB49" i="9"/>
  <c r="AB48" i="9"/>
  <c r="AB46" i="9"/>
  <c r="AB42" i="9"/>
  <c r="AB47" i="9"/>
  <c r="AB44" i="9"/>
  <c r="AB50" i="9"/>
  <c r="AB45" i="9"/>
  <c r="AB43" i="9"/>
  <c r="H134" i="9"/>
  <c r="H132" i="9"/>
  <c r="H130" i="9"/>
  <c r="H128" i="9"/>
  <c r="H136" i="9"/>
  <c r="H133" i="9"/>
  <c r="H129" i="9"/>
  <c r="H135" i="9"/>
  <c r="H127" i="9"/>
  <c r="H131" i="9"/>
  <c r="F204" i="9"/>
  <c r="F203" i="9"/>
  <c r="F202" i="9"/>
  <c r="F201" i="9"/>
  <c r="F200" i="9"/>
  <c r="F199" i="9"/>
  <c r="F198" i="9"/>
  <c r="F197" i="9"/>
  <c r="F196" i="9"/>
  <c r="F195" i="9"/>
  <c r="J83" i="9"/>
  <c r="J81" i="9"/>
  <c r="J79" i="9"/>
  <c r="J77" i="9"/>
  <c r="J84" i="9"/>
  <c r="J82" i="9"/>
  <c r="J85" i="9"/>
  <c r="J80" i="9"/>
  <c r="J76" i="9"/>
  <c r="J78" i="9"/>
  <c r="R100" i="9"/>
  <c r="R98" i="9"/>
  <c r="R96" i="9"/>
  <c r="R101" i="9"/>
  <c r="R99" i="9"/>
  <c r="R94" i="9"/>
  <c r="R102" i="9"/>
  <c r="R93" i="9"/>
  <c r="R95" i="9"/>
  <c r="R97" i="9"/>
  <c r="F51" i="9"/>
  <c r="F47" i="9"/>
  <c r="F46" i="9"/>
  <c r="F45" i="9"/>
  <c r="F44" i="9"/>
  <c r="F43" i="9"/>
  <c r="F42" i="9"/>
  <c r="F49" i="9"/>
  <c r="F48" i="9"/>
  <c r="F50" i="9"/>
  <c r="D32" i="9"/>
  <c r="D28" i="9"/>
  <c r="D34" i="9"/>
  <c r="D33" i="9"/>
  <c r="D31" i="9"/>
  <c r="D29" i="9"/>
  <c r="D27" i="9"/>
  <c r="D25" i="9"/>
  <c r="D30" i="9"/>
  <c r="D26" i="9"/>
  <c r="AA102" i="9"/>
  <c r="AE153" i="9"/>
  <c r="AC51" i="9"/>
  <c r="T153" i="9"/>
  <c r="T152" i="9"/>
  <c r="T150" i="9"/>
  <c r="T148" i="9"/>
  <c r="T146" i="9"/>
  <c r="T144" i="9"/>
  <c r="T151" i="9"/>
  <c r="T149" i="9"/>
  <c r="T147" i="9"/>
  <c r="T145" i="9"/>
  <c r="F187" i="9"/>
  <c r="F186" i="9"/>
  <c r="F185" i="9"/>
  <c r="F184" i="9"/>
  <c r="F183" i="9"/>
  <c r="F182" i="9"/>
  <c r="F181" i="9"/>
  <c r="F180" i="9"/>
  <c r="F179" i="9"/>
  <c r="F178" i="9"/>
  <c r="F83" i="9"/>
  <c r="F81" i="9"/>
  <c r="F79" i="9"/>
  <c r="F77" i="9"/>
  <c r="F85" i="9"/>
  <c r="F82" i="9"/>
  <c r="F80" i="9"/>
  <c r="F76" i="9"/>
  <c r="F84" i="9"/>
  <c r="F78" i="9"/>
  <c r="J68" i="9"/>
  <c r="J67" i="9"/>
  <c r="J66" i="9"/>
  <c r="J65" i="9"/>
  <c r="J64" i="9"/>
  <c r="J63" i="9"/>
  <c r="J62" i="9"/>
  <c r="J61" i="9"/>
  <c r="J60" i="9"/>
  <c r="J59" i="9"/>
  <c r="D134" i="9"/>
  <c r="D132" i="9"/>
  <c r="D130" i="9"/>
  <c r="D128" i="9"/>
  <c r="D133" i="9"/>
  <c r="D129" i="9"/>
  <c r="D131" i="9"/>
  <c r="D136" i="9"/>
  <c r="D135" i="9"/>
  <c r="D127" i="9"/>
  <c r="F170" i="9"/>
  <c r="F169" i="9"/>
  <c r="F168" i="9"/>
  <c r="F167" i="9"/>
  <c r="F166" i="9"/>
  <c r="F165" i="9"/>
  <c r="F164" i="9"/>
  <c r="F163" i="9"/>
  <c r="F162" i="9"/>
  <c r="F161" i="9"/>
  <c r="F238" i="9"/>
  <c r="F237" i="9"/>
  <c r="F235" i="9"/>
  <c r="F233" i="9"/>
  <c r="F231" i="9"/>
  <c r="F229" i="9"/>
  <c r="F232" i="9"/>
  <c r="F234" i="9"/>
  <c r="F236" i="9"/>
  <c r="F230" i="9"/>
  <c r="F221" i="9"/>
  <c r="F220" i="9"/>
  <c r="F219" i="9"/>
  <c r="F218" i="9"/>
  <c r="F217" i="9"/>
  <c r="F216" i="9"/>
  <c r="F215" i="9"/>
  <c r="F214" i="9"/>
  <c r="F213" i="9"/>
  <c r="F212" i="9"/>
  <c r="G238" i="9"/>
  <c r="AA68" i="9"/>
  <c r="AB57" i="8"/>
  <c r="AB50" i="8"/>
  <c r="AB54" i="8"/>
  <c r="AB53" i="8"/>
  <c r="AB56" i="8"/>
  <c r="AB51" i="8"/>
  <c r="AB58" i="8"/>
  <c r="AB55" i="8"/>
  <c r="AB48" i="8"/>
  <c r="AB49" i="8"/>
  <c r="AB59" i="8"/>
  <c r="J132" i="17" l="1"/>
  <c r="Y85" i="14"/>
  <c r="J261" i="16"/>
  <c r="V109" i="16"/>
  <c r="Z23" i="15"/>
  <c r="AF110" i="17"/>
  <c r="W111" i="17"/>
  <c r="O111" i="17"/>
  <c r="S111" i="17"/>
  <c r="K111" i="17"/>
  <c r="U111" i="17"/>
  <c r="M111" i="17"/>
  <c r="Y111" i="17"/>
  <c r="Q111" i="17"/>
  <c r="I111" i="17"/>
  <c r="AA111" i="17"/>
  <c r="AC111" i="17"/>
  <c r="H152" i="17"/>
  <c r="AF107" i="17"/>
  <c r="H151" i="17"/>
  <c r="M23" i="17"/>
  <c r="C155" i="17"/>
  <c r="AC34" i="17"/>
  <c r="G155" i="17"/>
  <c r="H153" i="17"/>
  <c r="E155" i="17"/>
  <c r="I34" i="17"/>
  <c r="H154" i="17"/>
  <c r="C111" i="17"/>
  <c r="AE111" i="17"/>
  <c r="G111" i="17"/>
  <c r="AF108" i="17"/>
  <c r="E111" i="17"/>
  <c r="AF109" i="17"/>
  <c r="E133" i="17"/>
  <c r="I122" i="17"/>
  <c r="J143" i="17"/>
  <c r="G122" i="17"/>
  <c r="J118" i="17"/>
  <c r="Q23" i="17"/>
  <c r="U34" i="17"/>
  <c r="E144" i="17"/>
  <c r="U67" i="17"/>
  <c r="U56" i="17"/>
  <c r="M56" i="17"/>
  <c r="C56" i="17"/>
  <c r="AD30" i="17"/>
  <c r="J142" i="17"/>
  <c r="Q67" i="17"/>
  <c r="G56" i="17"/>
  <c r="C34" i="17"/>
  <c r="Q34" i="17"/>
  <c r="I56" i="17"/>
  <c r="V55" i="17"/>
  <c r="M34" i="17"/>
  <c r="AA34" i="17"/>
  <c r="V54" i="17"/>
  <c r="O56" i="17"/>
  <c r="J141" i="17"/>
  <c r="O23" i="17"/>
  <c r="O34" i="17"/>
  <c r="E34" i="17"/>
  <c r="S34" i="17"/>
  <c r="AD32" i="17"/>
  <c r="AD33" i="17"/>
  <c r="J140" i="17"/>
  <c r="G23" i="17"/>
  <c r="Z19" i="17"/>
  <c r="E122" i="17"/>
  <c r="J120" i="17"/>
  <c r="J121" i="17"/>
  <c r="V53" i="17"/>
  <c r="E56" i="17"/>
  <c r="K56" i="17"/>
  <c r="S56" i="17"/>
  <c r="Q56" i="17"/>
  <c r="C144" i="17"/>
  <c r="I23" i="17"/>
  <c r="W34" i="17"/>
  <c r="G34" i="17"/>
  <c r="K34" i="17"/>
  <c r="AD31" i="17"/>
  <c r="G144" i="17"/>
  <c r="E23" i="17"/>
  <c r="S23" i="17"/>
  <c r="C122" i="17"/>
  <c r="J119" i="17"/>
  <c r="J131" i="17"/>
  <c r="I67" i="17"/>
  <c r="U23" i="17"/>
  <c r="K23" i="17"/>
  <c r="Z21" i="17"/>
  <c r="Z22" i="17"/>
  <c r="X65" i="17"/>
  <c r="E67" i="17"/>
  <c r="W23" i="17"/>
  <c r="C23" i="17"/>
  <c r="Z20" i="17"/>
  <c r="S67" i="17"/>
  <c r="W67" i="17"/>
  <c r="J130" i="17"/>
  <c r="C67" i="17"/>
  <c r="X63" i="17"/>
  <c r="O67" i="17"/>
  <c r="X66" i="17"/>
  <c r="J129" i="17"/>
  <c r="C133" i="17"/>
  <c r="M67" i="17"/>
  <c r="X64" i="17"/>
  <c r="G67" i="17"/>
  <c r="G133" i="17"/>
  <c r="L96" i="15"/>
  <c r="J262" i="16"/>
  <c r="V107" i="16"/>
  <c r="I12" i="17"/>
  <c r="J9" i="17"/>
  <c r="C12" i="17"/>
  <c r="E12" i="17"/>
  <c r="J8" i="17"/>
  <c r="G12" i="17"/>
  <c r="J11" i="17"/>
  <c r="J10" i="17"/>
  <c r="W78" i="17"/>
  <c r="O78" i="17"/>
  <c r="G78" i="17"/>
  <c r="U78" i="17"/>
  <c r="M78" i="17"/>
  <c r="E78" i="17"/>
  <c r="AB75" i="17"/>
  <c r="S78" i="17"/>
  <c r="C78" i="17"/>
  <c r="AA78" i="17"/>
  <c r="I78" i="17"/>
  <c r="AB74" i="17"/>
  <c r="K78" i="17"/>
  <c r="Q78" i="17"/>
  <c r="AB76" i="17"/>
  <c r="Y78" i="17"/>
  <c r="AB77" i="17"/>
  <c r="S25" i="15"/>
  <c r="I89" i="17"/>
  <c r="L88" i="17"/>
  <c r="L87" i="17"/>
  <c r="L85" i="17"/>
  <c r="G89" i="17"/>
  <c r="C89" i="17"/>
  <c r="L86" i="17"/>
  <c r="K89" i="17"/>
  <c r="E89" i="17"/>
  <c r="W45" i="17"/>
  <c r="O45" i="17"/>
  <c r="G45" i="17"/>
  <c r="S45" i="17"/>
  <c r="I45" i="17"/>
  <c r="AB43" i="17"/>
  <c r="AB41" i="17"/>
  <c r="U45" i="17"/>
  <c r="K45" i="17"/>
  <c r="AB44" i="17"/>
  <c r="Y45" i="17"/>
  <c r="C45" i="17"/>
  <c r="AB42" i="17"/>
  <c r="Q45" i="17"/>
  <c r="AA45" i="17"/>
  <c r="E45" i="17"/>
  <c r="M45" i="17"/>
  <c r="K100" i="17"/>
  <c r="C100" i="17"/>
  <c r="I100" i="17"/>
  <c r="L99" i="17"/>
  <c r="L98" i="17"/>
  <c r="L96" i="17"/>
  <c r="L97" i="17"/>
  <c r="G100" i="17"/>
  <c r="E100" i="17"/>
  <c r="E25" i="15"/>
  <c r="J284" i="16"/>
  <c r="J285" i="16"/>
  <c r="J283" i="16"/>
  <c r="AB153" i="16"/>
  <c r="AB151" i="16"/>
  <c r="AB152" i="16"/>
  <c r="J218" i="16"/>
  <c r="J219" i="16"/>
  <c r="J217" i="16"/>
  <c r="Z21" i="15"/>
  <c r="C25" i="15"/>
  <c r="K25" i="15"/>
  <c r="Q25" i="15"/>
  <c r="Z20" i="15"/>
  <c r="O25" i="15"/>
  <c r="U25" i="15"/>
  <c r="H306" i="16"/>
  <c r="H305" i="16"/>
  <c r="H307" i="16"/>
  <c r="J241" i="16"/>
  <c r="J239" i="16"/>
  <c r="J240" i="16"/>
  <c r="L173" i="16"/>
  <c r="L175" i="16"/>
  <c r="L174" i="16"/>
  <c r="AB86" i="16"/>
  <c r="AB87" i="16"/>
  <c r="L195" i="16"/>
  <c r="L197" i="16"/>
  <c r="L196" i="16"/>
  <c r="X130" i="16"/>
  <c r="X129" i="16"/>
  <c r="X131" i="16"/>
  <c r="Z22" i="15"/>
  <c r="W25" i="15"/>
  <c r="Z24" i="15"/>
  <c r="Y25" i="15"/>
  <c r="G25" i="15"/>
  <c r="AF106" i="15"/>
  <c r="Q155" i="16"/>
  <c r="W45" i="16"/>
  <c r="O45" i="16"/>
  <c r="G45" i="16"/>
  <c r="Z43" i="16"/>
  <c r="Y45" i="16"/>
  <c r="Q45" i="16"/>
  <c r="I45" i="16"/>
  <c r="S45" i="16"/>
  <c r="K45" i="16"/>
  <c r="C45" i="16"/>
  <c r="U45" i="16"/>
  <c r="M45" i="16"/>
  <c r="E45" i="16"/>
  <c r="Z42" i="16"/>
  <c r="AD64" i="16"/>
  <c r="AD65" i="16"/>
  <c r="AD63" i="16"/>
  <c r="U133" i="16"/>
  <c r="E199" i="16"/>
  <c r="E89" i="16"/>
  <c r="I243" i="16"/>
  <c r="I287" i="16"/>
  <c r="I265" i="16"/>
  <c r="J220" i="16"/>
  <c r="U89" i="16"/>
  <c r="J20" i="16"/>
  <c r="J21" i="16"/>
  <c r="J22" i="16"/>
  <c r="Y109" i="15"/>
  <c r="AB85" i="16"/>
  <c r="K97" i="15"/>
  <c r="AB83" i="16"/>
  <c r="K89" i="16"/>
  <c r="AB78" i="16"/>
  <c r="C89" i="16"/>
  <c r="AB76" i="16"/>
  <c r="J242" i="16"/>
  <c r="J9" i="16"/>
  <c r="J13" i="16"/>
  <c r="J14" i="16"/>
  <c r="L187" i="16"/>
  <c r="AB77" i="16"/>
  <c r="Y89" i="16"/>
  <c r="J11" i="16"/>
  <c r="AB149" i="16"/>
  <c r="AB75" i="16"/>
  <c r="Q89" i="16"/>
  <c r="AB84" i="16"/>
  <c r="C23" i="16"/>
  <c r="J260" i="16"/>
  <c r="W89" i="16"/>
  <c r="AA89" i="16"/>
  <c r="AB81" i="16"/>
  <c r="I89" i="16"/>
  <c r="AB74" i="16"/>
  <c r="AB82" i="16"/>
  <c r="M89" i="16"/>
  <c r="J15" i="16"/>
  <c r="J18" i="16"/>
  <c r="C265" i="16"/>
  <c r="J286" i="16"/>
  <c r="G89" i="16"/>
  <c r="S89" i="16"/>
  <c r="AB79" i="16"/>
  <c r="AB88" i="16"/>
  <c r="O89" i="16"/>
  <c r="AB80" i="16"/>
  <c r="G23" i="16"/>
  <c r="J19" i="16"/>
  <c r="J257" i="16"/>
  <c r="J212" i="16"/>
  <c r="J252" i="16"/>
  <c r="X121" i="16"/>
  <c r="AB150" i="16"/>
  <c r="K199" i="16"/>
  <c r="J232" i="16"/>
  <c r="K155" i="16"/>
  <c r="J12" i="16"/>
  <c r="J8" i="16"/>
  <c r="J17" i="16"/>
  <c r="E23" i="16"/>
  <c r="L192" i="16"/>
  <c r="J236" i="16"/>
  <c r="L186" i="16"/>
  <c r="J228" i="16"/>
  <c r="AB140" i="16"/>
  <c r="L188" i="16"/>
  <c r="L193" i="16"/>
  <c r="C243" i="16"/>
  <c r="J235" i="16"/>
  <c r="M155" i="16"/>
  <c r="C155" i="16"/>
  <c r="Y155" i="16"/>
  <c r="L198" i="16"/>
  <c r="L184" i="16"/>
  <c r="G199" i="16"/>
  <c r="L191" i="16"/>
  <c r="G243" i="16"/>
  <c r="J230" i="16"/>
  <c r="J234" i="16"/>
  <c r="J238" i="16"/>
  <c r="G155" i="16"/>
  <c r="AB142" i="16"/>
  <c r="O155" i="16"/>
  <c r="AB144" i="16"/>
  <c r="I155" i="16"/>
  <c r="L190" i="16"/>
  <c r="L185" i="16"/>
  <c r="J231" i="16"/>
  <c r="AB147" i="16"/>
  <c r="AB146" i="16"/>
  <c r="L194" i="16"/>
  <c r="C199" i="16"/>
  <c r="I199" i="16"/>
  <c r="L189" i="16"/>
  <c r="E243" i="16"/>
  <c r="J229" i="16"/>
  <c r="J233" i="16"/>
  <c r="J237" i="16"/>
  <c r="AB141" i="16"/>
  <c r="AB145" i="16"/>
  <c r="U155" i="16"/>
  <c r="AA155" i="16"/>
  <c r="AB154" i="16"/>
  <c r="J208" i="16"/>
  <c r="E265" i="16"/>
  <c r="J256" i="16"/>
  <c r="E221" i="16"/>
  <c r="W155" i="16"/>
  <c r="E155" i="16"/>
  <c r="AB143" i="16"/>
  <c r="S155" i="16"/>
  <c r="AB148" i="16"/>
  <c r="J272" i="16"/>
  <c r="S133" i="16"/>
  <c r="X118" i="16"/>
  <c r="J253" i="16"/>
  <c r="J216" i="16"/>
  <c r="X132" i="16"/>
  <c r="E133" i="16"/>
  <c r="G221" i="16"/>
  <c r="J211" i="16"/>
  <c r="I221" i="16"/>
  <c r="X122" i="16"/>
  <c r="Q133" i="16"/>
  <c r="J250" i="16"/>
  <c r="J254" i="16"/>
  <c r="J258" i="16"/>
  <c r="J264" i="16"/>
  <c r="C221" i="16"/>
  <c r="J209" i="16"/>
  <c r="J213" i="16"/>
  <c r="J276" i="16"/>
  <c r="X128" i="16"/>
  <c r="W133" i="16"/>
  <c r="X124" i="16"/>
  <c r="X126" i="16"/>
  <c r="X123" i="16"/>
  <c r="M133" i="16"/>
  <c r="J10" i="16"/>
  <c r="J16" i="16"/>
  <c r="I23" i="16"/>
  <c r="J207" i="16"/>
  <c r="J215" i="16"/>
  <c r="X120" i="16"/>
  <c r="O133" i="16"/>
  <c r="G265" i="16"/>
  <c r="J251" i="16"/>
  <c r="J255" i="16"/>
  <c r="J259" i="16"/>
  <c r="J206" i="16"/>
  <c r="J210" i="16"/>
  <c r="J214" i="16"/>
  <c r="J280" i="16"/>
  <c r="K133" i="16"/>
  <c r="I133" i="16"/>
  <c r="C133" i="16"/>
  <c r="G133" i="16"/>
  <c r="X125" i="16"/>
  <c r="J275" i="16"/>
  <c r="G287" i="16"/>
  <c r="J274" i="16"/>
  <c r="J278" i="16"/>
  <c r="J282" i="16"/>
  <c r="X119" i="16"/>
  <c r="X127" i="16"/>
  <c r="C287" i="16"/>
  <c r="J279" i="16"/>
  <c r="E287" i="16"/>
  <c r="J273" i="16"/>
  <c r="J277" i="16"/>
  <c r="J281" i="16"/>
  <c r="K177" i="16"/>
  <c r="C177" i="16"/>
  <c r="E177" i="16"/>
  <c r="L171" i="16"/>
  <c r="L169" i="16"/>
  <c r="L167" i="16"/>
  <c r="L165" i="16"/>
  <c r="L163" i="16"/>
  <c r="G177" i="16"/>
  <c r="L176" i="16"/>
  <c r="L172" i="16"/>
  <c r="L168" i="16"/>
  <c r="L164" i="16"/>
  <c r="L166" i="16"/>
  <c r="L162" i="16"/>
  <c r="L170" i="16"/>
  <c r="I177" i="16"/>
  <c r="Z44" i="16"/>
  <c r="Z41" i="16"/>
  <c r="Z40" i="16"/>
  <c r="Z39" i="16"/>
  <c r="Z36" i="16"/>
  <c r="Z33" i="16"/>
  <c r="Z31" i="16"/>
  <c r="Z38" i="16"/>
  <c r="Z34" i="16"/>
  <c r="Z35" i="16"/>
  <c r="Z37" i="16"/>
  <c r="Z32" i="16"/>
  <c r="Z30" i="16"/>
  <c r="G97" i="15"/>
  <c r="L95" i="15"/>
  <c r="E309" i="16"/>
  <c r="H303" i="16"/>
  <c r="H301" i="16"/>
  <c r="H299" i="16"/>
  <c r="H297" i="16"/>
  <c r="H295" i="16"/>
  <c r="G309" i="16"/>
  <c r="C309" i="16"/>
  <c r="H304" i="16"/>
  <c r="H302" i="16"/>
  <c r="H300" i="16"/>
  <c r="H298" i="16"/>
  <c r="H296" i="16"/>
  <c r="H294" i="16"/>
  <c r="H308" i="16"/>
  <c r="L94" i="15"/>
  <c r="I97" i="15"/>
  <c r="C97" i="15"/>
  <c r="J141" i="15"/>
  <c r="J8" i="15"/>
  <c r="U111" i="16"/>
  <c r="M111" i="16"/>
  <c r="E111" i="16"/>
  <c r="K111" i="16"/>
  <c r="V110" i="16"/>
  <c r="V104" i="16"/>
  <c r="S111" i="16"/>
  <c r="I111" i="16"/>
  <c r="V105" i="16"/>
  <c r="G111" i="16"/>
  <c r="V101" i="16"/>
  <c r="V97" i="16"/>
  <c r="V99" i="16"/>
  <c r="O111" i="16"/>
  <c r="V100" i="16"/>
  <c r="V96" i="16"/>
  <c r="Q111" i="16"/>
  <c r="V103" i="16"/>
  <c r="V98" i="16"/>
  <c r="C111" i="16"/>
  <c r="V106" i="16"/>
  <c r="V102" i="16"/>
  <c r="Y67" i="16"/>
  <c r="Q67" i="16"/>
  <c r="I67" i="16"/>
  <c r="AD66" i="16"/>
  <c r="AD62" i="16"/>
  <c r="AD61" i="16"/>
  <c r="AD60" i="16"/>
  <c r="AD59" i="16"/>
  <c r="AD58" i="16"/>
  <c r="AD57" i="16"/>
  <c r="AD56" i="16"/>
  <c r="AD55" i="16"/>
  <c r="AD54" i="16"/>
  <c r="AD53" i="16"/>
  <c r="AD52" i="16"/>
  <c r="W67" i="16"/>
  <c r="O67" i="16"/>
  <c r="G67" i="16"/>
  <c r="U67" i="16"/>
  <c r="E67" i="16"/>
  <c r="AC67" i="16"/>
  <c r="M67" i="16"/>
  <c r="AA67" i="16"/>
  <c r="K67" i="16"/>
  <c r="S67" i="16"/>
  <c r="C67" i="16"/>
  <c r="L92" i="15"/>
  <c r="J140" i="15"/>
  <c r="J144" i="15"/>
  <c r="E145" i="15"/>
  <c r="J143" i="15"/>
  <c r="G145" i="15"/>
  <c r="X70" i="15"/>
  <c r="J142" i="15"/>
  <c r="J131" i="15"/>
  <c r="U73" i="15"/>
  <c r="AF107" i="15"/>
  <c r="W73" i="15"/>
  <c r="X69" i="15"/>
  <c r="X68" i="15"/>
  <c r="M73" i="15"/>
  <c r="Q73" i="15"/>
  <c r="S73" i="15"/>
  <c r="O61" i="15"/>
  <c r="O37" i="15"/>
  <c r="K101" i="13"/>
  <c r="V95" i="13"/>
  <c r="K109" i="15"/>
  <c r="W109" i="15"/>
  <c r="C13" i="15"/>
  <c r="AF104" i="15"/>
  <c r="O109" i="15"/>
  <c r="M109" i="15"/>
  <c r="W85" i="15"/>
  <c r="C133" i="15"/>
  <c r="I73" i="15"/>
  <c r="X72" i="15"/>
  <c r="E73" i="15"/>
  <c r="K73" i="15"/>
  <c r="AA109" i="15"/>
  <c r="S109" i="15"/>
  <c r="E109" i="15"/>
  <c r="I121" i="15"/>
  <c r="E13" i="15"/>
  <c r="O73" i="15"/>
  <c r="G73" i="15"/>
  <c r="X71" i="15"/>
  <c r="AA85" i="15"/>
  <c r="J12" i="15"/>
  <c r="J9" i="15"/>
  <c r="C101" i="13"/>
  <c r="V97" i="13"/>
  <c r="C61" i="15"/>
  <c r="Q109" i="15"/>
  <c r="C109" i="15"/>
  <c r="AE109" i="15"/>
  <c r="AC109" i="15"/>
  <c r="O85" i="15"/>
  <c r="J11" i="15"/>
  <c r="J10" i="15"/>
  <c r="I61" i="15"/>
  <c r="K61" i="15"/>
  <c r="AF108" i="15"/>
  <c r="I109" i="15"/>
  <c r="G109" i="15"/>
  <c r="AF105" i="15"/>
  <c r="I13" i="15"/>
  <c r="V56" i="15"/>
  <c r="E61" i="15"/>
  <c r="V59" i="15"/>
  <c r="Q61" i="15"/>
  <c r="M81" i="13"/>
  <c r="J118" i="15"/>
  <c r="E133" i="15"/>
  <c r="J130" i="15"/>
  <c r="G133" i="15"/>
  <c r="V58" i="15"/>
  <c r="V60" i="15"/>
  <c r="U61" i="15"/>
  <c r="J117" i="15"/>
  <c r="J129" i="15"/>
  <c r="I133" i="15"/>
  <c r="Y85" i="15"/>
  <c r="Q121" i="13"/>
  <c r="G61" i="15"/>
  <c r="V57" i="15"/>
  <c r="M61" i="15"/>
  <c r="C121" i="15"/>
  <c r="G121" i="15"/>
  <c r="J128" i="15"/>
  <c r="Q37" i="15"/>
  <c r="W37" i="15"/>
  <c r="E37" i="15"/>
  <c r="Y37" i="15"/>
  <c r="AC37" i="15"/>
  <c r="AD36" i="15"/>
  <c r="S37" i="15"/>
  <c r="AD33" i="15"/>
  <c r="K37" i="15"/>
  <c r="AD32" i="15"/>
  <c r="I37" i="15"/>
  <c r="U85" i="15"/>
  <c r="S85" i="15"/>
  <c r="M37" i="15"/>
  <c r="E121" i="15"/>
  <c r="J119" i="15"/>
  <c r="AB81" i="15"/>
  <c r="AB83" i="15"/>
  <c r="C85" i="15"/>
  <c r="AB80" i="15"/>
  <c r="Q85" i="15"/>
  <c r="AA37" i="15"/>
  <c r="G157" i="15"/>
  <c r="J154" i="15"/>
  <c r="J152" i="15"/>
  <c r="I157" i="15"/>
  <c r="J153" i="15"/>
  <c r="J155" i="15"/>
  <c r="E157" i="15"/>
  <c r="J156" i="15"/>
  <c r="G85" i="15"/>
  <c r="AB84" i="15"/>
  <c r="C37" i="15"/>
  <c r="U37" i="15"/>
  <c r="J116" i="15"/>
  <c r="E85" i="15"/>
  <c r="M85" i="15"/>
  <c r="K85" i="15"/>
  <c r="AB82" i="15"/>
  <c r="AD35" i="15"/>
  <c r="AD34" i="15"/>
  <c r="AB81" i="14"/>
  <c r="C85" i="14"/>
  <c r="E169" i="15"/>
  <c r="C169" i="15"/>
  <c r="H167" i="15"/>
  <c r="H166" i="15"/>
  <c r="H165" i="15"/>
  <c r="H164" i="15"/>
  <c r="G169" i="15"/>
  <c r="H168" i="15"/>
  <c r="AB75" i="13"/>
  <c r="AB72" i="13"/>
  <c r="G85" i="14"/>
  <c r="U49" i="15"/>
  <c r="M49" i="15"/>
  <c r="E49" i="15"/>
  <c r="AB47" i="15"/>
  <c r="AB45" i="15"/>
  <c r="W49" i="15"/>
  <c r="O49" i="15"/>
  <c r="G49" i="15"/>
  <c r="S49" i="15"/>
  <c r="C49" i="15"/>
  <c r="I49" i="15"/>
  <c r="AA49" i="15"/>
  <c r="Q49" i="15"/>
  <c r="AB48" i="15"/>
  <c r="AB46" i="15"/>
  <c r="Y49" i="15"/>
  <c r="AB44" i="15"/>
  <c r="K49" i="15"/>
  <c r="AA81" i="13"/>
  <c r="K81" i="13"/>
  <c r="AB80" i="13"/>
  <c r="V94" i="13"/>
  <c r="AB82" i="14"/>
  <c r="X108" i="13"/>
  <c r="W85" i="14"/>
  <c r="M85" i="14"/>
  <c r="AA85" i="14"/>
  <c r="AB80" i="14"/>
  <c r="Q85" i="14"/>
  <c r="J218" i="13"/>
  <c r="G121" i="13"/>
  <c r="E85" i="14"/>
  <c r="S85" i="14"/>
  <c r="U85" i="14"/>
  <c r="I85" i="14"/>
  <c r="J17" i="13"/>
  <c r="AB83" i="14"/>
  <c r="K85" i="14"/>
  <c r="O85" i="14"/>
  <c r="J214" i="13"/>
  <c r="AB71" i="13"/>
  <c r="C81" i="13"/>
  <c r="W81" i="13"/>
  <c r="E81" i="13"/>
  <c r="AB70" i="13"/>
  <c r="AB78" i="13"/>
  <c r="Y81" i="13"/>
  <c r="AB69" i="13"/>
  <c r="U81" i="13"/>
  <c r="O81" i="13"/>
  <c r="AB77" i="13"/>
  <c r="AB68" i="13"/>
  <c r="AB76" i="13"/>
  <c r="Q81" i="13"/>
  <c r="AB79" i="13"/>
  <c r="G81" i="13"/>
  <c r="AB73" i="13"/>
  <c r="S81" i="13"/>
  <c r="AB74" i="13"/>
  <c r="J144" i="14"/>
  <c r="G121" i="14"/>
  <c r="I121" i="14"/>
  <c r="J143" i="14"/>
  <c r="J140" i="14"/>
  <c r="C121" i="14"/>
  <c r="E145" i="14"/>
  <c r="J141" i="14"/>
  <c r="I145" i="14"/>
  <c r="J132" i="14"/>
  <c r="I157" i="14"/>
  <c r="G145" i="14"/>
  <c r="J142" i="14"/>
  <c r="J128" i="14"/>
  <c r="J131" i="14"/>
  <c r="C133" i="14"/>
  <c r="G133" i="14"/>
  <c r="J130" i="14"/>
  <c r="E133" i="14"/>
  <c r="J129" i="14"/>
  <c r="J118" i="14"/>
  <c r="Z20" i="14"/>
  <c r="E157" i="14"/>
  <c r="E121" i="14"/>
  <c r="J119" i="14"/>
  <c r="S25" i="14"/>
  <c r="E25" i="14"/>
  <c r="O25" i="14"/>
  <c r="Z24" i="14"/>
  <c r="G13" i="14"/>
  <c r="C13" i="14"/>
  <c r="J10" i="14"/>
  <c r="J153" i="14"/>
  <c r="J117" i="14"/>
  <c r="E13" i="14"/>
  <c r="J11" i="14"/>
  <c r="Z23" i="14"/>
  <c r="K25" i="14"/>
  <c r="J8" i="14"/>
  <c r="J12" i="14"/>
  <c r="G157" i="14"/>
  <c r="J154" i="14"/>
  <c r="J116" i="14"/>
  <c r="W25" i="14"/>
  <c r="Z21" i="14"/>
  <c r="I25" i="14"/>
  <c r="U25" i="14"/>
  <c r="J152" i="14"/>
  <c r="J156" i="14"/>
  <c r="M25" i="14"/>
  <c r="Y25" i="14"/>
  <c r="J9" i="14"/>
  <c r="C157" i="14"/>
  <c r="J155" i="14"/>
  <c r="G25" i="14"/>
  <c r="Z22" i="14"/>
  <c r="Q25" i="14"/>
  <c r="S61" i="14"/>
  <c r="O61" i="14"/>
  <c r="G61" i="14"/>
  <c r="V56" i="14"/>
  <c r="E61" i="14"/>
  <c r="V60" i="14"/>
  <c r="X119" i="13"/>
  <c r="X109" i="13"/>
  <c r="O121" i="13"/>
  <c r="X110" i="13"/>
  <c r="U121" i="13"/>
  <c r="X118" i="13"/>
  <c r="E121" i="13"/>
  <c r="X117" i="13"/>
  <c r="X116" i="13"/>
  <c r="V93" i="13"/>
  <c r="V88" i="13"/>
  <c r="S101" i="13"/>
  <c r="I101" i="13"/>
  <c r="V58" i="14"/>
  <c r="V59" i="14"/>
  <c r="K61" i="14"/>
  <c r="U61" i="14"/>
  <c r="L152" i="13"/>
  <c r="I61" i="14"/>
  <c r="Q61" i="14"/>
  <c r="V57" i="14"/>
  <c r="C61" i="14"/>
  <c r="U49" i="14"/>
  <c r="M49" i="14"/>
  <c r="E49" i="14"/>
  <c r="AB47" i="14"/>
  <c r="AB45" i="14"/>
  <c r="AA49" i="14"/>
  <c r="Q49" i="14"/>
  <c r="G49" i="14"/>
  <c r="AB44" i="14"/>
  <c r="S49" i="14"/>
  <c r="Y49" i="14"/>
  <c r="O49" i="14"/>
  <c r="C49" i="14"/>
  <c r="AB46" i="14"/>
  <c r="I49" i="14"/>
  <c r="AB48" i="14"/>
  <c r="K49" i="14"/>
  <c r="W49" i="14"/>
  <c r="U73" i="14"/>
  <c r="M73" i="14"/>
  <c r="E73" i="14"/>
  <c r="X71" i="14"/>
  <c r="W73" i="14"/>
  <c r="O73" i="14"/>
  <c r="G73" i="14"/>
  <c r="S73" i="14"/>
  <c r="C73" i="14"/>
  <c r="X70" i="14"/>
  <c r="Q73" i="14"/>
  <c r="X72" i="14"/>
  <c r="X69" i="14"/>
  <c r="K73" i="14"/>
  <c r="I73" i="14"/>
  <c r="X68" i="14"/>
  <c r="E97" i="14"/>
  <c r="L95" i="14"/>
  <c r="L93" i="14"/>
  <c r="G97" i="14"/>
  <c r="K97" i="14"/>
  <c r="I97" i="14"/>
  <c r="L92" i="14"/>
  <c r="C97" i="14"/>
  <c r="L94" i="14"/>
  <c r="L96" i="14"/>
  <c r="G221" i="13"/>
  <c r="J250" i="13"/>
  <c r="X113" i="13"/>
  <c r="C121" i="13"/>
  <c r="W121" i="13"/>
  <c r="M121" i="13"/>
  <c r="X112" i="13"/>
  <c r="X120" i="13"/>
  <c r="AC37" i="14"/>
  <c r="U37" i="14"/>
  <c r="M37" i="14"/>
  <c r="E37" i="14"/>
  <c r="AA37" i="14"/>
  <c r="Q37" i="14"/>
  <c r="G37" i="14"/>
  <c r="Y37" i="14"/>
  <c r="O37" i="14"/>
  <c r="C37" i="14"/>
  <c r="AD35" i="14"/>
  <c r="AD34" i="14"/>
  <c r="AD33" i="14"/>
  <c r="AD32" i="14"/>
  <c r="S37" i="14"/>
  <c r="I37" i="14"/>
  <c r="W37" i="14"/>
  <c r="AD36" i="14"/>
  <c r="K37" i="14"/>
  <c r="E169" i="14"/>
  <c r="G169" i="14"/>
  <c r="H168" i="14"/>
  <c r="H166" i="14"/>
  <c r="C169" i="14"/>
  <c r="H165" i="14"/>
  <c r="H164" i="14"/>
  <c r="H167" i="14"/>
  <c r="AE109" i="14"/>
  <c r="W109" i="14"/>
  <c r="O109" i="14"/>
  <c r="G109" i="14"/>
  <c r="Y109" i="14"/>
  <c r="Q109" i="14"/>
  <c r="I109" i="14"/>
  <c r="AF108" i="14"/>
  <c r="AF106" i="14"/>
  <c r="AF104" i="14"/>
  <c r="U109" i="14"/>
  <c r="E109" i="14"/>
  <c r="AF107" i="14"/>
  <c r="AF105" i="14"/>
  <c r="S109" i="14"/>
  <c r="C109" i="14"/>
  <c r="AC109" i="14"/>
  <c r="K109" i="14"/>
  <c r="AA109" i="14"/>
  <c r="M109" i="14"/>
  <c r="G241" i="13"/>
  <c r="J210" i="13"/>
  <c r="X115" i="13"/>
  <c r="K121" i="13"/>
  <c r="X111" i="13"/>
  <c r="S121" i="13"/>
  <c r="X114" i="13"/>
  <c r="H274" i="13"/>
  <c r="G261" i="13"/>
  <c r="I161" i="13"/>
  <c r="H278" i="13"/>
  <c r="J258" i="13"/>
  <c r="E161" i="13"/>
  <c r="V99" i="13"/>
  <c r="Z40" i="13"/>
  <c r="E281" i="13"/>
  <c r="J254" i="13"/>
  <c r="L155" i="13"/>
  <c r="J209" i="13"/>
  <c r="J217" i="13"/>
  <c r="J249" i="13"/>
  <c r="I261" i="13"/>
  <c r="L159" i="13"/>
  <c r="L158" i="13"/>
  <c r="J14" i="13"/>
  <c r="J208" i="13"/>
  <c r="J212" i="13"/>
  <c r="J216" i="13"/>
  <c r="J220" i="13"/>
  <c r="H273" i="13"/>
  <c r="H272" i="13"/>
  <c r="J248" i="13"/>
  <c r="J252" i="13"/>
  <c r="J256" i="13"/>
  <c r="J260" i="13"/>
  <c r="L148" i="13"/>
  <c r="L151" i="13"/>
  <c r="L153" i="13"/>
  <c r="L154" i="13"/>
  <c r="C161" i="13"/>
  <c r="J15" i="13"/>
  <c r="V92" i="13"/>
  <c r="J213" i="13"/>
  <c r="I221" i="13"/>
  <c r="J253" i="13"/>
  <c r="J257" i="13"/>
  <c r="L156" i="13"/>
  <c r="L157" i="13"/>
  <c r="K161" i="13"/>
  <c r="C221" i="13"/>
  <c r="J211" i="13"/>
  <c r="J215" i="13"/>
  <c r="J219" i="13"/>
  <c r="H271" i="13"/>
  <c r="H270" i="13"/>
  <c r="C261" i="13"/>
  <c r="J251" i="13"/>
  <c r="J255" i="13"/>
  <c r="J259" i="13"/>
  <c r="L160" i="13"/>
  <c r="L149" i="13"/>
  <c r="L150" i="13"/>
  <c r="J16" i="13"/>
  <c r="H269" i="13"/>
  <c r="H277" i="13"/>
  <c r="H268" i="13"/>
  <c r="H276" i="13"/>
  <c r="G281" i="13"/>
  <c r="H275" i="13"/>
  <c r="C281" i="13"/>
  <c r="J189" i="13"/>
  <c r="U101" i="13"/>
  <c r="V89" i="13"/>
  <c r="Q101" i="13"/>
  <c r="E101" i="13"/>
  <c r="V91" i="13"/>
  <c r="G101" i="13"/>
  <c r="V100" i="13"/>
  <c r="V98" i="13"/>
  <c r="O101" i="13"/>
  <c r="V96" i="13"/>
  <c r="V90" i="13"/>
  <c r="Z28" i="13"/>
  <c r="W41" i="13"/>
  <c r="J13" i="13"/>
  <c r="J11" i="13"/>
  <c r="J9" i="13"/>
  <c r="J8" i="13"/>
  <c r="C21" i="13"/>
  <c r="E21" i="13"/>
  <c r="J12" i="13"/>
  <c r="J10" i="13"/>
  <c r="G21" i="13"/>
  <c r="I21" i="13"/>
  <c r="J20" i="13"/>
  <c r="J19" i="13"/>
  <c r="I201" i="13"/>
  <c r="J197" i="13"/>
  <c r="J193" i="13"/>
  <c r="J188" i="13"/>
  <c r="J196" i="13"/>
  <c r="C201" i="13"/>
  <c r="J191" i="13"/>
  <c r="J195" i="13"/>
  <c r="J199" i="13"/>
  <c r="E201" i="13"/>
  <c r="J238" i="13"/>
  <c r="J192" i="13"/>
  <c r="J200" i="13"/>
  <c r="J190" i="13"/>
  <c r="J194" i="13"/>
  <c r="J198" i="13"/>
  <c r="U41" i="13"/>
  <c r="Z36" i="13"/>
  <c r="J234" i="13"/>
  <c r="Z32" i="13"/>
  <c r="J230" i="13"/>
  <c r="E41" i="13"/>
  <c r="G41" i="13"/>
  <c r="S41" i="13"/>
  <c r="Z31" i="13"/>
  <c r="Z35" i="13"/>
  <c r="Z39" i="13"/>
  <c r="Y41" i="13"/>
  <c r="J229" i="13"/>
  <c r="J233" i="13"/>
  <c r="J237" i="13"/>
  <c r="I241" i="13"/>
  <c r="M41" i="13"/>
  <c r="K41" i="13"/>
  <c r="Z30" i="13"/>
  <c r="Z34" i="13"/>
  <c r="Z38" i="13"/>
  <c r="Q41" i="13"/>
  <c r="J228" i="13"/>
  <c r="J232" i="13"/>
  <c r="J236" i="13"/>
  <c r="J240" i="13"/>
  <c r="O41" i="13"/>
  <c r="C41" i="13"/>
  <c r="Z29" i="13"/>
  <c r="Z33" i="13"/>
  <c r="Z37" i="13"/>
  <c r="C241" i="13"/>
  <c r="J231" i="13"/>
  <c r="J235" i="13"/>
  <c r="J239" i="13"/>
  <c r="AA181" i="13"/>
  <c r="S181" i="13"/>
  <c r="K181" i="13"/>
  <c r="C181" i="13"/>
  <c r="AC181" i="13"/>
  <c r="U181" i="13"/>
  <c r="M181" i="13"/>
  <c r="E181" i="13"/>
  <c r="AF179" i="13"/>
  <c r="AF177" i="13"/>
  <c r="AF175" i="13"/>
  <c r="AF173" i="13"/>
  <c r="AF171" i="13"/>
  <c r="AF169" i="13"/>
  <c r="AE181" i="13"/>
  <c r="W181" i="13"/>
  <c r="O181" i="13"/>
  <c r="G181" i="13"/>
  <c r="Y181" i="13"/>
  <c r="Q181" i="13"/>
  <c r="I181" i="13"/>
  <c r="AF180" i="13"/>
  <c r="AF178" i="13"/>
  <c r="AF176" i="13"/>
  <c r="AF174" i="13"/>
  <c r="AF172" i="13"/>
  <c r="AF170" i="13"/>
  <c r="AF168" i="13"/>
  <c r="Y61" i="13"/>
  <c r="Q61" i="13"/>
  <c r="I61" i="13"/>
  <c r="AD60" i="13"/>
  <c r="AD59" i="13"/>
  <c r="AD58" i="13"/>
  <c r="AD57" i="13"/>
  <c r="AD56" i="13"/>
  <c r="AD55" i="13"/>
  <c r="AD54" i="13"/>
  <c r="AD53" i="13"/>
  <c r="AD52" i="13"/>
  <c r="W61" i="13"/>
  <c r="M61" i="13"/>
  <c r="C61" i="13"/>
  <c r="AD51" i="13"/>
  <c r="AD50" i="13"/>
  <c r="AD49" i="13"/>
  <c r="AD48" i="13"/>
  <c r="AA61" i="13"/>
  <c r="O61" i="13"/>
  <c r="E61" i="13"/>
  <c r="U61" i="13"/>
  <c r="AC61" i="13"/>
  <c r="G61" i="13"/>
  <c r="S61" i="13"/>
  <c r="K61" i="13"/>
  <c r="H252" i="11"/>
  <c r="I141" i="13"/>
  <c r="L140" i="13"/>
  <c r="L138" i="13"/>
  <c r="L136" i="13"/>
  <c r="L134" i="13"/>
  <c r="L132" i="13"/>
  <c r="L130" i="13"/>
  <c r="L128" i="13"/>
  <c r="E141" i="13"/>
  <c r="L139" i="13"/>
  <c r="L137" i="13"/>
  <c r="L135" i="13"/>
  <c r="L133" i="13"/>
  <c r="L131" i="13"/>
  <c r="L129" i="13"/>
  <c r="G141" i="13"/>
  <c r="C141" i="13"/>
  <c r="K141" i="13"/>
  <c r="V84" i="11"/>
  <c r="AD54" i="11"/>
  <c r="M91" i="11"/>
  <c r="V80" i="11"/>
  <c r="V87" i="11"/>
  <c r="Q91" i="11"/>
  <c r="V85" i="11"/>
  <c r="V82" i="11"/>
  <c r="V88" i="11"/>
  <c r="K91" i="11"/>
  <c r="G91" i="11"/>
  <c r="C91" i="11"/>
  <c r="I91" i="11"/>
  <c r="V81" i="11"/>
  <c r="V89" i="11"/>
  <c r="O91" i="11"/>
  <c r="V90" i="11"/>
  <c r="V86" i="11"/>
  <c r="V83" i="11"/>
  <c r="E91" i="11"/>
  <c r="J173" i="11"/>
  <c r="J172" i="11"/>
  <c r="L142" i="11"/>
  <c r="Y73" i="11"/>
  <c r="U73" i="11"/>
  <c r="W73" i="11"/>
  <c r="E217" i="11"/>
  <c r="J18" i="11"/>
  <c r="Y55" i="11"/>
  <c r="J14" i="11"/>
  <c r="AD44" i="11"/>
  <c r="J10" i="11"/>
  <c r="G19" i="11"/>
  <c r="Z34" i="11"/>
  <c r="H247" i="11"/>
  <c r="J13" i="11"/>
  <c r="W55" i="11"/>
  <c r="H250" i="11"/>
  <c r="G181" i="11"/>
  <c r="J177" i="11"/>
  <c r="H242" i="11"/>
  <c r="J9" i="11"/>
  <c r="J17" i="11"/>
  <c r="G217" i="11"/>
  <c r="H243" i="11"/>
  <c r="C181" i="11"/>
  <c r="J176" i="11"/>
  <c r="E181" i="11"/>
  <c r="E253" i="11"/>
  <c r="C217" i="11"/>
  <c r="J214" i="11"/>
  <c r="J208" i="11"/>
  <c r="J211" i="11"/>
  <c r="AF159" i="11"/>
  <c r="Z31" i="11"/>
  <c r="W37" i="11"/>
  <c r="AD49" i="11"/>
  <c r="U55" i="11"/>
  <c r="J213" i="11"/>
  <c r="J210" i="11"/>
  <c r="J212" i="11"/>
  <c r="I217" i="11"/>
  <c r="J215" i="11"/>
  <c r="Y37" i="11"/>
  <c r="J209" i="11"/>
  <c r="C37" i="11"/>
  <c r="Z36" i="11"/>
  <c r="O55" i="11"/>
  <c r="AD50" i="11"/>
  <c r="J216" i="11"/>
  <c r="J206" i="11"/>
  <c r="G127" i="11"/>
  <c r="AD46" i="11"/>
  <c r="M55" i="11"/>
  <c r="AD48" i="11"/>
  <c r="Q55" i="11"/>
  <c r="J171" i="11"/>
  <c r="J175" i="11"/>
  <c r="J179" i="11"/>
  <c r="I181" i="11"/>
  <c r="I127" i="11"/>
  <c r="Z26" i="11"/>
  <c r="G253" i="11"/>
  <c r="H251" i="11"/>
  <c r="H248" i="11"/>
  <c r="L141" i="11"/>
  <c r="J190" i="11"/>
  <c r="J8" i="11"/>
  <c r="J12" i="11"/>
  <c r="J16" i="11"/>
  <c r="I19" i="11"/>
  <c r="AA55" i="11"/>
  <c r="AD53" i="11"/>
  <c r="S55" i="11"/>
  <c r="AD47" i="11"/>
  <c r="C55" i="11"/>
  <c r="I55" i="11"/>
  <c r="L124" i="11"/>
  <c r="L136" i="11"/>
  <c r="J195" i="11"/>
  <c r="AC55" i="11"/>
  <c r="K55" i="11"/>
  <c r="J170" i="11"/>
  <c r="J174" i="11"/>
  <c r="J178" i="11"/>
  <c r="L125" i="11"/>
  <c r="C253" i="11"/>
  <c r="H249" i="11"/>
  <c r="H244" i="11"/>
  <c r="L135" i="11"/>
  <c r="C199" i="11"/>
  <c r="C19" i="11"/>
  <c r="J11" i="11"/>
  <c r="J15" i="11"/>
  <c r="E55" i="11"/>
  <c r="AD51" i="11"/>
  <c r="G55" i="11"/>
  <c r="AD45" i="11"/>
  <c r="AD52" i="11"/>
  <c r="G163" i="11"/>
  <c r="L120" i="11"/>
  <c r="E127" i="11"/>
  <c r="H245" i="11"/>
  <c r="H246" i="11"/>
  <c r="L143" i="11"/>
  <c r="J191" i="11"/>
  <c r="AF152" i="11"/>
  <c r="Y163" i="11"/>
  <c r="L119" i="11"/>
  <c r="K145" i="11"/>
  <c r="L134" i="11"/>
  <c r="G199" i="11"/>
  <c r="J194" i="11"/>
  <c r="E199" i="11"/>
  <c r="I37" i="11"/>
  <c r="Z29" i="11"/>
  <c r="K37" i="11"/>
  <c r="Z33" i="11"/>
  <c r="M37" i="11"/>
  <c r="Z28" i="11"/>
  <c r="G37" i="11"/>
  <c r="Z30" i="11"/>
  <c r="U37" i="11"/>
  <c r="O37" i="11"/>
  <c r="AF160" i="11"/>
  <c r="C163" i="11"/>
  <c r="S37" i="11"/>
  <c r="Z32" i="11"/>
  <c r="E37" i="11"/>
  <c r="Z27" i="11"/>
  <c r="Z35" i="11"/>
  <c r="AF153" i="11"/>
  <c r="AF158" i="11"/>
  <c r="U163" i="11"/>
  <c r="AA163" i="11"/>
  <c r="M163" i="11"/>
  <c r="AF161" i="11"/>
  <c r="I163" i="11"/>
  <c r="AF162" i="11"/>
  <c r="O163" i="11"/>
  <c r="K163" i="11"/>
  <c r="L126" i="11"/>
  <c r="L117" i="11"/>
  <c r="L118" i="11"/>
  <c r="C127" i="11"/>
  <c r="C145" i="11"/>
  <c r="L137" i="11"/>
  <c r="L138" i="11"/>
  <c r="L144" i="11"/>
  <c r="J188" i="11"/>
  <c r="J192" i="11"/>
  <c r="J196" i="11"/>
  <c r="J198" i="11"/>
  <c r="AC163" i="11"/>
  <c r="AF155" i="11"/>
  <c r="AE163" i="11"/>
  <c r="AF156" i="11"/>
  <c r="AF157" i="11"/>
  <c r="AF154" i="11"/>
  <c r="Q163" i="11"/>
  <c r="E163" i="11"/>
  <c r="W163" i="11"/>
  <c r="L123" i="11"/>
  <c r="L116" i="11"/>
  <c r="L121" i="11"/>
  <c r="L122" i="11"/>
  <c r="G145" i="11"/>
  <c r="L139" i="11"/>
  <c r="E145" i="11"/>
  <c r="L140" i="11"/>
  <c r="J189" i="11"/>
  <c r="J193" i="11"/>
  <c r="J197" i="11"/>
  <c r="AA73" i="11"/>
  <c r="M73" i="11"/>
  <c r="E73" i="11"/>
  <c r="Q73" i="11"/>
  <c r="G73" i="11"/>
  <c r="AB68" i="11"/>
  <c r="AB64" i="11"/>
  <c r="S73" i="11"/>
  <c r="I73" i="11"/>
  <c r="AB67" i="11"/>
  <c r="O73" i="11"/>
  <c r="C73" i="11"/>
  <c r="AB69" i="11"/>
  <c r="AB65" i="11"/>
  <c r="AB71" i="11"/>
  <c r="AB63" i="11"/>
  <c r="AB66" i="11"/>
  <c r="AB72" i="11"/>
  <c r="K73" i="11"/>
  <c r="AB70" i="11"/>
  <c r="AB62" i="11"/>
  <c r="U109" i="11"/>
  <c r="M109" i="11"/>
  <c r="E109" i="11"/>
  <c r="AB107" i="11"/>
  <c r="AB105" i="11"/>
  <c r="AB103" i="11"/>
  <c r="AB101" i="11"/>
  <c r="AA109" i="11"/>
  <c r="Q109" i="11"/>
  <c r="G109" i="11"/>
  <c r="AB106" i="11"/>
  <c r="AB99" i="11"/>
  <c r="Y109" i="11"/>
  <c r="O109" i="11"/>
  <c r="C109" i="11"/>
  <c r="S109" i="11"/>
  <c r="AB100" i="11"/>
  <c r="W109" i="11"/>
  <c r="AB104" i="11"/>
  <c r="AB102" i="11"/>
  <c r="I109" i="11"/>
  <c r="AB98" i="11"/>
  <c r="K109" i="11"/>
  <c r="AB108" i="11"/>
  <c r="E235" i="11"/>
  <c r="I235" i="11"/>
  <c r="J234" i="11"/>
  <c r="J233" i="11"/>
  <c r="J232" i="11"/>
  <c r="J231" i="11"/>
  <c r="J230" i="11"/>
  <c r="J229" i="11"/>
  <c r="J228" i="11"/>
  <c r="J227" i="11"/>
  <c r="J226" i="11"/>
  <c r="J225" i="11"/>
  <c r="J224" i="11"/>
  <c r="C235" i="11"/>
  <c r="G235" i="11"/>
  <c r="Y69" i="9"/>
  <c r="U69" i="9"/>
  <c r="W69" i="9"/>
  <c r="J195" i="9"/>
  <c r="J10" i="9"/>
  <c r="J179" i="9"/>
  <c r="E18" i="9"/>
  <c r="C18" i="9"/>
  <c r="J17" i="9"/>
  <c r="J14" i="9"/>
  <c r="J15" i="9"/>
  <c r="J11" i="9"/>
  <c r="I18" i="9"/>
  <c r="J203" i="9"/>
  <c r="J199" i="9"/>
  <c r="E137" i="9"/>
  <c r="J165" i="9"/>
  <c r="J8" i="9"/>
  <c r="J12" i="9"/>
  <c r="J16" i="9"/>
  <c r="J204" i="9"/>
  <c r="L118" i="9"/>
  <c r="J9" i="9"/>
  <c r="J13" i="9"/>
  <c r="K137" i="9"/>
  <c r="C171" i="9"/>
  <c r="J161" i="9"/>
  <c r="L115" i="9"/>
  <c r="J186" i="9"/>
  <c r="G188" i="9"/>
  <c r="J183" i="9"/>
  <c r="J216" i="9"/>
  <c r="J182" i="9"/>
  <c r="J187" i="9"/>
  <c r="J166" i="9"/>
  <c r="L119" i="9"/>
  <c r="J178" i="9"/>
  <c r="I188" i="9"/>
  <c r="J212" i="9"/>
  <c r="J221" i="9"/>
  <c r="L132" i="9"/>
  <c r="L114" i="9"/>
  <c r="K120" i="9"/>
  <c r="J220" i="9"/>
  <c r="I137" i="9"/>
  <c r="C222" i="9"/>
  <c r="J219" i="9"/>
  <c r="G222" i="9"/>
  <c r="J214" i="9"/>
  <c r="J218" i="9"/>
  <c r="Z31" i="9"/>
  <c r="J215" i="9"/>
  <c r="E222" i="9"/>
  <c r="J213" i="9"/>
  <c r="J217" i="9"/>
  <c r="J198" i="9"/>
  <c r="L129" i="9"/>
  <c r="L135" i="9"/>
  <c r="E205" i="9"/>
  <c r="J197" i="9"/>
  <c r="J201" i="9"/>
  <c r="L133" i="9"/>
  <c r="L131" i="9"/>
  <c r="L128" i="9"/>
  <c r="C188" i="9"/>
  <c r="J181" i="9"/>
  <c r="J185" i="9"/>
  <c r="G171" i="9"/>
  <c r="J164" i="9"/>
  <c r="J169" i="9"/>
  <c r="I171" i="9"/>
  <c r="L113" i="9"/>
  <c r="G120" i="9"/>
  <c r="E120" i="9"/>
  <c r="C205" i="9"/>
  <c r="J202" i="9"/>
  <c r="L136" i="9"/>
  <c r="L130" i="9"/>
  <c r="G205" i="9"/>
  <c r="J196" i="9"/>
  <c r="J200" i="9"/>
  <c r="C137" i="9"/>
  <c r="L127" i="9"/>
  <c r="G137" i="9"/>
  <c r="E188" i="9"/>
  <c r="J180" i="9"/>
  <c r="J184" i="9"/>
  <c r="J162" i="9"/>
  <c r="J168" i="9"/>
  <c r="J170" i="9"/>
  <c r="L116" i="9"/>
  <c r="L112" i="9"/>
  <c r="Q35" i="9"/>
  <c r="Y35" i="9"/>
  <c r="Z29" i="9"/>
  <c r="W35" i="9"/>
  <c r="E35" i="9"/>
  <c r="Z30" i="9"/>
  <c r="U35" i="9"/>
  <c r="Z34" i="9"/>
  <c r="Z26" i="9"/>
  <c r="G35" i="9"/>
  <c r="I35" i="9"/>
  <c r="Z33" i="9"/>
  <c r="Z28" i="9"/>
  <c r="C35" i="9"/>
  <c r="S35" i="9"/>
  <c r="Z25" i="9"/>
  <c r="Z32" i="9"/>
  <c r="O35" i="9"/>
  <c r="O86" i="9"/>
  <c r="X83" i="9"/>
  <c r="M86" i="9"/>
  <c r="X76" i="9"/>
  <c r="X84" i="9"/>
  <c r="Q86" i="9"/>
  <c r="X81" i="9"/>
  <c r="X79" i="9"/>
  <c r="W86" i="9"/>
  <c r="S86" i="9"/>
  <c r="X82" i="9"/>
  <c r="I86" i="9"/>
  <c r="E171" i="9"/>
  <c r="J163" i="9"/>
  <c r="J167" i="9"/>
  <c r="L111" i="9"/>
  <c r="L110" i="9"/>
  <c r="I120" i="9"/>
  <c r="L117" i="9"/>
  <c r="U86" i="9"/>
  <c r="G86" i="9"/>
  <c r="K86" i="9"/>
  <c r="X80" i="9"/>
  <c r="X85" i="9"/>
  <c r="M35" i="9"/>
  <c r="X77" i="9"/>
  <c r="E86" i="9"/>
  <c r="C86" i="9"/>
  <c r="X78" i="9"/>
  <c r="Z27" i="9"/>
  <c r="Q69" i="9"/>
  <c r="I69" i="9"/>
  <c r="AB68" i="9"/>
  <c r="AB67" i="9"/>
  <c r="AB66" i="9"/>
  <c r="AB65" i="9"/>
  <c r="AB64" i="9"/>
  <c r="AB63" i="9"/>
  <c r="AB62" i="9"/>
  <c r="AB61" i="9"/>
  <c r="AB60" i="9"/>
  <c r="AB59" i="9"/>
  <c r="S69" i="9"/>
  <c r="K69" i="9"/>
  <c r="C69" i="9"/>
  <c r="G69" i="9"/>
  <c r="O69" i="9"/>
  <c r="AA69" i="9"/>
  <c r="M69" i="9"/>
  <c r="E69" i="9"/>
  <c r="AC52" i="9"/>
  <c r="U52" i="9"/>
  <c r="M52" i="9"/>
  <c r="E52" i="9"/>
  <c r="W52" i="9"/>
  <c r="O52" i="9"/>
  <c r="G52" i="9"/>
  <c r="AA52" i="9"/>
  <c r="K52" i="9"/>
  <c r="AD50" i="9"/>
  <c r="AD46" i="9"/>
  <c r="AD45" i="9"/>
  <c r="AD44" i="9"/>
  <c r="AD43" i="9"/>
  <c r="AD42" i="9"/>
  <c r="I52" i="9"/>
  <c r="AD49" i="9"/>
  <c r="Y52" i="9"/>
  <c r="C52" i="9"/>
  <c r="Q52" i="9"/>
  <c r="AD48" i="9"/>
  <c r="S52" i="9"/>
  <c r="AD51" i="9"/>
  <c r="AD47" i="9"/>
  <c r="E239" i="9"/>
  <c r="H236" i="9"/>
  <c r="H234" i="9"/>
  <c r="H232" i="9"/>
  <c r="H230" i="9"/>
  <c r="G239" i="9"/>
  <c r="H233" i="9"/>
  <c r="C239" i="9"/>
  <c r="H235" i="9"/>
  <c r="H237" i="9"/>
  <c r="H229" i="9"/>
  <c r="H238" i="9"/>
  <c r="H231" i="9"/>
  <c r="Y103" i="9"/>
  <c r="Q103" i="9"/>
  <c r="I103" i="9"/>
  <c r="AB102" i="9"/>
  <c r="AB101" i="9"/>
  <c r="AB99" i="9"/>
  <c r="AB97" i="9"/>
  <c r="S103" i="9"/>
  <c r="G103" i="9"/>
  <c r="AB100" i="9"/>
  <c r="U103" i="9"/>
  <c r="K103" i="9"/>
  <c r="AB98" i="9"/>
  <c r="AB95" i="9"/>
  <c r="AB93" i="9"/>
  <c r="W103" i="9"/>
  <c r="C103" i="9"/>
  <c r="AB96" i="9"/>
  <c r="O103" i="9"/>
  <c r="AA103" i="9"/>
  <c r="E103" i="9"/>
  <c r="M103" i="9"/>
  <c r="AB94" i="9"/>
  <c r="AE154" i="9"/>
  <c r="W154" i="9"/>
  <c r="O154" i="9"/>
  <c r="G154" i="9"/>
  <c r="Y154" i="9"/>
  <c r="Q154" i="9"/>
  <c r="I154" i="9"/>
  <c r="AF153" i="9"/>
  <c r="AF152" i="9"/>
  <c r="AF150" i="9"/>
  <c r="AF148" i="9"/>
  <c r="AF146" i="9"/>
  <c r="AF144" i="9"/>
  <c r="S154" i="9"/>
  <c r="C154" i="9"/>
  <c r="U154" i="9"/>
  <c r="E154" i="9"/>
  <c r="AF151" i="9"/>
  <c r="AF149" i="9"/>
  <c r="AF147" i="9"/>
  <c r="AF145" i="9"/>
  <c r="AA154" i="9"/>
  <c r="M154" i="9"/>
  <c r="AC154" i="9"/>
  <c r="K154" i="9"/>
  <c r="E140" i="8"/>
  <c r="F135" i="8" s="1"/>
  <c r="Q60" i="8"/>
  <c r="K180" i="8" l="1"/>
  <c r="L180" i="8" s="1"/>
  <c r="U40" i="8"/>
  <c r="V40" i="8" s="1"/>
  <c r="I196" i="8"/>
  <c r="I234" i="8"/>
  <c r="K40" i="8"/>
  <c r="L39" i="8" s="1"/>
  <c r="AE169" i="8"/>
  <c r="AE175" i="8"/>
  <c r="I188" i="8"/>
  <c r="G240" i="8"/>
  <c r="G274" i="8"/>
  <c r="I10" i="8"/>
  <c r="I17" i="8"/>
  <c r="U76" i="8"/>
  <c r="I11" i="8"/>
  <c r="I15" i="8"/>
  <c r="I19" i="8"/>
  <c r="S40" i="8"/>
  <c r="T31" i="8" s="1"/>
  <c r="U78" i="8"/>
  <c r="Q120" i="8"/>
  <c r="R115" i="8" s="1"/>
  <c r="I180" i="8"/>
  <c r="J177" i="8" s="1"/>
  <c r="I214" i="8"/>
  <c r="I248" i="8"/>
  <c r="I256" i="8"/>
  <c r="O80" i="8"/>
  <c r="P78" i="8" s="1"/>
  <c r="I9" i="8"/>
  <c r="I13" i="8"/>
  <c r="I18" i="8"/>
  <c r="I189" i="8"/>
  <c r="I197" i="8"/>
  <c r="I235" i="8"/>
  <c r="G20" i="8"/>
  <c r="H19" i="8" s="1"/>
  <c r="G40" i="8"/>
  <c r="H29" i="8" s="1"/>
  <c r="M40" i="8"/>
  <c r="N40" i="8" s="1"/>
  <c r="Y31" i="8"/>
  <c r="K130" i="8"/>
  <c r="K134" i="8"/>
  <c r="K138" i="8"/>
  <c r="K150" i="8"/>
  <c r="K151" i="8"/>
  <c r="K152" i="8"/>
  <c r="K155" i="8"/>
  <c r="K156" i="8"/>
  <c r="K158" i="8"/>
  <c r="S180" i="8"/>
  <c r="T171" i="8" s="1"/>
  <c r="AA180" i="8"/>
  <c r="AB180" i="8" s="1"/>
  <c r="I213" i="8"/>
  <c r="I232" i="8"/>
  <c r="I255" i="8"/>
  <c r="E20" i="8"/>
  <c r="F18" i="8" s="1"/>
  <c r="Y29" i="8"/>
  <c r="Y35" i="8"/>
  <c r="Y39" i="8"/>
  <c r="AA119" i="8"/>
  <c r="I8" i="8"/>
  <c r="W40" i="8"/>
  <c r="X39" i="8" s="1"/>
  <c r="W60" i="8"/>
  <c r="X59" i="8" s="1"/>
  <c r="U69" i="8"/>
  <c r="S100" i="8"/>
  <c r="T94" i="8" s="1"/>
  <c r="G120" i="8"/>
  <c r="H120" i="8" s="1"/>
  <c r="AA114" i="8"/>
  <c r="K133" i="8"/>
  <c r="M180" i="8"/>
  <c r="N179" i="8" s="1"/>
  <c r="G200" i="8"/>
  <c r="I239" i="8"/>
  <c r="I14" i="8"/>
  <c r="U74" i="8"/>
  <c r="U100" i="8"/>
  <c r="V95" i="8" s="1"/>
  <c r="M100" i="8"/>
  <c r="N97" i="8" s="1"/>
  <c r="W95" i="8"/>
  <c r="M120" i="8"/>
  <c r="N114" i="8" s="1"/>
  <c r="K129" i="8"/>
  <c r="I160" i="8"/>
  <c r="J157" i="8" s="1"/>
  <c r="K154" i="8"/>
  <c r="Y180" i="8"/>
  <c r="Z175" i="8" s="1"/>
  <c r="W180" i="8"/>
  <c r="AE171" i="8"/>
  <c r="AE177" i="8"/>
  <c r="I192" i="8"/>
  <c r="I193" i="8"/>
  <c r="I209" i="8"/>
  <c r="I210" i="8"/>
  <c r="I217" i="8"/>
  <c r="I218" i="8"/>
  <c r="E240" i="8"/>
  <c r="F235" i="8" s="1"/>
  <c r="I251" i="8"/>
  <c r="I252" i="8"/>
  <c r="I259" i="8"/>
  <c r="G270" i="8"/>
  <c r="E280" i="8"/>
  <c r="F277" i="8" s="1"/>
  <c r="G278" i="8"/>
  <c r="Y33" i="8"/>
  <c r="Y37" i="8"/>
  <c r="I80" i="8"/>
  <c r="J79" i="8" s="1"/>
  <c r="I16" i="8"/>
  <c r="Y28" i="8"/>
  <c r="Q40" i="8"/>
  <c r="R40" i="8" s="1"/>
  <c r="Y30" i="8"/>
  <c r="Y32" i="8"/>
  <c r="Y34" i="8"/>
  <c r="Y36" i="8"/>
  <c r="Y38" i="8"/>
  <c r="G60" i="8"/>
  <c r="H54" i="8" s="1"/>
  <c r="O60" i="8"/>
  <c r="P54" i="8" s="1"/>
  <c r="U71" i="8"/>
  <c r="U73" i="8"/>
  <c r="W91" i="8"/>
  <c r="G100" i="8"/>
  <c r="H100" i="8" s="1"/>
  <c r="AA109" i="8"/>
  <c r="AE173" i="8"/>
  <c r="AE179" i="8"/>
  <c r="I190" i="8"/>
  <c r="I198" i="8"/>
  <c r="E220" i="8"/>
  <c r="F214" i="8" s="1"/>
  <c r="I215" i="8"/>
  <c r="I238" i="8"/>
  <c r="G272" i="8"/>
  <c r="C20" i="8"/>
  <c r="I12" i="8"/>
  <c r="C40" i="8"/>
  <c r="I40" i="8"/>
  <c r="J40" i="8" s="1"/>
  <c r="O40" i="8"/>
  <c r="P35" i="8" s="1"/>
  <c r="E40" i="8"/>
  <c r="F38" i="8" s="1"/>
  <c r="S60" i="8"/>
  <c r="T50" i="8" s="1"/>
  <c r="K60" i="8"/>
  <c r="L58" i="8" s="1"/>
  <c r="U68" i="8"/>
  <c r="S80" i="8"/>
  <c r="T75" i="8" s="1"/>
  <c r="U70" i="8"/>
  <c r="U72" i="8"/>
  <c r="U77" i="8"/>
  <c r="W92" i="8"/>
  <c r="AA110" i="8"/>
  <c r="K120" i="8"/>
  <c r="L119" i="8" s="1"/>
  <c r="AA112" i="8"/>
  <c r="K136" i="8"/>
  <c r="K137" i="8"/>
  <c r="K159" i="8"/>
  <c r="AC180" i="8"/>
  <c r="AD175" i="8" s="1"/>
  <c r="G180" i="8"/>
  <c r="E200" i="8"/>
  <c r="F198" i="8" s="1"/>
  <c r="I194" i="8"/>
  <c r="G220" i="8"/>
  <c r="H219" i="8" s="1"/>
  <c r="I211" i="8"/>
  <c r="I219" i="8"/>
  <c r="I230" i="8"/>
  <c r="I231" i="8"/>
  <c r="E260" i="8"/>
  <c r="F253" i="8" s="1"/>
  <c r="C280" i="8"/>
  <c r="D278" i="8" s="1"/>
  <c r="G276" i="8"/>
  <c r="F138" i="8"/>
  <c r="F136" i="8"/>
  <c r="F134" i="8"/>
  <c r="F132" i="8"/>
  <c r="F130" i="8"/>
  <c r="F128" i="8"/>
  <c r="F137" i="8"/>
  <c r="F133" i="8"/>
  <c r="F129" i="8"/>
  <c r="F140" i="8"/>
  <c r="F139" i="8"/>
  <c r="F131" i="8"/>
  <c r="C100" i="8"/>
  <c r="E60" i="8"/>
  <c r="U75" i="8"/>
  <c r="K100" i="8"/>
  <c r="W93" i="8"/>
  <c r="W96" i="8"/>
  <c r="W97" i="8"/>
  <c r="H28" i="8"/>
  <c r="M60" i="8"/>
  <c r="C60" i="8"/>
  <c r="E80" i="8"/>
  <c r="K80" i="8"/>
  <c r="U79" i="8"/>
  <c r="O100" i="8"/>
  <c r="W90" i="8"/>
  <c r="W99" i="8"/>
  <c r="W120" i="8"/>
  <c r="AA118" i="8"/>
  <c r="E160" i="8"/>
  <c r="C180" i="8"/>
  <c r="G260" i="8"/>
  <c r="R60" i="8"/>
  <c r="R57" i="8"/>
  <c r="R55" i="8"/>
  <c r="R51" i="8"/>
  <c r="R58" i="8"/>
  <c r="R56" i="8"/>
  <c r="R54" i="8"/>
  <c r="R52" i="8"/>
  <c r="R50" i="8"/>
  <c r="R48" i="8"/>
  <c r="R59" i="8"/>
  <c r="R53" i="8"/>
  <c r="R49" i="8"/>
  <c r="C140" i="8"/>
  <c r="K128" i="8"/>
  <c r="U60" i="8"/>
  <c r="E100" i="8"/>
  <c r="Q180" i="8"/>
  <c r="I60" i="8"/>
  <c r="Y60" i="8"/>
  <c r="G80" i="8"/>
  <c r="Q80" i="8"/>
  <c r="M80" i="8"/>
  <c r="W88" i="8"/>
  <c r="I100" i="8"/>
  <c r="Q100" i="8"/>
  <c r="W89" i="8"/>
  <c r="W94" i="8"/>
  <c r="W98" i="8"/>
  <c r="AA115" i="8"/>
  <c r="C200" i="8"/>
  <c r="C160" i="8"/>
  <c r="K148" i="8"/>
  <c r="C80" i="8"/>
  <c r="I120" i="8"/>
  <c r="AA116" i="8"/>
  <c r="C120" i="8"/>
  <c r="O120" i="8"/>
  <c r="S120" i="8"/>
  <c r="AA108" i="8"/>
  <c r="E120" i="8"/>
  <c r="AA113" i="8"/>
  <c r="AA117" i="8"/>
  <c r="I140" i="8"/>
  <c r="I236" i="8"/>
  <c r="I228" i="8"/>
  <c r="C240" i="8"/>
  <c r="E180" i="8"/>
  <c r="AA111" i="8"/>
  <c r="G140" i="8"/>
  <c r="K132" i="8"/>
  <c r="U180" i="8"/>
  <c r="O180" i="8"/>
  <c r="I249" i="8"/>
  <c r="I253" i="8"/>
  <c r="I257" i="8"/>
  <c r="C260" i="8"/>
  <c r="U120" i="8"/>
  <c r="Y120" i="8"/>
  <c r="I191" i="8"/>
  <c r="I195" i="8"/>
  <c r="I199" i="8"/>
  <c r="I208" i="8"/>
  <c r="I212" i="8"/>
  <c r="I216" i="8"/>
  <c r="I229" i="8"/>
  <c r="I233" i="8"/>
  <c r="I237" i="8"/>
  <c r="I250" i="8"/>
  <c r="I254" i="8"/>
  <c r="I258" i="8"/>
  <c r="G268" i="8"/>
  <c r="K131" i="8"/>
  <c r="K135" i="8"/>
  <c r="K139" i="8"/>
  <c r="G160" i="8"/>
  <c r="K149" i="8"/>
  <c r="K153" i="8"/>
  <c r="K157" i="8"/>
  <c r="AE168" i="8"/>
  <c r="AE170" i="8"/>
  <c r="AE172" i="8"/>
  <c r="AE174" i="8"/>
  <c r="AE176" i="8"/>
  <c r="AE178" i="8"/>
  <c r="C220" i="8"/>
  <c r="G269" i="8"/>
  <c r="G271" i="8"/>
  <c r="G273" i="8"/>
  <c r="G275" i="8"/>
  <c r="G277" i="8"/>
  <c r="G279" i="8"/>
  <c r="J140" i="8" l="1"/>
  <c r="J136" i="8"/>
  <c r="J132" i="8"/>
  <c r="J128" i="8"/>
  <c r="J137" i="8"/>
  <c r="J133" i="8"/>
  <c r="J129" i="8"/>
  <c r="J131" i="8"/>
  <c r="J138" i="8"/>
  <c r="J134" i="8"/>
  <c r="J130" i="8"/>
  <c r="J139" i="8"/>
  <c r="J135" i="8"/>
  <c r="H18" i="8"/>
  <c r="H116" i="8"/>
  <c r="L175" i="8"/>
  <c r="T76" i="8"/>
  <c r="L35" i="8"/>
  <c r="L178" i="8"/>
  <c r="F36" i="8"/>
  <c r="AB175" i="8"/>
  <c r="L170" i="8"/>
  <c r="L33" i="8"/>
  <c r="F28" i="8"/>
  <c r="L173" i="8"/>
  <c r="L176" i="8"/>
  <c r="L171" i="8"/>
  <c r="L179" i="8"/>
  <c r="L174" i="8"/>
  <c r="L168" i="8"/>
  <c r="L37" i="8"/>
  <c r="L169" i="8"/>
  <c r="L177" i="8"/>
  <c r="L172" i="8"/>
  <c r="L31" i="8"/>
  <c r="L40" i="8"/>
  <c r="L29" i="8"/>
  <c r="J78" i="8"/>
  <c r="X57" i="8"/>
  <c r="AD180" i="8"/>
  <c r="AB170" i="8"/>
  <c r="V35" i="8"/>
  <c r="X50" i="8"/>
  <c r="L34" i="8"/>
  <c r="L30" i="8"/>
  <c r="N38" i="8"/>
  <c r="AD179" i="8"/>
  <c r="J158" i="8"/>
  <c r="R110" i="8"/>
  <c r="T169" i="8"/>
  <c r="F270" i="8"/>
  <c r="J35" i="8"/>
  <c r="X55" i="8"/>
  <c r="AD173" i="8"/>
  <c r="AD171" i="8"/>
  <c r="AB178" i="8"/>
  <c r="T71" i="8"/>
  <c r="R119" i="8"/>
  <c r="F12" i="8"/>
  <c r="T176" i="8"/>
  <c r="F40" i="8"/>
  <c r="F273" i="8"/>
  <c r="X58" i="8"/>
  <c r="X54" i="8"/>
  <c r="L36" i="8"/>
  <c r="N31" i="8"/>
  <c r="X48" i="8"/>
  <c r="T69" i="8"/>
  <c r="H212" i="8"/>
  <c r="T78" i="8"/>
  <c r="F20" i="8"/>
  <c r="J34" i="8"/>
  <c r="N88" i="8"/>
  <c r="X49" i="8"/>
  <c r="R28" i="8"/>
  <c r="D274" i="8"/>
  <c r="H195" i="8"/>
  <c r="H194" i="8"/>
  <c r="X172" i="8"/>
  <c r="N30" i="8"/>
  <c r="H117" i="8"/>
  <c r="T174" i="8"/>
  <c r="F32" i="8"/>
  <c r="J31" i="8"/>
  <c r="J39" i="8"/>
  <c r="P56" i="8"/>
  <c r="X56" i="8"/>
  <c r="X53" i="8"/>
  <c r="X60" i="8"/>
  <c r="F200" i="8"/>
  <c r="F189" i="8"/>
  <c r="H92" i="8"/>
  <c r="N39" i="8"/>
  <c r="H113" i="8"/>
  <c r="T177" i="8"/>
  <c r="J30" i="8"/>
  <c r="J38" i="8"/>
  <c r="X52" i="8"/>
  <c r="X51" i="8"/>
  <c r="R39" i="8"/>
  <c r="J171" i="8"/>
  <c r="J154" i="8"/>
  <c r="J160" i="8"/>
  <c r="H8" i="8"/>
  <c r="F35" i="8"/>
  <c r="F39" i="8"/>
  <c r="N90" i="8"/>
  <c r="J77" i="8"/>
  <c r="J172" i="8"/>
  <c r="T28" i="8"/>
  <c r="T33" i="8"/>
  <c r="J169" i="8"/>
  <c r="F249" i="8"/>
  <c r="J179" i="8"/>
  <c r="F252" i="8"/>
  <c r="H190" i="8"/>
  <c r="H198" i="8"/>
  <c r="H172" i="8"/>
  <c r="H213" i="8"/>
  <c r="J152" i="8"/>
  <c r="J153" i="8"/>
  <c r="H16" i="8"/>
  <c r="X29" i="8"/>
  <c r="H110" i="8"/>
  <c r="H119" i="8"/>
  <c r="F29" i="8"/>
  <c r="F33" i="8"/>
  <c r="F37" i="8"/>
  <c r="T57" i="8"/>
  <c r="F274" i="8"/>
  <c r="F275" i="8"/>
  <c r="N93" i="8"/>
  <c r="J71" i="8"/>
  <c r="T36" i="8"/>
  <c r="L32" i="8"/>
  <c r="H220" i="8"/>
  <c r="F31" i="8"/>
  <c r="F276" i="8"/>
  <c r="T96" i="8"/>
  <c r="H191" i="8"/>
  <c r="H199" i="8"/>
  <c r="J155" i="8"/>
  <c r="X30" i="8"/>
  <c r="H10" i="8"/>
  <c r="H17" i="8"/>
  <c r="H108" i="8"/>
  <c r="F30" i="8"/>
  <c r="F34" i="8"/>
  <c r="F272" i="8"/>
  <c r="F280" i="8"/>
  <c r="N95" i="8"/>
  <c r="H60" i="8"/>
  <c r="J73" i="8"/>
  <c r="T34" i="8"/>
  <c r="T89" i="8"/>
  <c r="R35" i="8"/>
  <c r="AD169" i="8"/>
  <c r="AD177" i="8"/>
  <c r="H189" i="8"/>
  <c r="H193" i="8"/>
  <c r="H197" i="8"/>
  <c r="H200" i="8"/>
  <c r="F194" i="8"/>
  <c r="T73" i="8"/>
  <c r="T80" i="8"/>
  <c r="H235" i="8"/>
  <c r="J148" i="8"/>
  <c r="J150" i="8"/>
  <c r="J151" i="8"/>
  <c r="J159" i="8"/>
  <c r="T74" i="8"/>
  <c r="T79" i="8"/>
  <c r="N35" i="8"/>
  <c r="P70" i="8"/>
  <c r="H34" i="8"/>
  <c r="H35" i="8"/>
  <c r="H111" i="8"/>
  <c r="H114" i="8"/>
  <c r="H115" i="8"/>
  <c r="T168" i="8"/>
  <c r="V91" i="8"/>
  <c r="J29" i="8"/>
  <c r="J33" i="8"/>
  <c r="J37" i="8"/>
  <c r="F268" i="8"/>
  <c r="F271" i="8"/>
  <c r="F279" i="8"/>
  <c r="N98" i="8"/>
  <c r="N91" i="8"/>
  <c r="N100" i="8"/>
  <c r="R34" i="8"/>
  <c r="J70" i="8"/>
  <c r="J75" i="8"/>
  <c r="J80" i="8"/>
  <c r="J176" i="8"/>
  <c r="T35" i="8"/>
  <c r="P73" i="8"/>
  <c r="L28" i="8"/>
  <c r="L38" i="8"/>
  <c r="D268" i="8"/>
  <c r="H239" i="8"/>
  <c r="V31" i="8"/>
  <c r="T48" i="8"/>
  <c r="D276" i="8"/>
  <c r="N177" i="8"/>
  <c r="H188" i="8"/>
  <c r="H192" i="8"/>
  <c r="H196" i="8"/>
  <c r="F190" i="8"/>
  <c r="X178" i="8"/>
  <c r="H231" i="8"/>
  <c r="P79" i="8"/>
  <c r="J156" i="8"/>
  <c r="J149" i="8"/>
  <c r="N34" i="8"/>
  <c r="T179" i="8"/>
  <c r="H118" i="8"/>
  <c r="T175" i="8"/>
  <c r="V89" i="8"/>
  <c r="V39" i="8"/>
  <c r="J28" i="8"/>
  <c r="J32" i="8"/>
  <c r="J36" i="8"/>
  <c r="F278" i="8"/>
  <c r="F269" i="8"/>
  <c r="N92" i="8"/>
  <c r="N96" i="8"/>
  <c r="N99" i="8"/>
  <c r="R30" i="8"/>
  <c r="J69" i="8"/>
  <c r="J74" i="8"/>
  <c r="Y40" i="8"/>
  <c r="I41" i="8" s="1"/>
  <c r="H230" i="8"/>
  <c r="F19" i="8"/>
  <c r="H36" i="8"/>
  <c r="V30" i="8"/>
  <c r="V38" i="8"/>
  <c r="P53" i="8"/>
  <c r="P71" i="8"/>
  <c r="D280" i="8"/>
  <c r="D272" i="8"/>
  <c r="N175" i="8"/>
  <c r="F257" i="8"/>
  <c r="F197" i="8"/>
  <c r="H229" i="8"/>
  <c r="H233" i="8"/>
  <c r="H237" i="8"/>
  <c r="H240" i="8"/>
  <c r="P80" i="8"/>
  <c r="N29" i="8"/>
  <c r="N33" i="8"/>
  <c r="N37" i="8"/>
  <c r="F8" i="8"/>
  <c r="F16" i="8"/>
  <c r="H38" i="8"/>
  <c r="H39" i="8"/>
  <c r="H31" i="8"/>
  <c r="T173" i="8"/>
  <c r="T172" i="8"/>
  <c r="V29" i="8"/>
  <c r="V33" i="8"/>
  <c r="V37" i="8"/>
  <c r="N119" i="8"/>
  <c r="T100" i="8"/>
  <c r="P51" i="8"/>
  <c r="R32" i="8"/>
  <c r="R38" i="8"/>
  <c r="P69" i="8"/>
  <c r="P72" i="8"/>
  <c r="F248" i="8"/>
  <c r="F260" i="8"/>
  <c r="H234" i="8"/>
  <c r="H238" i="8"/>
  <c r="H90" i="8"/>
  <c r="P75" i="8"/>
  <c r="F11" i="8"/>
  <c r="H30" i="8"/>
  <c r="H37" i="8"/>
  <c r="V34" i="8"/>
  <c r="D270" i="8"/>
  <c r="F256" i="8"/>
  <c r="F193" i="8"/>
  <c r="H228" i="8"/>
  <c r="H232" i="8"/>
  <c r="H236" i="8"/>
  <c r="P77" i="8"/>
  <c r="P76" i="8"/>
  <c r="N28" i="8"/>
  <c r="N32" i="8"/>
  <c r="N36" i="8"/>
  <c r="F15" i="8"/>
  <c r="P68" i="8"/>
  <c r="H40" i="8"/>
  <c r="H32" i="8"/>
  <c r="H33" i="8"/>
  <c r="T180" i="8"/>
  <c r="T170" i="8"/>
  <c r="T178" i="8"/>
  <c r="V28" i="8"/>
  <c r="V32" i="8"/>
  <c r="V36" i="8"/>
  <c r="T59" i="8"/>
  <c r="T98" i="8"/>
  <c r="R31" i="8"/>
  <c r="R36" i="8"/>
  <c r="P74" i="8"/>
  <c r="F211" i="8"/>
  <c r="AB173" i="8"/>
  <c r="AB176" i="8"/>
  <c r="L117" i="8"/>
  <c r="R111" i="8"/>
  <c r="R118" i="8"/>
  <c r="N113" i="8"/>
  <c r="H53" i="8"/>
  <c r="Z180" i="8"/>
  <c r="J175" i="8"/>
  <c r="N169" i="8"/>
  <c r="AB171" i="8"/>
  <c r="AB179" i="8"/>
  <c r="AB174" i="8"/>
  <c r="X171" i="8"/>
  <c r="X170" i="8"/>
  <c r="R113" i="8"/>
  <c r="H11" i="8"/>
  <c r="H209" i="8"/>
  <c r="H217" i="8"/>
  <c r="H89" i="8"/>
  <c r="L116" i="8"/>
  <c r="R117" i="8"/>
  <c r="R112" i="8"/>
  <c r="R116" i="8"/>
  <c r="H20" i="8"/>
  <c r="H12" i="8"/>
  <c r="H9" i="8"/>
  <c r="V98" i="8"/>
  <c r="V99" i="8"/>
  <c r="L53" i="8"/>
  <c r="T51" i="8"/>
  <c r="T58" i="8"/>
  <c r="N118" i="8"/>
  <c r="T99" i="8"/>
  <c r="T90" i="8"/>
  <c r="P58" i="8"/>
  <c r="P60" i="8"/>
  <c r="H58" i="8"/>
  <c r="J68" i="8"/>
  <c r="J72" i="8"/>
  <c r="J76" i="8"/>
  <c r="J178" i="8"/>
  <c r="J168" i="8"/>
  <c r="T38" i="8"/>
  <c r="T30" i="8"/>
  <c r="T37" i="8"/>
  <c r="T29" i="8"/>
  <c r="T40" i="8"/>
  <c r="AB168" i="8"/>
  <c r="R108" i="8"/>
  <c r="R120" i="8"/>
  <c r="L60" i="8"/>
  <c r="I20" i="8"/>
  <c r="J18" i="8" s="1"/>
  <c r="Z173" i="8"/>
  <c r="J173" i="8"/>
  <c r="J180" i="8"/>
  <c r="X173" i="8"/>
  <c r="AB169" i="8"/>
  <c r="AB177" i="8"/>
  <c r="AB172" i="8"/>
  <c r="H179" i="8"/>
  <c r="V96" i="8"/>
  <c r="H15" i="8"/>
  <c r="H208" i="8"/>
  <c r="H216" i="8"/>
  <c r="H95" i="8"/>
  <c r="H98" i="8"/>
  <c r="L111" i="8"/>
  <c r="R109" i="8"/>
  <c r="R114" i="8"/>
  <c r="U80" i="8"/>
  <c r="Q81" i="8" s="1"/>
  <c r="X38" i="8"/>
  <c r="P33" i="8"/>
  <c r="H14" i="8"/>
  <c r="H13" i="8"/>
  <c r="V90" i="8"/>
  <c r="V97" i="8"/>
  <c r="L54" i="8"/>
  <c r="T49" i="8"/>
  <c r="T56" i="8"/>
  <c r="N112" i="8"/>
  <c r="T88" i="8"/>
  <c r="P50" i="8"/>
  <c r="P59" i="8"/>
  <c r="T32" i="8"/>
  <c r="J174" i="8"/>
  <c r="T39" i="8"/>
  <c r="J170" i="8"/>
  <c r="H175" i="8"/>
  <c r="H173" i="8"/>
  <c r="H169" i="8"/>
  <c r="H177" i="8"/>
  <c r="F219" i="8"/>
  <c r="F220" i="8"/>
  <c r="F213" i="8"/>
  <c r="F212" i="8"/>
  <c r="F217" i="8"/>
  <c r="F216" i="8"/>
  <c r="F209" i="8"/>
  <c r="F208" i="8"/>
  <c r="X177" i="8"/>
  <c r="X169" i="8"/>
  <c r="D279" i="8"/>
  <c r="D271" i="8"/>
  <c r="D277" i="8"/>
  <c r="D273" i="8"/>
  <c r="D275" i="8"/>
  <c r="D269" i="8"/>
  <c r="F196" i="8"/>
  <c r="F195" i="8"/>
  <c r="F188" i="8"/>
  <c r="F199" i="8"/>
  <c r="F192" i="8"/>
  <c r="F191" i="8"/>
  <c r="AD170" i="8"/>
  <c r="AD174" i="8"/>
  <c r="AD176" i="8"/>
  <c r="AD178" i="8"/>
  <c r="AD172" i="8"/>
  <c r="AD168" i="8"/>
  <c r="F215" i="8"/>
  <c r="Z179" i="8"/>
  <c r="I260" i="8"/>
  <c r="J255" i="8" s="1"/>
  <c r="H170" i="8"/>
  <c r="L114" i="8"/>
  <c r="L115" i="8"/>
  <c r="X40" i="8"/>
  <c r="X36" i="8"/>
  <c r="P31" i="8"/>
  <c r="X28" i="8"/>
  <c r="L51" i="8"/>
  <c r="L59" i="8"/>
  <c r="N109" i="8"/>
  <c r="N116" i="8"/>
  <c r="H50" i="8"/>
  <c r="H51" i="8"/>
  <c r="H56" i="8"/>
  <c r="Z177" i="8"/>
  <c r="F218" i="8"/>
  <c r="I200" i="8"/>
  <c r="G201" i="8" s="1"/>
  <c r="N173" i="8"/>
  <c r="N180" i="8"/>
  <c r="X179" i="8"/>
  <c r="H171" i="8"/>
  <c r="H168" i="8"/>
  <c r="X168" i="8"/>
  <c r="X176" i="8"/>
  <c r="N171" i="8"/>
  <c r="X175" i="8"/>
  <c r="H180" i="8"/>
  <c r="H174" i="8"/>
  <c r="X180" i="8"/>
  <c r="X174" i="8"/>
  <c r="X35" i="8"/>
  <c r="H210" i="8"/>
  <c r="H214" i="8"/>
  <c r="H218" i="8"/>
  <c r="H91" i="8"/>
  <c r="H97" i="8"/>
  <c r="H94" i="8"/>
  <c r="L108" i="8"/>
  <c r="F9" i="8"/>
  <c r="F13" i="8"/>
  <c r="F17" i="8"/>
  <c r="X32" i="8"/>
  <c r="V92" i="8"/>
  <c r="V93" i="8"/>
  <c r="V100" i="8"/>
  <c r="L56" i="8"/>
  <c r="L55" i="8"/>
  <c r="L50" i="8"/>
  <c r="T52" i="8"/>
  <c r="T53" i="8"/>
  <c r="T60" i="8"/>
  <c r="N117" i="8"/>
  <c r="N111" i="8"/>
  <c r="N120" i="8"/>
  <c r="N94" i="8"/>
  <c r="N89" i="8"/>
  <c r="T91" i="8"/>
  <c r="T97" i="8"/>
  <c r="T92" i="8"/>
  <c r="P55" i="8"/>
  <c r="P52" i="8"/>
  <c r="H55" i="8"/>
  <c r="H52" i="8"/>
  <c r="R29" i="8"/>
  <c r="R33" i="8"/>
  <c r="R37" i="8"/>
  <c r="L112" i="8"/>
  <c r="L109" i="8"/>
  <c r="P40" i="8"/>
  <c r="P38" i="8"/>
  <c r="P36" i="8"/>
  <c r="P34" i="8"/>
  <c r="P32" i="8"/>
  <c r="P30" i="8"/>
  <c r="P28" i="8"/>
  <c r="D15" i="8"/>
  <c r="D14" i="8"/>
  <c r="D12" i="8"/>
  <c r="D17" i="8"/>
  <c r="D16" i="8"/>
  <c r="D9" i="8"/>
  <c r="D8" i="8"/>
  <c r="D20" i="8"/>
  <c r="D19" i="8"/>
  <c r="D18" i="8"/>
  <c r="D11" i="8"/>
  <c r="D10" i="8"/>
  <c r="D13" i="8"/>
  <c r="F239" i="8"/>
  <c r="F238" i="8"/>
  <c r="F237" i="8"/>
  <c r="F236" i="8"/>
  <c r="F228" i="8"/>
  <c r="F240" i="8"/>
  <c r="F234" i="8"/>
  <c r="F233" i="8"/>
  <c r="F232" i="8"/>
  <c r="F230" i="8"/>
  <c r="F229" i="8"/>
  <c r="Z176" i="8"/>
  <c r="Z178" i="8"/>
  <c r="Z168" i="8"/>
  <c r="Z170" i="8"/>
  <c r="Z172" i="8"/>
  <c r="Z174" i="8"/>
  <c r="N174" i="8"/>
  <c r="N170" i="8"/>
  <c r="N172" i="8"/>
  <c r="N176" i="8"/>
  <c r="N178" i="8"/>
  <c r="N168" i="8"/>
  <c r="F259" i="8"/>
  <c r="F258" i="8"/>
  <c r="F255" i="8"/>
  <c r="F254" i="8"/>
  <c r="F251" i="8"/>
  <c r="F250" i="8"/>
  <c r="T77" i="8"/>
  <c r="T72" i="8"/>
  <c r="T70" i="8"/>
  <c r="T68" i="8"/>
  <c r="D39" i="8"/>
  <c r="D37" i="8"/>
  <c r="D35" i="8"/>
  <c r="D33" i="8"/>
  <c r="D31" i="8"/>
  <c r="D29" i="8"/>
  <c r="D38" i="8"/>
  <c r="D36" i="8"/>
  <c r="D34" i="8"/>
  <c r="D32" i="8"/>
  <c r="D30" i="8"/>
  <c r="D28" i="8"/>
  <c r="D40" i="8"/>
  <c r="H112" i="8"/>
  <c r="H109" i="8"/>
  <c r="Z171" i="8"/>
  <c r="F231" i="8"/>
  <c r="H178" i="8"/>
  <c r="L110" i="8"/>
  <c r="P39" i="8"/>
  <c r="L52" i="8"/>
  <c r="N110" i="8"/>
  <c r="H59" i="8"/>
  <c r="Z169" i="8"/>
  <c r="F210" i="8"/>
  <c r="H176" i="8"/>
  <c r="H93" i="8"/>
  <c r="W100" i="8"/>
  <c r="E101" i="8" s="1"/>
  <c r="X33" i="8"/>
  <c r="H211" i="8"/>
  <c r="H215" i="8"/>
  <c r="H99" i="8"/>
  <c r="H88" i="8"/>
  <c r="H96" i="8"/>
  <c r="L113" i="8"/>
  <c r="L118" i="8"/>
  <c r="L120" i="8"/>
  <c r="F10" i="8"/>
  <c r="F14" i="8"/>
  <c r="V88" i="8"/>
  <c r="P37" i="8"/>
  <c r="X34" i="8"/>
  <c r="P29" i="8"/>
  <c r="X37" i="8"/>
  <c r="X31" i="8"/>
  <c r="V94" i="8"/>
  <c r="L48" i="8"/>
  <c r="L49" i="8"/>
  <c r="L57" i="8"/>
  <c r="T54" i="8"/>
  <c r="T55" i="8"/>
  <c r="N108" i="8"/>
  <c r="N115" i="8"/>
  <c r="T93" i="8"/>
  <c r="T95" i="8"/>
  <c r="P48" i="8"/>
  <c r="P49" i="8"/>
  <c r="P57" i="8"/>
  <c r="H48" i="8"/>
  <c r="H49" i="8"/>
  <c r="H57" i="8"/>
  <c r="H158" i="8"/>
  <c r="H156" i="8"/>
  <c r="H154" i="8"/>
  <c r="H152" i="8"/>
  <c r="H150" i="8"/>
  <c r="H148" i="8"/>
  <c r="H157" i="8"/>
  <c r="H153" i="8"/>
  <c r="H149" i="8"/>
  <c r="H155" i="8"/>
  <c r="H160" i="8"/>
  <c r="H159" i="8"/>
  <c r="H151" i="8"/>
  <c r="Z118" i="8"/>
  <c r="Z116" i="8"/>
  <c r="Z114" i="8"/>
  <c r="Z115" i="8"/>
  <c r="Z112" i="8"/>
  <c r="Z109" i="8"/>
  <c r="Z119" i="8"/>
  <c r="Z110" i="8"/>
  <c r="Z111" i="8"/>
  <c r="Z120" i="8"/>
  <c r="Z117" i="8"/>
  <c r="Z113" i="8"/>
  <c r="Z108" i="8"/>
  <c r="D240" i="8"/>
  <c r="D239" i="8"/>
  <c r="D238" i="8"/>
  <c r="D237" i="8"/>
  <c r="D236" i="8"/>
  <c r="D235" i="8"/>
  <c r="D234" i="8"/>
  <c r="D233" i="8"/>
  <c r="D232" i="8"/>
  <c r="D231" i="8"/>
  <c r="D230" i="8"/>
  <c r="D229" i="8"/>
  <c r="D228" i="8"/>
  <c r="F118" i="8"/>
  <c r="F116" i="8"/>
  <c r="F117" i="8"/>
  <c r="F112" i="8"/>
  <c r="F109" i="8"/>
  <c r="F110" i="8"/>
  <c r="F120" i="8"/>
  <c r="F119" i="8"/>
  <c r="F114" i="8"/>
  <c r="F111" i="8"/>
  <c r="F113" i="8"/>
  <c r="F108" i="8"/>
  <c r="F115" i="8"/>
  <c r="D79" i="8"/>
  <c r="D75" i="8"/>
  <c r="D78" i="8"/>
  <c r="D74" i="8"/>
  <c r="D76" i="8"/>
  <c r="D73" i="8"/>
  <c r="D71" i="8"/>
  <c r="D69" i="8"/>
  <c r="D77" i="8"/>
  <c r="D80" i="8"/>
  <c r="D72" i="8"/>
  <c r="D70" i="8"/>
  <c r="D68" i="8"/>
  <c r="D158" i="8"/>
  <c r="D156" i="8"/>
  <c r="D154" i="8"/>
  <c r="D152" i="8"/>
  <c r="D150" i="8"/>
  <c r="D148" i="8"/>
  <c r="D160" i="8"/>
  <c r="D159" i="8"/>
  <c r="D155" i="8"/>
  <c r="D151" i="8"/>
  <c r="D153" i="8"/>
  <c r="D157" i="8"/>
  <c r="D149" i="8"/>
  <c r="N59" i="8"/>
  <c r="N53" i="8"/>
  <c r="N58" i="8"/>
  <c r="N56" i="8"/>
  <c r="N54" i="8"/>
  <c r="N52" i="8"/>
  <c r="N50" i="8"/>
  <c r="N48" i="8"/>
  <c r="N60" i="8"/>
  <c r="N57" i="8"/>
  <c r="N55" i="8"/>
  <c r="N51" i="8"/>
  <c r="N49" i="8"/>
  <c r="P120" i="8"/>
  <c r="P119" i="8"/>
  <c r="P117" i="8"/>
  <c r="P115" i="8"/>
  <c r="P116" i="8"/>
  <c r="P118" i="8"/>
  <c r="P113" i="8"/>
  <c r="P108" i="8"/>
  <c r="P114" i="8"/>
  <c r="P110" i="8"/>
  <c r="P111" i="8"/>
  <c r="P112" i="8"/>
  <c r="P109" i="8"/>
  <c r="R80" i="8"/>
  <c r="R79" i="8"/>
  <c r="R78" i="8"/>
  <c r="R77" i="8"/>
  <c r="R76" i="8"/>
  <c r="R75" i="8"/>
  <c r="R74" i="8"/>
  <c r="R73" i="8"/>
  <c r="R72" i="8"/>
  <c r="R71" i="8"/>
  <c r="R70" i="8"/>
  <c r="R69" i="8"/>
  <c r="R68" i="8"/>
  <c r="H78" i="8"/>
  <c r="H74" i="8"/>
  <c r="H80" i="8"/>
  <c r="H77" i="8"/>
  <c r="H79" i="8"/>
  <c r="H75" i="8"/>
  <c r="H76" i="8"/>
  <c r="H70" i="8"/>
  <c r="H73" i="8"/>
  <c r="H71" i="8"/>
  <c r="H69" i="8"/>
  <c r="H72" i="8"/>
  <c r="H68" i="8"/>
  <c r="F100" i="8"/>
  <c r="F99" i="8"/>
  <c r="F97" i="8"/>
  <c r="F95" i="8"/>
  <c r="F93" i="8"/>
  <c r="F91" i="8"/>
  <c r="F89" i="8"/>
  <c r="F92" i="8"/>
  <c r="F94" i="8"/>
  <c r="F98" i="8"/>
  <c r="F90" i="8"/>
  <c r="F88" i="8"/>
  <c r="F96" i="8"/>
  <c r="F160" i="8"/>
  <c r="F159" i="8"/>
  <c r="F157" i="8"/>
  <c r="F155" i="8"/>
  <c r="F153" i="8"/>
  <c r="F151" i="8"/>
  <c r="F149" i="8"/>
  <c r="F156" i="8"/>
  <c r="F152" i="8"/>
  <c r="F148" i="8"/>
  <c r="F154" i="8"/>
  <c r="F150" i="8"/>
  <c r="F158" i="8"/>
  <c r="F80" i="8"/>
  <c r="F79" i="8"/>
  <c r="F78" i="8"/>
  <c r="F77" i="8"/>
  <c r="F76" i="8"/>
  <c r="F75" i="8"/>
  <c r="F74" i="8"/>
  <c r="F73" i="8"/>
  <c r="F72" i="8"/>
  <c r="F71" i="8"/>
  <c r="F70" i="8"/>
  <c r="F69" i="8"/>
  <c r="F68" i="8"/>
  <c r="D220" i="8"/>
  <c r="D219" i="8"/>
  <c r="D218" i="8"/>
  <c r="D217" i="8"/>
  <c r="D216" i="8"/>
  <c r="D215" i="8"/>
  <c r="D214" i="8"/>
  <c r="D213" i="8"/>
  <c r="D212" i="8"/>
  <c r="D211" i="8"/>
  <c r="D210" i="8"/>
  <c r="D209" i="8"/>
  <c r="D208" i="8"/>
  <c r="P178" i="8"/>
  <c r="P176" i="8"/>
  <c r="P174" i="8"/>
  <c r="P172" i="8"/>
  <c r="P170" i="8"/>
  <c r="P168" i="8"/>
  <c r="P180" i="8"/>
  <c r="P179" i="8"/>
  <c r="P177" i="8"/>
  <c r="P175" i="8"/>
  <c r="P173" i="8"/>
  <c r="P171" i="8"/>
  <c r="P169" i="8"/>
  <c r="H140" i="8"/>
  <c r="H139" i="8"/>
  <c r="H137" i="8"/>
  <c r="H135" i="8"/>
  <c r="H133" i="8"/>
  <c r="H131" i="8"/>
  <c r="H129" i="8"/>
  <c r="H138" i="8"/>
  <c r="H134" i="8"/>
  <c r="H130" i="8"/>
  <c r="H132" i="8"/>
  <c r="H136" i="8"/>
  <c r="H128" i="8"/>
  <c r="T120" i="8"/>
  <c r="T119" i="8"/>
  <c r="T117" i="8"/>
  <c r="T115" i="8"/>
  <c r="T114" i="8"/>
  <c r="T113" i="8"/>
  <c r="T108" i="8"/>
  <c r="T116" i="8"/>
  <c r="T111" i="8"/>
  <c r="T118" i="8"/>
  <c r="T110" i="8"/>
  <c r="T109" i="8"/>
  <c r="T112" i="8"/>
  <c r="R100" i="8"/>
  <c r="R99" i="8"/>
  <c r="R97" i="8"/>
  <c r="R95" i="8"/>
  <c r="R93" i="8"/>
  <c r="R91" i="8"/>
  <c r="R89" i="8"/>
  <c r="R98" i="8"/>
  <c r="R90" i="8"/>
  <c r="R96" i="8"/>
  <c r="R88" i="8"/>
  <c r="R92" i="8"/>
  <c r="R94" i="8"/>
  <c r="N80" i="8"/>
  <c r="N79" i="8"/>
  <c r="N78" i="8"/>
  <c r="N77" i="8"/>
  <c r="N76" i="8"/>
  <c r="N75" i="8"/>
  <c r="N74" i="8"/>
  <c r="N73" i="8"/>
  <c r="N72" i="8"/>
  <c r="N71" i="8"/>
  <c r="N70" i="8"/>
  <c r="N69" i="8"/>
  <c r="N68" i="8"/>
  <c r="J60" i="8"/>
  <c r="J57" i="8"/>
  <c r="J51" i="8"/>
  <c r="J58" i="8"/>
  <c r="J56" i="8"/>
  <c r="J54" i="8"/>
  <c r="J52" i="8"/>
  <c r="J50" i="8"/>
  <c r="J48" i="8"/>
  <c r="J59" i="8"/>
  <c r="J55" i="8"/>
  <c r="J53" i="8"/>
  <c r="J49" i="8"/>
  <c r="R180" i="8"/>
  <c r="R179" i="8"/>
  <c r="R177" i="8"/>
  <c r="R175" i="8"/>
  <c r="R173" i="8"/>
  <c r="R171" i="8"/>
  <c r="R169" i="8"/>
  <c r="R178" i="8"/>
  <c r="R176" i="8"/>
  <c r="R174" i="8"/>
  <c r="R172" i="8"/>
  <c r="R170" i="8"/>
  <c r="R168" i="8"/>
  <c r="P98" i="8"/>
  <c r="P96" i="8"/>
  <c r="P94" i="8"/>
  <c r="P92" i="8"/>
  <c r="P90" i="8"/>
  <c r="P88" i="8"/>
  <c r="P100" i="8"/>
  <c r="P93" i="8"/>
  <c r="P95" i="8"/>
  <c r="P99" i="8"/>
  <c r="P91" i="8"/>
  <c r="P97" i="8"/>
  <c r="P89" i="8"/>
  <c r="L80" i="8"/>
  <c r="L77" i="8"/>
  <c r="L78" i="8"/>
  <c r="L74" i="8"/>
  <c r="L76" i="8"/>
  <c r="L72" i="8"/>
  <c r="L70" i="8"/>
  <c r="L68" i="8"/>
  <c r="L75" i="8"/>
  <c r="L71" i="8"/>
  <c r="L69" i="8"/>
  <c r="L79" i="8"/>
  <c r="L73" i="8"/>
  <c r="I21" i="8"/>
  <c r="K140" i="8"/>
  <c r="D260" i="8"/>
  <c r="D259" i="8"/>
  <c r="D258" i="8"/>
  <c r="D257" i="8"/>
  <c r="D256" i="8"/>
  <c r="D255" i="8"/>
  <c r="D254" i="8"/>
  <c r="D253" i="8"/>
  <c r="D252" i="8"/>
  <c r="D251" i="8"/>
  <c r="D250" i="8"/>
  <c r="D249" i="8"/>
  <c r="D248" i="8"/>
  <c r="D120" i="8"/>
  <c r="D119" i="8"/>
  <c r="D117" i="8"/>
  <c r="D115" i="8"/>
  <c r="D118" i="8"/>
  <c r="D113" i="8"/>
  <c r="D108" i="8"/>
  <c r="D114" i="8"/>
  <c r="D110" i="8"/>
  <c r="D111" i="8"/>
  <c r="D109" i="8"/>
  <c r="D116" i="8"/>
  <c r="D112" i="8"/>
  <c r="D140" i="8"/>
  <c r="D139" i="8"/>
  <c r="D137" i="8"/>
  <c r="D135" i="8"/>
  <c r="D133" i="8"/>
  <c r="D131" i="8"/>
  <c r="D129" i="8"/>
  <c r="D136" i="8"/>
  <c r="D132" i="8"/>
  <c r="D128" i="8"/>
  <c r="D134" i="8"/>
  <c r="D138" i="8"/>
  <c r="D130" i="8"/>
  <c r="H260" i="8"/>
  <c r="H259" i="8"/>
  <c r="H258" i="8"/>
  <c r="H257" i="8"/>
  <c r="H256" i="8"/>
  <c r="H255" i="8"/>
  <c r="H254" i="8"/>
  <c r="H253" i="8"/>
  <c r="H252" i="8"/>
  <c r="H251" i="8"/>
  <c r="H250" i="8"/>
  <c r="H249" i="8"/>
  <c r="H248" i="8"/>
  <c r="D58" i="8"/>
  <c r="D54" i="8"/>
  <c r="D50" i="8"/>
  <c r="D60" i="8"/>
  <c r="D59" i="8"/>
  <c r="D57" i="8"/>
  <c r="D55" i="8"/>
  <c r="D53" i="8"/>
  <c r="D51" i="8"/>
  <c r="D49" i="8"/>
  <c r="D56" i="8"/>
  <c r="D52" i="8"/>
  <c r="D48" i="8"/>
  <c r="V180" i="8"/>
  <c r="V179" i="8"/>
  <c r="V177" i="8"/>
  <c r="V175" i="8"/>
  <c r="V173" i="8"/>
  <c r="V171" i="8"/>
  <c r="V169" i="8"/>
  <c r="V178" i="8"/>
  <c r="V170" i="8"/>
  <c r="V176" i="8"/>
  <c r="V168" i="8"/>
  <c r="V172" i="8"/>
  <c r="V174" i="8"/>
  <c r="J118" i="8"/>
  <c r="J116" i="8"/>
  <c r="J114" i="8"/>
  <c r="J120" i="8"/>
  <c r="J115" i="8"/>
  <c r="J112" i="8"/>
  <c r="J109" i="8"/>
  <c r="J117" i="8"/>
  <c r="J111" i="8"/>
  <c r="J110" i="8"/>
  <c r="J119" i="8"/>
  <c r="J113" i="8"/>
  <c r="J108" i="8"/>
  <c r="J100" i="8"/>
  <c r="J99" i="8"/>
  <c r="J97" i="8"/>
  <c r="J95" i="8"/>
  <c r="J93" i="8"/>
  <c r="J91" i="8"/>
  <c r="J89" i="8"/>
  <c r="J94" i="8"/>
  <c r="J88" i="8"/>
  <c r="J92" i="8"/>
  <c r="J96" i="8"/>
  <c r="J98" i="8"/>
  <c r="J90" i="8"/>
  <c r="V118" i="8"/>
  <c r="V116" i="8"/>
  <c r="V114" i="8"/>
  <c r="V120" i="8"/>
  <c r="V117" i="8"/>
  <c r="V112" i="8"/>
  <c r="V109" i="8"/>
  <c r="V115" i="8"/>
  <c r="V111" i="8"/>
  <c r="V110" i="8"/>
  <c r="V119" i="8"/>
  <c r="V113" i="8"/>
  <c r="V108" i="8"/>
  <c r="F180" i="8"/>
  <c r="F179" i="8"/>
  <c r="F177" i="8"/>
  <c r="F175" i="8"/>
  <c r="F173" i="8"/>
  <c r="F171" i="8"/>
  <c r="F169" i="8"/>
  <c r="F172" i="8"/>
  <c r="F178" i="8"/>
  <c r="F174" i="8"/>
  <c r="F170" i="8"/>
  <c r="F168" i="8"/>
  <c r="F176" i="8"/>
  <c r="D200" i="8"/>
  <c r="D199" i="8"/>
  <c r="D198" i="8"/>
  <c r="D197" i="8"/>
  <c r="D196" i="8"/>
  <c r="D195" i="8"/>
  <c r="D194" i="8"/>
  <c r="D193" i="8"/>
  <c r="D192" i="8"/>
  <c r="D191" i="8"/>
  <c r="D190" i="8"/>
  <c r="D189" i="8"/>
  <c r="D188" i="8"/>
  <c r="Z60" i="8"/>
  <c r="Z57" i="8"/>
  <c r="Z55" i="8"/>
  <c r="Z51" i="8"/>
  <c r="Z58" i="8"/>
  <c r="Z56" i="8"/>
  <c r="Z54" i="8"/>
  <c r="Z52" i="8"/>
  <c r="Z50" i="8"/>
  <c r="Z48" i="8"/>
  <c r="Z59" i="8"/>
  <c r="Z53" i="8"/>
  <c r="Z49" i="8"/>
  <c r="V59" i="8"/>
  <c r="V53" i="8"/>
  <c r="V49" i="8"/>
  <c r="V58" i="8"/>
  <c r="V56" i="8"/>
  <c r="V54" i="8"/>
  <c r="V52" i="8"/>
  <c r="V50" i="8"/>
  <c r="V48" i="8"/>
  <c r="V60" i="8"/>
  <c r="V57" i="8"/>
  <c r="V55" i="8"/>
  <c r="V51" i="8"/>
  <c r="D178" i="8"/>
  <c r="D176" i="8"/>
  <c r="D174" i="8"/>
  <c r="D172" i="8"/>
  <c r="D170" i="8"/>
  <c r="D168" i="8"/>
  <c r="D179" i="8"/>
  <c r="D171" i="8"/>
  <c r="D177" i="8"/>
  <c r="D169" i="8"/>
  <c r="D180" i="8"/>
  <c r="D173" i="8"/>
  <c r="D175" i="8"/>
  <c r="X120" i="8"/>
  <c r="X119" i="8"/>
  <c r="X117" i="8"/>
  <c r="X115" i="8"/>
  <c r="X116" i="8"/>
  <c r="X114" i="8"/>
  <c r="X113" i="8"/>
  <c r="X108" i="8"/>
  <c r="X110" i="8"/>
  <c r="X111" i="8"/>
  <c r="X112" i="8"/>
  <c r="X109" i="8"/>
  <c r="X118" i="8"/>
  <c r="L98" i="8"/>
  <c r="L96" i="8"/>
  <c r="L94" i="8"/>
  <c r="L92" i="8"/>
  <c r="L90" i="8"/>
  <c r="L88" i="8"/>
  <c r="L99" i="8"/>
  <c r="L91" i="8"/>
  <c r="L93" i="8"/>
  <c r="L97" i="8"/>
  <c r="L89" i="8"/>
  <c r="L100" i="8"/>
  <c r="L95" i="8"/>
  <c r="F59" i="8"/>
  <c r="F55" i="8"/>
  <c r="F58" i="8"/>
  <c r="F56" i="8"/>
  <c r="F54" i="8"/>
  <c r="F52" i="8"/>
  <c r="F50" i="8"/>
  <c r="F48" i="8"/>
  <c r="F60" i="8"/>
  <c r="F57" i="8"/>
  <c r="F53" i="8"/>
  <c r="F51" i="8"/>
  <c r="F49" i="8"/>
  <c r="D98" i="8"/>
  <c r="D96" i="8"/>
  <c r="D94" i="8"/>
  <c r="D92" i="8"/>
  <c r="D90" i="8"/>
  <c r="D88" i="8"/>
  <c r="D95" i="8"/>
  <c r="D100" i="8"/>
  <c r="D93" i="8"/>
  <c r="D97" i="8"/>
  <c r="D89" i="8"/>
  <c r="D99" i="8"/>
  <c r="D91" i="8"/>
  <c r="AE180" i="8"/>
  <c r="I220" i="8"/>
  <c r="K160" i="8"/>
  <c r="G280" i="8"/>
  <c r="I240" i="8"/>
  <c r="AA120" i="8"/>
  <c r="AC60" i="8"/>
  <c r="AA61" i="8" s="1"/>
  <c r="J9" i="8" l="1"/>
  <c r="G21" i="8"/>
  <c r="J17" i="8"/>
  <c r="J13" i="8"/>
  <c r="Z39" i="8"/>
  <c r="Z31" i="8"/>
  <c r="G41" i="8"/>
  <c r="Z28" i="8"/>
  <c r="C41" i="8"/>
  <c r="S41" i="8"/>
  <c r="Z35" i="8"/>
  <c r="Y41" i="8"/>
  <c r="W41" i="8"/>
  <c r="Z36" i="8"/>
  <c r="E41" i="8"/>
  <c r="Z32" i="8"/>
  <c r="Z40" i="8"/>
  <c r="M41" i="8"/>
  <c r="K41" i="8"/>
  <c r="Z30" i="8"/>
  <c r="Z34" i="8"/>
  <c r="Z38" i="8"/>
  <c r="Q41" i="8"/>
  <c r="O41" i="8"/>
  <c r="U41" i="8"/>
  <c r="Z29" i="8"/>
  <c r="Z33" i="8"/>
  <c r="Z37" i="8"/>
  <c r="X98" i="8"/>
  <c r="X91" i="8"/>
  <c r="V72" i="8"/>
  <c r="V71" i="8"/>
  <c r="X96" i="8"/>
  <c r="X99" i="8"/>
  <c r="X88" i="8"/>
  <c r="J197" i="8"/>
  <c r="O101" i="8"/>
  <c r="W101" i="8"/>
  <c r="G101" i="8"/>
  <c r="U101" i="8"/>
  <c r="J194" i="8"/>
  <c r="E81" i="8"/>
  <c r="V78" i="8"/>
  <c r="S81" i="8"/>
  <c r="V77" i="8"/>
  <c r="U81" i="8"/>
  <c r="V73" i="8"/>
  <c r="V80" i="8"/>
  <c r="J199" i="8"/>
  <c r="I261" i="8"/>
  <c r="V68" i="8"/>
  <c r="V74" i="8"/>
  <c r="I81" i="8"/>
  <c r="J196" i="8"/>
  <c r="J12" i="8"/>
  <c r="J20" i="8"/>
  <c r="C21" i="8"/>
  <c r="J11" i="8"/>
  <c r="J15" i="8"/>
  <c r="J19" i="8"/>
  <c r="X100" i="8"/>
  <c r="C101" i="8"/>
  <c r="X97" i="8"/>
  <c r="X92" i="8"/>
  <c r="M101" i="8"/>
  <c r="J8" i="8"/>
  <c r="J16" i="8"/>
  <c r="E21" i="8"/>
  <c r="J10" i="8"/>
  <c r="J14" i="8"/>
  <c r="K101" i="8"/>
  <c r="I101" i="8"/>
  <c r="X89" i="8"/>
  <c r="X90" i="8"/>
  <c r="J260" i="8"/>
  <c r="J253" i="8"/>
  <c r="G81" i="8"/>
  <c r="K81" i="8"/>
  <c r="V70" i="8"/>
  <c r="M81" i="8"/>
  <c r="V76" i="8"/>
  <c r="J193" i="8"/>
  <c r="J195" i="8"/>
  <c r="E201" i="8"/>
  <c r="C261" i="8"/>
  <c r="G261" i="8"/>
  <c r="O81" i="8"/>
  <c r="V69" i="8"/>
  <c r="C81" i="8"/>
  <c r="V75" i="8"/>
  <c r="V79" i="8"/>
  <c r="J198" i="8"/>
  <c r="J259" i="8"/>
  <c r="X93" i="8"/>
  <c r="X95" i="8"/>
  <c r="S101" i="8"/>
  <c r="Q101" i="8"/>
  <c r="X94" i="8"/>
  <c r="J248" i="8"/>
  <c r="J256" i="8"/>
  <c r="J250" i="8"/>
  <c r="J251" i="8"/>
  <c r="E261" i="8"/>
  <c r="I201" i="8"/>
  <c r="C201" i="8"/>
  <c r="J188" i="8"/>
  <c r="J200" i="8"/>
  <c r="J252" i="8"/>
  <c r="J258" i="8"/>
  <c r="J249" i="8"/>
  <c r="J257" i="8"/>
  <c r="J254" i="8"/>
  <c r="J189" i="8"/>
  <c r="J190" i="8"/>
  <c r="J191" i="8"/>
  <c r="J192" i="8"/>
  <c r="G141" i="8"/>
  <c r="I141" i="8"/>
  <c r="L140" i="8"/>
  <c r="L139" i="8"/>
  <c r="L137" i="8"/>
  <c r="L135" i="8"/>
  <c r="L133" i="8"/>
  <c r="L131" i="8"/>
  <c r="L129" i="8"/>
  <c r="K141" i="8"/>
  <c r="E141" i="8"/>
  <c r="L138" i="8"/>
  <c r="L134" i="8"/>
  <c r="L130" i="8"/>
  <c r="C141" i="8"/>
  <c r="L132" i="8"/>
  <c r="L136" i="8"/>
  <c r="L128" i="8"/>
  <c r="E241" i="8"/>
  <c r="G241" i="8"/>
  <c r="I241" i="8"/>
  <c r="J238" i="8"/>
  <c r="J234" i="8"/>
  <c r="J230" i="8"/>
  <c r="C241" i="8"/>
  <c r="J237" i="8"/>
  <c r="J233" i="8"/>
  <c r="J229" i="8"/>
  <c r="J231" i="8"/>
  <c r="J228" i="8"/>
  <c r="J240" i="8"/>
  <c r="J239" i="8"/>
  <c r="J236" i="8"/>
  <c r="J235" i="8"/>
  <c r="J232" i="8"/>
  <c r="Y121" i="8"/>
  <c r="Q121" i="8"/>
  <c r="I121" i="8"/>
  <c r="AB120" i="8"/>
  <c r="AB119" i="8"/>
  <c r="AB117" i="8"/>
  <c r="AB115" i="8"/>
  <c r="AA121" i="8"/>
  <c r="S121" i="8"/>
  <c r="K121" i="8"/>
  <c r="C121" i="8"/>
  <c r="U121" i="8"/>
  <c r="E121" i="8"/>
  <c r="O121" i="8"/>
  <c r="AB118" i="8"/>
  <c r="M121" i="8"/>
  <c r="AB111" i="8"/>
  <c r="AB108" i="8"/>
  <c r="W121" i="8"/>
  <c r="G121" i="8"/>
  <c r="AB114" i="8"/>
  <c r="AB113" i="8"/>
  <c r="AB110" i="8"/>
  <c r="AB109" i="8"/>
  <c r="AB112" i="8"/>
  <c r="AB116" i="8"/>
  <c r="E221" i="8"/>
  <c r="G221" i="8"/>
  <c r="C221" i="8"/>
  <c r="J217" i="8"/>
  <c r="J213" i="8"/>
  <c r="J209" i="8"/>
  <c r="J220" i="8"/>
  <c r="J216" i="8"/>
  <c r="J212" i="8"/>
  <c r="J208" i="8"/>
  <c r="I221" i="8"/>
  <c r="J219" i="8"/>
  <c r="J218" i="8"/>
  <c r="J211" i="8"/>
  <c r="J210" i="8"/>
  <c r="J215" i="8"/>
  <c r="J214" i="8"/>
  <c r="AC61" i="8"/>
  <c r="S61" i="8"/>
  <c r="K61" i="8"/>
  <c r="C61" i="8"/>
  <c r="AD58" i="8"/>
  <c r="AD56" i="8"/>
  <c r="AD52" i="8"/>
  <c r="AD50" i="8"/>
  <c r="Y61" i="8"/>
  <c r="Q61" i="8"/>
  <c r="I61" i="8"/>
  <c r="AD60" i="8"/>
  <c r="AD59" i="8"/>
  <c r="AD57" i="8"/>
  <c r="AD55" i="8"/>
  <c r="AD53" i="8"/>
  <c r="AD51" i="8"/>
  <c r="AD49" i="8"/>
  <c r="U61" i="8"/>
  <c r="M61" i="8"/>
  <c r="E61" i="8"/>
  <c r="AD54" i="8"/>
  <c r="W61" i="8"/>
  <c r="AD48" i="8"/>
  <c r="G61" i="8"/>
  <c r="O61" i="8"/>
  <c r="E161" i="8"/>
  <c r="L158" i="8"/>
  <c r="L156" i="8"/>
  <c r="L154" i="8"/>
  <c r="L152" i="8"/>
  <c r="L150" i="8"/>
  <c r="L148" i="8"/>
  <c r="G161" i="8"/>
  <c r="L160" i="8"/>
  <c r="L159" i="8"/>
  <c r="L155" i="8"/>
  <c r="L151" i="8"/>
  <c r="K161" i="8"/>
  <c r="I161" i="8"/>
  <c r="L157" i="8"/>
  <c r="L149" i="8"/>
  <c r="L153" i="8"/>
  <c r="C161" i="8"/>
  <c r="E281" i="8"/>
  <c r="H278" i="8"/>
  <c r="H276" i="8"/>
  <c r="H274" i="8"/>
  <c r="H272" i="8"/>
  <c r="H270" i="8"/>
  <c r="H268" i="8"/>
  <c r="G281" i="8"/>
  <c r="C281" i="8"/>
  <c r="H279" i="8"/>
  <c r="H277" i="8"/>
  <c r="H275" i="8"/>
  <c r="H273" i="8"/>
  <c r="H271" i="8"/>
  <c r="H269" i="8"/>
  <c r="H280" i="8"/>
  <c r="AA181" i="8"/>
  <c r="S181" i="8"/>
  <c r="K181" i="8"/>
  <c r="C181" i="8"/>
  <c r="AC181" i="8"/>
  <c r="U181" i="8"/>
  <c r="M181" i="8"/>
  <c r="E181" i="8"/>
  <c r="AF178" i="8"/>
  <c r="AF176" i="8"/>
  <c r="AF174" i="8"/>
  <c r="AF172" i="8"/>
  <c r="AF170" i="8"/>
  <c r="AF168" i="8"/>
  <c r="Q181" i="8"/>
  <c r="AF180" i="8"/>
  <c r="AE181" i="8"/>
  <c r="O181" i="8"/>
  <c r="AF179" i="8"/>
  <c r="AF177" i="8"/>
  <c r="AF175" i="8"/>
  <c r="AF173" i="8"/>
  <c r="AF171" i="8"/>
  <c r="AF169" i="8"/>
  <c r="W181" i="8"/>
  <c r="I181" i="8"/>
  <c r="Y181" i="8"/>
  <c r="G181" i="8"/>
  <c r="E168" i="2" l="1"/>
  <c r="I147" i="2"/>
  <c r="Y126" i="2"/>
  <c r="W126" i="2"/>
  <c r="X126" i="2" s="1"/>
  <c r="S126" i="2"/>
  <c r="Q126" i="2"/>
  <c r="O126" i="2"/>
  <c r="P126" i="2" s="1"/>
  <c r="M126" i="2"/>
  <c r="K126" i="2"/>
  <c r="G126" i="2"/>
  <c r="H126" i="2" s="1"/>
  <c r="E126" i="2"/>
  <c r="C126" i="2"/>
  <c r="Y63" i="2"/>
  <c r="C168" i="2" l="1"/>
  <c r="J145" i="2"/>
  <c r="J141" i="2"/>
  <c r="J137" i="2"/>
  <c r="J140" i="2"/>
  <c r="J146" i="2"/>
  <c r="J142" i="2"/>
  <c r="J138" i="2"/>
  <c r="J134" i="2"/>
  <c r="J136" i="2"/>
  <c r="J147" i="2"/>
  <c r="J143" i="2"/>
  <c r="J139" i="2"/>
  <c r="J135" i="2"/>
  <c r="J144" i="2"/>
  <c r="U126" i="2"/>
  <c r="V113" i="2" s="1"/>
  <c r="I126" i="2"/>
  <c r="J115" i="2" s="1"/>
  <c r="G168" i="2"/>
  <c r="H168" i="2" s="1"/>
  <c r="I168" i="2"/>
  <c r="J166" i="2" s="1"/>
  <c r="G147" i="2"/>
  <c r="H137" i="2" s="1"/>
  <c r="G287" i="2"/>
  <c r="C273" i="2"/>
  <c r="D270" i="2" s="1"/>
  <c r="G283" i="2"/>
  <c r="I268" i="2"/>
  <c r="G291" i="2"/>
  <c r="L126" i="2"/>
  <c r="L120" i="2"/>
  <c r="I221" i="2"/>
  <c r="I225" i="2"/>
  <c r="G282" i="2"/>
  <c r="G288" i="2"/>
  <c r="G290" i="2"/>
  <c r="G292" i="2"/>
  <c r="E231" i="2"/>
  <c r="F226" i="2" s="1"/>
  <c r="G231" i="2"/>
  <c r="H229" i="2" s="1"/>
  <c r="E189" i="2"/>
  <c r="F184" i="2" s="1"/>
  <c r="M189" i="2"/>
  <c r="N187" i="2" s="1"/>
  <c r="U189" i="2"/>
  <c r="V180" i="2" s="1"/>
  <c r="AC189" i="2"/>
  <c r="AD187" i="2" s="1"/>
  <c r="AE186" i="2"/>
  <c r="X125" i="2"/>
  <c r="I229" i="2"/>
  <c r="I189" i="2"/>
  <c r="J182" i="2" s="1"/>
  <c r="Q189" i="2"/>
  <c r="R182" i="2" s="1"/>
  <c r="Y189" i="2"/>
  <c r="Z187" i="2" s="1"/>
  <c r="I228" i="2"/>
  <c r="I244" i="2"/>
  <c r="I248" i="2"/>
  <c r="AE182" i="2"/>
  <c r="I220" i="2"/>
  <c r="I245" i="2"/>
  <c r="G284" i="2"/>
  <c r="E210" i="2"/>
  <c r="F204" i="2" s="1"/>
  <c r="G286" i="2"/>
  <c r="I198" i="2"/>
  <c r="I201" i="2"/>
  <c r="I202" i="2"/>
  <c r="I205" i="2"/>
  <c r="I206" i="2"/>
  <c r="I209" i="2"/>
  <c r="I224" i="2"/>
  <c r="I264" i="2"/>
  <c r="AE178" i="2"/>
  <c r="C252" i="2"/>
  <c r="D247" i="2" s="1"/>
  <c r="I249" i="2"/>
  <c r="E273" i="2"/>
  <c r="F268" i="2" s="1"/>
  <c r="C294" i="2"/>
  <c r="D291" i="2" s="1"/>
  <c r="G285" i="2"/>
  <c r="G289" i="2"/>
  <c r="G293" i="2"/>
  <c r="G281" i="2"/>
  <c r="U78" i="2"/>
  <c r="K136" i="2"/>
  <c r="K156" i="2"/>
  <c r="K158" i="2"/>
  <c r="AE181" i="2"/>
  <c r="I219" i="2"/>
  <c r="I222" i="2"/>
  <c r="I226" i="2"/>
  <c r="E252" i="2"/>
  <c r="F251" i="2" s="1"/>
  <c r="I242" i="2"/>
  <c r="I263" i="2"/>
  <c r="I266" i="2"/>
  <c r="M105" i="2"/>
  <c r="N99" i="2" s="1"/>
  <c r="K167" i="2"/>
  <c r="E294" i="2"/>
  <c r="F289" i="2" s="1"/>
  <c r="K137" i="2"/>
  <c r="K140" i="2"/>
  <c r="AE185" i="2"/>
  <c r="C231" i="2"/>
  <c r="D230" i="2" s="1"/>
  <c r="I223" i="2"/>
  <c r="I227" i="2"/>
  <c r="I241" i="2"/>
  <c r="G252" i="2"/>
  <c r="H246" i="2" s="1"/>
  <c r="I246" i="2"/>
  <c r="I250" i="2"/>
  <c r="G273" i="2"/>
  <c r="H270" i="2" s="1"/>
  <c r="I262" i="2"/>
  <c r="I267" i="2"/>
  <c r="I270" i="2"/>
  <c r="I271" i="2"/>
  <c r="AA115" i="2"/>
  <c r="AA117" i="2"/>
  <c r="AA119" i="2"/>
  <c r="AA121" i="2"/>
  <c r="AA123" i="2"/>
  <c r="AE176" i="2"/>
  <c r="K189" i="2"/>
  <c r="L177" i="2" s="1"/>
  <c r="S189" i="2"/>
  <c r="T189" i="2" s="1"/>
  <c r="AA189" i="2"/>
  <c r="AB176" i="2" s="1"/>
  <c r="AE179" i="2"/>
  <c r="AE180" i="2"/>
  <c r="AE183" i="2"/>
  <c r="AE184" i="2"/>
  <c r="AE187" i="2"/>
  <c r="AE188" i="2"/>
  <c r="G210" i="2"/>
  <c r="H207" i="2" s="1"/>
  <c r="I199" i="2"/>
  <c r="I200" i="2"/>
  <c r="I203" i="2"/>
  <c r="I204" i="2"/>
  <c r="I207" i="2"/>
  <c r="I208" i="2"/>
  <c r="I243" i="2"/>
  <c r="I247" i="2"/>
  <c r="I251" i="2"/>
  <c r="I261" i="2"/>
  <c r="I265" i="2"/>
  <c r="I269" i="2"/>
  <c r="I260" i="2"/>
  <c r="I272" i="2"/>
  <c r="I240" i="2"/>
  <c r="I239" i="2"/>
  <c r="I230" i="2"/>
  <c r="I218" i="2"/>
  <c r="C210" i="2"/>
  <c r="I197" i="2"/>
  <c r="AE177" i="2"/>
  <c r="K160" i="2"/>
  <c r="K162" i="2"/>
  <c r="K164" i="2"/>
  <c r="K166" i="2"/>
  <c r="L118" i="2"/>
  <c r="G189" i="2"/>
  <c r="H179" i="2" s="1"/>
  <c r="O189" i="2"/>
  <c r="P189" i="2" s="1"/>
  <c r="W189" i="2"/>
  <c r="X179" i="2" s="1"/>
  <c r="W98" i="2"/>
  <c r="L116" i="2"/>
  <c r="K141" i="2"/>
  <c r="K142" i="2"/>
  <c r="K144" i="2"/>
  <c r="K145" i="2"/>
  <c r="K146" i="2"/>
  <c r="K155" i="2"/>
  <c r="AA50" i="2"/>
  <c r="AA58" i="2"/>
  <c r="L114" i="2"/>
  <c r="L122" i="2"/>
  <c r="D168" i="2"/>
  <c r="D160" i="2"/>
  <c r="D162" i="2"/>
  <c r="D164" i="2"/>
  <c r="D156" i="2"/>
  <c r="D158" i="2"/>
  <c r="W92" i="2"/>
  <c r="W94" i="2"/>
  <c r="W102" i="2"/>
  <c r="K134" i="2"/>
  <c r="K135" i="2"/>
  <c r="K138" i="2"/>
  <c r="K139" i="2"/>
  <c r="K143" i="2"/>
  <c r="C189" i="2"/>
  <c r="D176" i="2" s="1"/>
  <c r="K157" i="2"/>
  <c r="K159" i="2"/>
  <c r="K161" i="2"/>
  <c r="K163" i="2"/>
  <c r="K165" i="2"/>
  <c r="D167" i="2"/>
  <c r="F166" i="2"/>
  <c r="F165" i="2"/>
  <c r="F161" i="2"/>
  <c r="F159" i="2"/>
  <c r="F167" i="2"/>
  <c r="F164" i="2"/>
  <c r="F162" i="2"/>
  <c r="F160" i="2"/>
  <c r="F158" i="2"/>
  <c r="F156" i="2"/>
  <c r="F168" i="2"/>
  <c r="F163" i="2"/>
  <c r="F157" i="2"/>
  <c r="F155" i="2"/>
  <c r="D166" i="2"/>
  <c r="D155" i="2"/>
  <c r="D157" i="2"/>
  <c r="D159" i="2"/>
  <c r="D161" i="2"/>
  <c r="D163" i="2"/>
  <c r="D165" i="2"/>
  <c r="W96" i="2"/>
  <c r="W100" i="2"/>
  <c r="W104" i="2"/>
  <c r="E147" i="2"/>
  <c r="F145" i="2" s="1"/>
  <c r="U74" i="2"/>
  <c r="U82" i="2"/>
  <c r="W95" i="2"/>
  <c r="W99" i="2"/>
  <c r="W103" i="2"/>
  <c r="X114" i="2"/>
  <c r="X116" i="2"/>
  <c r="X118" i="2"/>
  <c r="X120" i="2"/>
  <c r="X122" i="2"/>
  <c r="AA114" i="2"/>
  <c r="AA116" i="2"/>
  <c r="AA118" i="2"/>
  <c r="AA120" i="2"/>
  <c r="AA122" i="2"/>
  <c r="AA124" i="2"/>
  <c r="AA125" i="2"/>
  <c r="C147" i="2"/>
  <c r="D134" i="2" s="1"/>
  <c r="AA52" i="2"/>
  <c r="G84" i="2"/>
  <c r="H83" i="2" s="1"/>
  <c r="O84" i="2"/>
  <c r="P78" i="2" s="1"/>
  <c r="U73" i="2"/>
  <c r="U77" i="2"/>
  <c r="U81" i="2"/>
  <c r="E105" i="2"/>
  <c r="F102" i="2" s="1"/>
  <c r="U105" i="2"/>
  <c r="V100" i="2" s="1"/>
  <c r="W93" i="2"/>
  <c r="W97" i="2"/>
  <c r="W101" i="2"/>
  <c r="H114" i="2"/>
  <c r="H116" i="2"/>
  <c r="H118" i="2"/>
  <c r="H120" i="2"/>
  <c r="H122" i="2"/>
  <c r="H125" i="2"/>
  <c r="D126" i="2"/>
  <c r="D125" i="2"/>
  <c r="D122" i="2"/>
  <c r="D120" i="2"/>
  <c r="D118" i="2"/>
  <c r="D116" i="2"/>
  <c r="D114" i="2"/>
  <c r="T126" i="2"/>
  <c r="T125" i="2"/>
  <c r="T122" i="2"/>
  <c r="T120" i="2"/>
  <c r="T118" i="2"/>
  <c r="T116" i="2"/>
  <c r="T114" i="2"/>
  <c r="AA113" i="2"/>
  <c r="P125" i="2"/>
  <c r="P114" i="2"/>
  <c r="P116" i="2"/>
  <c r="P118" i="2"/>
  <c r="P120" i="2"/>
  <c r="P122" i="2"/>
  <c r="L125" i="2"/>
  <c r="N124" i="2"/>
  <c r="N121" i="2"/>
  <c r="N119" i="2"/>
  <c r="N113" i="2"/>
  <c r="N125" i="2"/>
  <c r="N122" i="2"/>
  <c r="N120" i="2"/>
  <c r="N118" i="2"/>
  <c r="N116" i="2"/>
  <c r="N114" i="2"/>
  <c r="N126" i="2"/>
  <c r="N123" i="2"/>
  <c r="N117" i="2"/>
  <c r="N115" i="2"/>
  <c r="F124" i="2"/>
  <c r="F121" i="2"/>
  <c r="F119" i="2"/>
  <c r="F117" i="2"/>
  <c r="F113" i="2"/>
  <c r="F125" i="2"/>
  <c r="F122" i="2"/>
  <c r="F120" i="2"/>
  <c r="F118" i="2"/>
  <c r="F116" i="2"/>
  <c r="F114" i="2"/>
  <c r="F126" i="2"/>
  <c r="F123" i="2"/>
  <c r="F115" i="2"/>
  <c r="R124" i="2"/>
  <c r="R126" i="2"/>
  <c r="R123" i="2"/>
  <c r="R117" i="2"/>
  <c r="R115" i="2"/>
  <c r="R125" i="2"/>
  <c r="R122" i="2"/>
  <c r="R120" i="2"/>
  <c r="R118" i="2"/>
  <c r="R116" i="2"/>
  <c r="R114" i="2"/>
  <c r="R121" i="2"/>
  <c r="R119" i="2"/>
  <c r="R113" i="2"/>
  <c r="Z124" i="2"/>
  <c r="Z123" i="2"/>
  <c r="Z117" i="2"/>
  <c r="Z115" i="2"/>
  <c r="Z125" i="2"/>
  <c r="Z122" i="2"/>
  <c r="Z120" i="2"/>
  <c r="Z118" i="2"/>
  <c r="Z116" i="2"/>
  <c r="Z114" i="2"/>
  <c r="Z126" i="2"/>
  <c r="Z121" i="2"/>
  <c r="Z119" i="2"/>
  <c r="Z113" i="2"/>
  <c r="D124" i="2"/>
  <c r="H124" i="2"/>
  <c r="L124" i="2"/>
  <c r="P124" i="2"/>
  <c r="T124" i="2"/>
  <c r="X124" i="2"/>
  <c r="D113" i="2"/>
  <c r="H113" i="2"/>
  <c r="L113" i="2"/>
  <c r="P113" i="2"/>
  <c r="T113" i="2"/>
  <c r="X113" i="2"/>
  <c r="D115" i="2"/>
  <c r="H115" i="2"/>
  <c r="L115" i="2"/>
  <c r="P115" i="2"/>
  <c r="T115" i="2"/>
  <c r="X115" i="2"/>
  <c r="D117" i="2"/>
  <c r="H117" i="2"/>
  <c r="L117" i="2"/>
  <c r="P117" i="2"/>
  <c r="T117" i="2"/>
  <c r="X117" i="2"/>
  <c r="D119" i="2"/>
  <c r="H119" i="2"/>
  <c r="L119" i="2"/>
  <c r="P119" i="2"/>
  <c r="T119" i="2"/>
  <c r="X119" i="2"/>
  <c r="D121" i="2"/>
  <c r="H121" i="2"/>
  <c r="L121" i="2"/>
  <c r="P121" i="2"/>
  <c r="T121" i="2"/>
  <c r="X121" i="2"/>
  <c r="D123" i="2"/>
  <c r="H123" i="2"/>
  <c r="L123" i="2"/>
  <c r="P123" i="2"/>
  <c r="T123" i="2"/>
  <c r="X123" i="2"/>
  <c r="AA60" i="2"/>
  <c r="U71" i="2"/>
  <c r="U72" i="2"/>
  <c r="U75" i="2"/>
  <c r="U76" i="2"/>
  <c r="U79" i="2"/>
  <c r="U80" i="2"/>
  <c r="U83" i="2"/>
  <c r="K105" i="2"/>
  <c r="L101" i="2" s="1"/>
  <c r="S105" i="2"/>
  <c r="T104" i="2" s="1"/>
  <c r="I105" i="2"/>
  <c r="J102" i="2" s="1"/>
  <c r="Q105" i="2"/>
  <c r="R102" i="2" s="1"/>
  <c r="G105" i="2"/>
  <c r="H104" i="2" s="1"/>
  <c r="O105" i="2"/>
  <c r="P104" i="2" s="1"/>
  <c r="C105" i="2"/>
  <c r="AA62" i="2"/>
  <c r="S84" i="2"/>
  <c r="T83" i="2" s="1"/>
  <c r="K84" i="2"/>
  <c r="L76" i="2" s="1"/>
  <c r="AA54" i="2"/>
  <c r="AA56" i="2"/>
  <c r="Y29" i="2"/>
  <c r="K42" i="2"/>
  <c r="L37" i="2" s="1"/>
  <c r="S42" i="2"/>
  <c r="T37" i="2" s="1"/>
  <c r="Y30" i="2"/>
  <c r="Y33" i="2"/>
  <c r="Y34" i="2"/>
  <c r="Y37" i="2"/>
  <c r="Y38" i="2"/>
  <c r="Y41" i="2"/>
  <c r="AA51" i="2"/>
  <c r="AA55" i="2"/>
  <c r="AA61" i="2"/>
  <c r="M84" i="2"/>
  <c r="N81" i="2" s="1"/>
  <c r="Y31" i="2"/>
  <c r="Y35" i="2"/>
  <c r="Y39" i="2"/>
  <c r="C84" i="2"/>
  <c r="D73" i="2" s="1"/>
  <c r="AA53" i="2"/>
  <c r="AA57" i="2"/>
  <c r="AA59" i="2"/>
  <c r="E84" i="2"/>
  <c r="F82" i="2" s="1"/>
  <c r="Y32" i="2"/>
  <c r="Y36" i="2"/>
  <c r="Y40" i="2"/>
  <c r="I84" i="2"/>
  <c r="J83" i="2" s="1"/>
  <c r="Q84" i="2"/>
  <c r="R83" i="2" s="1"/>
  <c r="Z62" i="2"/>
  <c r="Z60" i="2"/>
  <c r="Z58" i="2"/>
  <c r="Z56" i="2"/>
  <c r="Z54" i="2"/>
  <c r="Z52" i="2"/>
  <c r="Z50" i="2"/>
  <c r="Z63" i="2"/>
  <c r="Z61" i="2"/>
  <c r="Z59" i="2"/>
  <c r="Z57" i="2"/>
  <c r="Z55" i="2"/>
  <c r="Z53" i="2"/>
  <c r="Z51" i="2"/>
  <c r="K63" i="2"/>
  <c r="L62" i="2" s="1"/>
  <c r="I42" i="2"/>
  <c r="J35" i="2" s="1"/>
  <c r="I63" i="2"/>
  <c r="J60" i="2" s="1"/>
  <c r="G63" i="2"/>
  <c r="H50" i="2" s="1"/>
  <c r="O63" i="2"/>
  <c r="P63" i="2" s="1"/>
  <c r="W63" i="2"/>
  <c r="X61" i="2" s="1"/>
  <c r="C63" i="2"/>
  <c r="D59" i="2" s="1"/>
  <c r="S63" i="2"/>
  <c r="T62" i="2" s="1"/>
  <c r="Q42" i="2"/>
  <c r="R41" i="2" s="1"/>
  <c r="Q63" i="2"/>
  <c r="R60" i="2" s="1"/>
  <c r="M42" i="2"/>
  <c r="N37" i="2" s="1"/>
  <c r="U42" i="2"/>
  <c r="V35" i="2" s="1"/>
  <c r="O42" i="2"/>
  <c r="P37" i="2" s="1"/>
  <c r="W42" i="2"/>
  <c r="X41" i="2" s="1"/>
  <c r="E63" i="2"/>
  <c r="F60" i="2" s="1"/>
  <c r="M63" i="2"/>
  <c r="N60" i="2" s="1"/>
  <c r="U63" i="2"/>
  <c r="V58" i="2" s="1"/>
  <c r="G42" i="2"/>
  <c r="H37" i="2" s="1"/>
  <c r="I19" i="2"/>
  <c r="I20" i="2"/>
  <c r="E42" i="2"/>
  <c r="F40" i="2" s="1"/>
  <c r="C42" i="2"/>
  <c r="D37" i="2" s="1"/>
  <c r="I18" i="2"/>
  <c r="I9" i="2"/>
  <c r="I13" i="2"/>
  <c r="I17" i="2"/>
  <c r="G21" i="2"/>
  <c r="I14" i="2"/>
  <c r="E21" i="2"/>
  <c r="I11" i="2"/>
  <c r="I15" i="2"/>
  <c r="I8" i="2"/>
  <c r="I12" i="2"/>
  <c r="I16" i="2"/>
  <c r="I10" i="2"/>
  <c r="C21" i="2"/>
  <c r="V124" i="2" l="1"/>
  <c r="V125" i="2"/>
  <c r="V116" i="2"/>
  <c r="V117" i="2"/>
  <c r="V115" i="2"/>
  <c r="V122" i="2"/>
  <c r="V126" i="2"/>
  <c r="V120" i="2"/>
  <c r="V119" i="2"/>
  <c r="V114" i="2"/>
  <c r="V121" i="2"/>
  <c r="V123" i="2"/>
  <c r="V118" i="2"/>
  <c r="J116" i="2"/>
  <c r="J125" i="2"/>
  <c r="J119" i="2"/>
  <c r="J117" i="2"/>
  <c r="J114" i="2"/>
  <c r="J122" i="2"/>
  <c r="J124" i="2"/>
  <c r="J113" i="2"/>
  <c r="J126" i="2"/>
  <c r="J120" i="2"/>
  <c r="J123" i="2"/>
  <c r="J121" i="2"/>
  <c r="J118" i="2"/>
  <c r="H160" i="2"/>
  <c r="H159" i="2"/>
  <c r="H162" i="2"/>
  <c r="H164" i="2"/>
  <c r="H156" i="2"/>
  <c r="H163" i="2"/>
  <c r="H155" i="2"/>
  <c r="H167" i="2"/>
  <c r="H165" i="2"/>
  <c r="H161" i="2"/>
  <c r="H157" i="2"/>
  <c r="H166" i="2"/>
  <c r="H158" i="2"/>
  <c r="J164" i="2"/>
  <c r="J156" i="2"/>
  <c r="J155" i="2"/>
  <c r="J168" i="2"/>
  <c r="J162" i="2"/>
  <c r="J161" i="2"/>
  <c r="J160" i="2"/>
  <c r="J157" i="2"/>
  <c r="J165" i="2"/>
  <c r="J163" i="2"/>
  <c r="J159" i="2"/>
  <c r="J158" i="2"/>
  <c r="J167" i="2"/>
  <c r="H145" i="2"/>
  <c r="H147" i="2"/>
  <c r="H143" i="2"/>
  <c r="H140" i="2"/>
  <c r="R184" i="2"/>
  <c r="H142" i="2"/>
  <c r="H134" i="2"/>
  <c r="H139" i="2"/>
  <c r="R179" i="2"/>
  <c r="H144" i="2"/>
  <c r="H136" i="2"/>
  <c r="H135" i="2"/>
  <c r="H141" i="2"/>
  <c r="R178" i="2"/>
  <c r="N102" i="2"/>
  <c r="H146" i="2"/>
  <c r="H138" i="2"/>
  <c r="F179" i="2"/>
  <c r="R177" i="2"/>
  <c r="R187" i="2"/>
  <c r="R176" i="2"/>
  <c r="R183" i="2"/>
  <c r="F185" i="2"/>
  <c r="J185" i="2"/>
  <c r="F293" i="2"/>
  <c r="D290" i="2"/>
  <c r="J180" i="2"/>
  <c r="R180" i="2"/>
  <c r="R188" i="2"/>
  <c r="H220" i="2"/>
  <c r="R189" i="2"/>
  <c r="R185" i="2"/>
  <c r="F182" i="2"/>
  <c r="D241" i="2"/>
  <c r="D249" i="2"/>
  <c r="F250" i="2"/>
  <c r="L184" i="2"/>
  <c r="R186" i="2"/>
  <c r="R181" i="2"/>
  <c r="F187" i="2"/>
  <c r="D251" i="2"/>
  <c r="F263" i="2"/>
  <c r="D282" i="2"/>
  <c r="D285" i="2"/>
  <c r="J188" i="2"/>
  <c r="J178" i="2"/>
  <c r="V189" i="2"/>
  <c r="H271" i="2"/>
  <c r="N189" i="2"/>
  <c r="Z185" i="2"/>
  <c r="H178" i="2"/>
  <c r="V182" i="2"/>
  <c r="D245" i="2"/>
  <c r="D265" i="2"/>
  <c r="D264" i="2"/>
  <c r="N181" i="2"/>
  <c r="F220" i="2"/>
  <c r="D261" i="2"/>
  <c r="D269" i="2"/>
  <c r="N176" i="2"/>
  <c r="N182" i="2"/>
  <c r="AB185" i="2"/>
  <c r="F210" i="2"/>
  <c r="F230" i="2"/>
  <c r="D271" i="2"/>
  <c r="D268" i="2"/>
  <c r="N188" i="2"/>
  <c r="H198" i="2"/>
  <c r="V176" i="2"/>
  <c r="N177" i="2"/>
  <c r="N185" i="2"/>
  <c r="N180" i="2"/>
  <c r="H188" i="2"/>
  <c r="F202" i="2"/>
  <c r="F228" i="2"/>
  <c r="D260" i="2"/>
  <c r="D263" i="2"/>
  <c r="D267" i="2"/>
  <c r="D272" i="2"/>
  <c r="Z177" i="2"/>
  <c r="N179" i="2"/>
  <c r="N184" i="2"/>
  <c r="F206" i="2"/>
  <c r="P83" i="2"/>
  <c r="X180" i="2"/>
  <c r="Z184" i="2"/>
  <c r="V181" i="2"/>
  <c r="N186" i="2"/>
  <c r="N183" i="2"/>
  <c r="N178" i="2"/>
  <c r="F198" i="2"/>
  <c r="F224" i="2"/>
  <c r="D273" i="2"/>
  <c r="D262" i="2"/>
  <c r="D266" i="2"/>
  <c r="D229" i="2"/>
  <c r="H245" i="2"/>
  <c r="V104" i="2"/>
  <c r="X187" i="2"/>
  <c r="J179" i="2"/>
  <c r="F177" i="2"/>
  <c r="F180" i="2"/>
  <c r="AD181" i="2"/>
  <c r="D231" i="2"/>
  <c r="H241" i="2"/>
  <c r="D281" i="2"/>
  <c r="D289" i="2"/>
  <c r="AD178" i="2"/>
  <c r="F272" i="2"/>
  <c r="N57" i="2"/>
  <c r="J177" i="2"/>
  <c r="J187" i="2"/>
  <c r="F188" i="2"/>
  <c r="AB181" i="2"/>
  <c r="D292" i="2"/>
  <c r="D286" i="2"/>
  <c r="P102" i="2"/>
  <c r="Z186" i="2"/>
  <c r="V179" i="2"/>
  <c r="V186" i="2"/>
  <c r="H210" i="2"/>
  <c r="F201" i="2"/>
  <c r="F229" i="2"/>
  <c r="F223" i="2"/>
  <c r="T60" i="2"/>
  <c r="P81" i="2"/>
  <c r="P187" i="2"/>
  <c r="P180" i="2"/>
  <c r="Z176" i="2"/>
  <c r="Z179" i="2"/>
  <c r="Z188" i="2"/>
  <c r="Z189" i="2"/>
  <c r="V184" i="2"/>
  <c r="V183" i="2"/>
  <c r="V178" i="2"/>
  <c r="V187" i="2"/>
  <c r="T183" i="2"/>
  <c r="X183" i="2"/>
  <c r="AB177" i="2"/>
  <c r="H201" i="2"/>
  <c r="F208" i="2"/>
  <c r="F199" i="2"/>
  <c r="F203" i="2"/>
  <c r="F207" i="2"/>
  <c r="D221" i="2"/>
  <c r="H224" i="2"/>
  <c r="F231" i="2"/>
  <c r="F221" i="2"/>
  <c r="F225" i="2"/>
  <c r="H249" i="2"/>
  <c r="F267" i="2"/>
  <c r="F282" i="2"/>
  <c r="P178" i="2"/>
  <c r="Z183" i="2"/>
  <c r="Z182" i="2"/>
  <c r="V188" i="2"/>
  <c r="F197" i="2"/>
  <c r="F205" i="2"/>
  <c r="F219" i="2"/>
  <c r="F227" i="2"/>
  <c r="H267" i="2"/>
  <c r="P184" i="2"/>
  <c r="X178" i="2"/>
  <c r="Z178" i="2"/>
  <c r="Z181" i="2"/>
  <c r="Z180" i="2"/>
  <c r="V177" i="2"/>
  <c r="V185" i="2"/>
  <c r="T188" i="2"/>
  <c r="AD183" i="2"/>
  <c r="H206" i="2"/>
  <c r="F209" i="2"/>
  <c r="F200" i="2"/>
  <c r="D225" i="2"/>
  <c r="H228" i="2"/>
  <c r="F218" i="2"/>
  <c r="F222" i="2"/>
  <c r="H251" i="2"/>
  <c r="H262" i="2"/>
  <c r="F287" i="2"/>
  <c r="J95" i="2"/>
  <c r="H186" i="2"/>
  <c r="AB186" i="2"/>
  <c r="AB178" i="2"/>
  <c r="AD182" i="2"/>
  <c r="D220" i="2"/>
  <c r="D228" i="2"/>
  <c r="H223" i="2"/>
  <c r="H240" i="2"/>
  <c r="F271" i="2"/>
  <c r="F266" i="2"/>
  <c r="F286" i="2"/>
  <c r="T84" i="2"/>
  <c r="J92" i="2"/>
  <c r="P186" i="2"/>
  <c r="P182" i="2"/>
  <c r="J176" i="2"/>
  <c r="J189" i="2"/>
  <c r="J183" i="2"/>
  <c r="J186" i="2"/>
  <c r="F186" i="2"/>
  <c r="F183" i="2"/>
  <c r="F178" i="2"/>
  <c r="F189" i="2"/>
  <c r="H177" i="2"/>
  <c r="AB187" i="2"/>
  <c r="AB183" i="2"/>
  <c r="AB179" i="2"/>
  <c r="AB189" i="2"/>
  <c r="AD189" i="2"/>
  <c r="AD186" i="2"/>
  <c r="AD188" i="2"/>
  <c r="D219" i="2"/>
  <c r="D223" i="2"/>
  <c r="D227" i="2"/>
  <c r="H218" i="2"/>
  <c r="H222" i="2"/>
  <c r="H226" i="2"/>
  <c r="H231" i="2"/>
  <c r="H239" i="2"/>
  <c r="H243" i="2"/>
  <c r="H247" i="2"/>
  <c r="F273" i="2"/>
  <c r="F261" i="2"/>
  <c r="F265" i="2"/>
  <c r="F269" i="2"/>
  <c r="D293" i="2"/>
  <c r="D284" i="2"/>
  <c r="D288" i="2"/>
  <c r="F292" i="2"/>
  <c r="F284" i="2"/>
  <c r="F290" i="2"/>
  <c r="J97" i="2"/>
  <c r="H181" i="2"/>
  <c r="AB182" i="2"/>
  <c r="AB188" i="2"/>
  <c r="AD185" i="2"/>
  <c r="AD180" i="2"/>
  <c r="D224" i="2"/>
  <c r="H219" i="2"/>
  <c r="H227" i="2"/>
  <c r="H230" i="2"/>
  <c r="H250" i="2"/>
  <c r="H244" i="2"/>
  <c r="H248" i="2"/>
  <c r="F262" i="2"/>
  <c r="F270" i="2"/>
  <c r="F294" i="2"/>
  <c r="F291" i="2"/>
  <c r="H187" i="2"/>
  <c r="H180" i="2"/>
  <c r="P176" i="2"/>
  <c r="J184" i="2"/>
  <c r="J181" i="2"/>
  <c r="F181" i="2"/>
  <c r="F176" i="2"/>
  <c r="P177" i="2"/>
  <c r="H189" i="2"/>
  <c r="AB184" i="2"/>
  <c r="AB180" i="2"/>
  <c r="AD179" i="2"/>
  <c r="AD177" i="2"/>
  <c r="AD176" i="2"/>
  <c r="AD184" i="2"/>
  <c r="D218" i="2"/>
  <c r="D222" i="2"/>
  <c r="D226" i="2"/>
  <c r="H221" i="2"/>
  <c r="H225" i="2"/>
  <c r="H252" i="2"/>
  <c r="H242" i="2"/>
  <c r="F260" i="2"/>
  <c r="F264" i="2"/>
  <c r="D294" i="2"/>
  <c r="D283" i="2"/>
  <c r="D287" i="2"/>
  <c r="F283" i="2"/>
  <c r="F288" i="2"/>
  <c r="P30" i="2"/>
  <c r="N98" i="2"/>
  <c r="X186" i="2"/>
  <c r="X176" i="2"/>
  <c r="X185" i="2"/>
  <c r="D250" i="2"/>
  <c r="D244" i="2"/>
  <c r="F246" i="2"/>
  <c r="L35" i="2"/>
  <c r="P73" i="2"/>
  <c r="H72" i="2"/>
  <c r="N105" i="2"/>
  <c r="F95" i="2"/>
  <c r="X182" i="2"/>
  <c r="T180" i="2"/>
  <c r="L176" i="2"/>
  <c r="T177" i="2"/>
  <c r="L188" i="2"/>
  <c r="X177" i="2"/>
  <c r="X188" i="2"/>
  <c r="H202" i="2"/>
  <c r="H209" i="2"/>
  <c r="D252" i="2"/>
  <c r="D242" i="2"/>
  <c r="D246" i="2"/>
  <c r="F252" i="2"/>
  <c r="H263" i="2"/>
  <c r="H273" i="2"/>
  <c r="H82" i="2"/>
  <c r="D240" i="2"/>
  <c r="D248" i="2"/>
  <c r="H71" i="2"/>
  <c r="H76" i="2"/>
  <c r="N94" i="2"/>
  <c r="X184" i="2"/>
  <c r="T182" i="2"/>
  <c r="D187" i="2"/>
  <c r="T181" i="2"/>
  <c r="L189" i="2"/>
  <c r="X181" i="2"/>
  <c r="X189" i="2"/>
  <c r="H197" i="2"/>
  <c r="H205" i="2"/>
  <c r="D239" i="2"/>
  <c r="D243" i="2"/>
  <c r="F242" i="2"/>
  <c r="H266" i="2"/>
  <c r="F281" i="2"/>
  <c r="F285" i="2"/>
  <c r="P82" i="2"/>
  <c r="N103" i="2"/>
  <c r="N97" i="2"/>
  <c r="F93" i="2"/>
  <c r="L186" i="2"/>
  <c r="L183" i="2"/>
  <c r="L185" i="2"/>
  <c r="F245" i="2"/>
  <c r="T34" i="2"/>
  <c r="P77" i="2"/>
  <c r="P74" i="2"/>
  <c r="V99" i="2"/>
  <c r="N92" i="2"/>
  <c r="N96" i="2"/>
  <c r="N100" i="2"/>
  <c r="F104" i="2"/>
  <c r="F99" i="2"/>
  <c r="L92" i="2"/>
  <c r="T184" i="2"/>
  <c r="H182" i="2"/>
  <c r="L180" i="2"/>
  <c r="T176" i="2"/>
  <c r="T187" i="2"/>
  <c r="T179" i="2"/>
  <c r="L179" i="2"/>
  <c r="L181" i="2"/>
  <c r="H183" i="2"/>
  <c r="H200" i="2"/>
  <c r="H204" i="2"/>
  <c r="H208" i="2"/>
  <c r="F240" i="2"/>
  <c r="F244" i="2"/>
  <c r="F248" i="2"/>
  <c r="H261" i="2"/>
  <c r="H265" i="2"/>
  <c r="H269" i="2"/>
  <c r="H272" i="2"/>
  <c r="L34" i="2"/>
  <c r="P75" i="2"/>
  <c r="P80" i="2"/>
  <c r="N93" i="2"/>
  <c r="N101" i="2"/>
  <c r="F101" i="2"/>
  <c r="L178" i="2"/>
  <c r="L187" i="2"/>
  <c r="K147" i="2"/>
  <c r="L143" i="2" s="1"/>
  <c r="I252" i="2"/>
  <c r="J246" i="2" s="1"/>
  <c r="F241" i="2"/>
  <c r="F249" i="2"/>
  <c r="P79" i="2"/>
  <c r="P71" i="2"/>
  <c r="R81" i="2"/>
  <c r="V95" i="2"/>
  <c r="N104" i="2"/>
  <c r="N95" i="2"/>
  <c r="F103" i="2"/>
  <c r="F97" i="2"/>
  <c r="H103" i="2"/>
  <c r="T105" i="2"/>
  <c r="T186" i="2"/>
  <c r="H184" i="2"/>
  <c r="L182" i="2"/>
  <c r="T178" i="2"/>
  <c r="H176" i="2"/>
  <c r="T185" i="2"/>
  <c r="H185" i="2"/>
  <c r="I210" i="2"/>
  <c r="J201" i="2" s="1"/>
  <c r="H199" i="2"/>
  <c r="H203" i="2"/>
  <c r="F239" i="2"/>
  <c r="F243" i="2"/>
  <c r="F247" i="2"/>
  <c r="H260" i="2"/>
  <c r="H264" i="2"/>
  <c r="H268" i="2"/>
  <c r="G294" i="2"/>
  <c r="I273" i="2"/>
  <c r="I231" i="2"/>
  <c r="D209" i="2"/>
  <c r="D206" i="2"/>
  <c r="D205" i="2"/>
  <c r="D204" i="2"/>
  <c r="D203" i="2"/>
  <c r="D202" i="2"/>
  <c r="D201" i="2"/>
  <c r="D200" i="2"/>
  <c r="D199" i="2"/>
  <c r="D198" i="2"/>
  <c r="D197" i="2"/>
  <c r="D208" i="2"/>
  <c r="D207" i="2"/>
  <c r="D210" i="2"/>
  <c r="D186" i="2"/>
  <c r="D182" i="2"/>
  <c r="D178" i="2"/>
  <c r="D184" i="2"/>
  <c r="D180" i="2"/>
  <c r="X29" i="2"/>
  <c r="R53" i="2"/>
  <c r="R97" i="2"/>
  <c r="K168" i="2"/>
  <c r="I169" i="2" s="1"/>
  <c r="P183" i="2"/>
  <c r="P185" i="2"/>
  <c r="V33" i="2"/>
  <c r="H58" i="2"/>
  <c r="H81" i="2"/>
  <c r="H77" i="2"/>
  <c r="F78" i="2"/>
  <c r="H78" i="2"/>
  <c r="V93" i="2"/>
  <c r="V101" i="2"/>
  <c r="P179" i="2"/>
  <c r="P181" i="2"/>
  <c r="J29" i="2"/>
  <c r="R34" i="2"/>
  <c r="V55" i="2"/>
  <c r="T50" i="2"/>
  <c r="H79" i="2"/>
  <c r="H75" i="2"/>
  <c r="H84" i="2"/>
  <c r="V103" i="2"/>
  <c r="V97" i="2"/>
  <c r="P105" i="2"/>
  <c r="J104" i="2"/>
  <c r="J100" i="2"/>
  <c r="P188" i="2"/>
  <c r="J40" i="2"/>
  <c r="J41" i="2"/>
  <c r="X34" i="2"/>
  <c r="N62" i="2"/>
  <c r="H62" i="2"/>
  <c r="T52" i="2"/>
  <c r="N75" i="2"/>
  <c r="P72" i="2"/>
  <c r="P84" i="2"/>
  <c r="F92" i="2"/>
  <c r="F96" i="2"/>
  <c r="F100" i="2"/>
  <c r="P97" i="2"/>
  <c r="R105" i="2"/>
  <c r="T99" i="2"/>
  <c r="AE189" i="2"/>
  <c r="D189" i="2"/>
  <c r="D188" i="2"/>
  <c r="D183" i="2"/>
  <c r="D179" i="2"/>
  <c r="D185" i="2"/>
  <c r="D181" i="2"/>
  <c r="D177" i="2"/>
  <c r="J36" i="2"/>
  <c r="J37" i="2"/>
  <c r="N76" i="2"/>
  <c r="J32" i="2"/>
  <c r="J33" i="2"/>
  <c r="V32" i="2"/>
  <c r="X39" i="2"/>
  <c r="X63" i="2"/>
  <c r="R59" i="2"/>
  <c r="T71" i="2"/>
  <c r="R77" i="2"/>
  <c r="P76" i="2"/>
  <c r="F105" i="2"/>
  <c r="F94" i="2"/>
  <c r="F98" i="2"/>
  <c r="H98" i="2"/>
  <c r="L96" i="2"/>
  <c r="F141" i="2"/>
  <c r="W105" i="2"/>
  <c r="F147" i="2"/>
  <c r="F140" i="2"/>
  <c r="F134" i="2"/>
  <c r="F146" i="2"/>
  <c r="F137" i="2"/>
  <c r="F144" i="2"/>
  <c r="N40" i="2"/>
  <c r="R35" i="2"/>
  <c r="H73" i="2"/>
  <c r="N71" i="2"/>
  <c r="H80" i="2"/>
  <c r="H74" i="2"/>
  <c r="V105" i="2"/>
  <c r="V94" i="2"/>
  <c r="V98" i="2"/>
  <c r="V102" i="2"/>
  <c r="P99" i="2"/>
  <c r="R95" i="2"/>
  <c r="D142" i="2"/>
  <c r="D138" i="2"/>
  <c r="F135" i="2"/>
  <c r="F143" i="2"/>
  <c r="F142" i="2"/>
  <c r="D147" i="2"/>
  <c r="D146" i="2"/>
  <c r="D141" i="2"/>
  <c r="D137" i="2"/>
  <c r="D143" i="2"/>
  <c r="D139" i="2"/>
  <c r="D135" i="2"/>
  <c r="T35" i="2"/>
  <c r="R93" i="2"/>
  <c r="R101" i="2"/>
  <c r="P31" i="2"/>
  <c r="T42" i="2"/>
  <c r="N61" i="2"/>
  <c r="H56" i="2"/>
  <c r="L60" i="2"/>
  <c r="D75" i="2"/>
  <c r="N74" i="2"/>
  <c r="N82" i="2"/>
  <c r="T78" i="2"/>
  <c r="V92" i="2"/>
  <c r="V96" i="2"/>
  <c r="P95" i="2"/>
  <c r="H93" i="2"/>
  <c r="R104" i="2"/>
  <c r="R99" i="2"/>
  <c r="T95" i="2"/>
  <c r="L100" i="2"/>
  <c r="U84" i="2"/>
  <c r="V84" i="2" s="1"/>
  <c r="AA126" i="2"/>
  <c r="D144" i="2"/>
  <c r="D140" i="2"/>
  <c r="D136" i="2"/>
  <c r="D145" i="2"/>
  <c r="F138" i="2"/>
  <c r="F139" i="2"/>
  <c r="F136" i="2"/>
  <c r="H105" i="2"/>
  <c r="H97" i="2"/>
  <c r="H102" i="2"/>
  <c r="J93" i="2"/>
  <c r="J99" i="2"/>
  <c r="L105" i="2"/>
  <c r="L95" i="2"/>
  <c r="L99" i="2"/>
  <c r="H95" i="2"/>
  <c r="H101" i="2"/>
  <c r="L103" i="2"/>
  <c r="L94" i="2"/>
  <c r="L98" i="2"/>
  <c r="L104" i="2"/>
  <c r="P93" i="2"/>
  <c r="P101" i="2"/>
  <c r="H94" i="2"/>
  <c r="H99" i="2"/>
  <c r="J103" i="2"/>
  <c r="J96" i="2"/>
  <c r="J101" i="2"/>
  <c r="L102" i="2"/>
  <c r="L93" i="2"/>
  <c r="L97" i="2"/>
  <c r="T77" i="2"/>
  <c r="F81" i="2"/>
  <c r="J81" i="2"/>
  <c r="T72" i="2"/>
  <c r="T102" i="2"/>
  <c r="T93" i="2"/>
  <c r="T97" i="2"/>
  <c r="T101" i="2"/>
  <c r="L42" i="2"/>
  <c r="N35" i="2"/>
  <c r="P39" i="2"/>
  <c r="T32" i="2"/>
  <c r="T33" i="2"/>
  <c r="V29" i="2"/>
  <c r="N55" i="2"/>
  <c r="P50" i="2"/>
  <c r="T58" i="2"/>
  <c r="D54" i="2"/>
  <c r="T75" i="2"/>
  <c r="T73" i="2"/>
  <c r="F73" i="2"/>
  <c r="R82" i="2"/>
  <c r="T76" i="2"/>
  <c r="P94" i="2"/>
  <c r="P98" i="2"/>
  <c r="P103" i="2"/>
  <c r="H92" i="2"/>
  <c r="H96" i="2"/>
  <c r="H100" i="2"/>
  <c r="R92" i="2"/>
  <c r="R96" i="2"/>
  <c r="R100" i="2"/>
  <c r="J105" i="2"/>
  <c r="J94" i="2"/>
  <c r="J98" i="2"/>
  <c r="T92" i="2"/>
  <c r="T96" i="2"/>
  <c r="T100" i="2"/>
  <c r="N30" i="2"/>
  <c r="P38" i="2"/>
  <c r="R42" i="2"/>
  <c r="T40" i="2"/>
  <c r="T41" i="2"/>
  <c r="F55" i="2"/>
  <c r="L52" i="2"/>
  <c r="T79" i="2"/>
  <c r="T82" i="2"/>
  <c r="F84" i="2"/>
  <c r="T80" i="2"/>
  <c r="P92" i="2"/>
  <c r="P96" i="2"/>
  <c r="P100" i="2"/>
  <c r="R103" i="2"/>
  <c r="R94" i="2"/>
  <c r="R98" i="2"/>
  <c r="T103" i="2"/>
  <c r="T94" i="2"/>
  <c r="T98" i="2"/>
  <c r="D104" i="2"/>
  <c r="D102" i="2"/>
  <c r="D101" i="2"/>
  <c r="D100" i="2"/>
  <c r="D99" i="2"/>
  <c r="D98" i="2"/>
  <c r="D97" i="2"/>
  <c r="D96" i="2"/>
  <c r="D95" i="2"/>
  <c r="D94" i="2"/>
  <c r="D93" i="2"/>
  <c r="D92" i="2"/>
  <c r="D105" i="2"/>
  <c r="D103" i="2"/>
  <c r="L79" i="2"/>
  <c r="L72" i="2"/>
  <c r="T81" i="2"/>
  <c r="N72" i="2"/>
  <c r="N83" i="2"/>
  <c r="N79" i="2"/>
  <c r="R80" i="2"/>
  <c r="L74" i="2"/>
  <c r="T74" i="2"/>
  <c r="L71" i="2"/>
  <c r="N80" i="2"/>
  <c r="N77" i="2"/>
  <c r="J78" i="2"/>
  <c r="L40" i="2"/>
  <c r="L33" i="2"/>
  <c r="N38" i="2"/>
  <c r="F53" i="2"/>
  <c r="L81" i="2"/>
  <c r="D82" i="2"/>
  <c r="F71" i="2"/>
  <c r="F79" i="2"/>
  <c r="L30" i="2"/>
  <c r="L38" i="2"/>
  <c r="L31" i="2"/>
  <c r="L39" i="2"/>
  <c r="N34" i="2"/>
  <c r="N31" i="2"/>
  <c r="N41" i="2"/>
  <c r="T30" i="2"/>
  <c r="T38" i="2"/>
  <c r="T31" i="2"/>
  <c r="T39" i="2"/>
  <c r="V40" i="2"/>
  <c r="V41" i="2"/>
  <c r="N53" i="2"/>
  <c r="F61" i="2"/>
  <c r="X55" i="2"/>
  <c r="H54" i="2"/>
  <c r="H63" i="2"/>
  <c r="T61" i="2"/>
  <c r="T56" i="2"/>
  <c r="D79" i="2"/>
  <c r="L75" i="2"/>
  <c r="D71" i="2"/>
  <c r="N84" i="2"/>
  <c r="N78" i="2"/>
  <c r="N73" i="2"/>
  <c r="F74" i="2"/>
  <c r="F83" i="2"/>
  <c r="F77" i="2"/>
  <c r="R73" i="2"/>
  <c r="R76" i="2"/>
  <c r="J75" i="2"/>
  <c r="J72" i="2"/>
  <c r="J82" i="2"/>
  <c r="L78" i="2"/>
  <c r="L84" i="2"/>
  <c r="L32" i="2"/>
  <c r="L41" i="2"/>
  <c r="N33" i="2"/>
  <c r="D61" i="2"/>
  <c r="D77" i="2"/>
  <c r="L73" i="2"/>
  <c r="F76" i="2"/>
  <c r="J77" i="2"/>
  <c r="J76" i="2"/>
  <c r="L83" i="2"/>
  <c r="L36" i="2"/>
  <c r="L29" i="2"/>
  <c r="N32" i="2"/>
  <c r="N42" i="2"/>
  <c r="N39" i="2"/>
  <c r="T36" i="2"/>
  <c r="T29" i="2"/>
  <c r="V36" i="2"/>
  <c r="V37" i="2"/>
  <c r="N51" i="2"/>
  <c r="N59" i="2"/>
  <c r="F58" i="2"/>
  <c r="H52" i="2"/>
  <c r="H60" i="2"/>
  <c r="T54" i="2"/>
  <c r="D58" i="2"/>
  <c r="D81" i="2"/>
  <c r="L77" i="2"/>
  <c r="L82" i="2"/>
  <c r="F72" i="2"/>
  <c r="F80" i="2"/>
  <c r="F75" i="2"/>
  <c r="R72" i="2"/>
  <c r="J73" i="2"/>
  <c r="J84" i="2"/>
  <c r="J80" i="2"/>
  <c r="L80" i="2"/>
  <c r="D84" i="2"/>
  <c r="D80" i="2"/>
  <c r="D72" i="2"/>
  <c r="D74" i="2"/>
  <c r="D76" i="2"/>
  <c r="D83" i="2"/>
  <c r="D78" i="2"/>
  <c r="X38" i="2"/>
  <c r="X35" i="2"/>
  <c r="X51" i="2"/>
  <c r="X58" i="2"/>
  <c r="R62" i="2"/>
  <c r="R57" i="2"/>
  <c r="J30" i="2"/>
  <c r="J38" i="2"/>
  <c r="J31" i="2"/>
  <c r="J39" i="2"/>
  <c r="V30" i="2"/>
  <c r="V38" i="2"/>
  <c r="V31" i="2"/>
  <c r="V39" i="2"/>
  <c r="X36" i="2"/>
  <c r="X31" i="2"/>
  <c r="N50" i="2"/>
  <c r="N54" i="2"/>
  <c r="N58" i="2"/>
  <c r="F50" i="2"/>
  <c r="X50" i="2"/>
  <c r="X56" i="2"/>
  <c r="X62" i="2"/>
  <c r="H53" i="2"/>
  <c r="H57" i="2"/>
  <c r="H61" i="2"/>
  <c r="R63" i="2"/>
  <c r="R54" i="2"/>
  <c r="J53" i="2"/>
  <c r="T51" i="2"/>
  <c r="T55" i="2"/>
  <c r="T59" i="2"/>
  <c r="R75" i="2"/>
  <c r="R84" i="2"/>
  <c r="R78" i="2"/>
  <c r="J71" i="2"/>
  <c r="J79" i="2"/>
  <c r="J74" i="2"/>
  <c r="D38" i="2"/>
  <c r="J34" i="2"/>
  <c r="J42" i="2"/>
  <c r="V34" i="2"/>
  <c r="V42" i="2"/>
  <c r="X30" i="2"/>
  <c r="X42" i="2"/>
  <c r="X37" i="2"/>
  <c r="N63" i="2"/>
  <c r="N52" i="2"/>
  <c r="N56" i="2"/>
  <c r="X52" i="2"/>
  <c r="X60" i="2"/>
  <c r="H51" i="2"/>
  <c r="H55" i="2"/>
  <c r="H59" i="2"/>
  <c r="R51" i="2"/>
  <c r="R58" i="2"/>
  <c r="T63" i="2"/>
  <c r="T53" i="2"/>
  <c r="T57" i="2"/>
  <c r="R71" i="2"/>
  <c r="R79" i="2"/>
  <c r="R74" i="2"/>
  <c r="V63" i="2"/>
  <c r="P55" i="2"/>
  <c r="L50" i="2"/>
  <c r="L56" i="2"/>
  <c r="V59" i="2"/>
  <c r="F62" i="2"/>
  <c r="F54" i="2"/>
  <c r="F59" i="2"/>
  <c r="X54" i="2"/>
  <c r="X59" i="2"/>
  <c r="P51" i="2"/>
  <c r="R50" i="2"/>
  <c r="R55" i="2"/>
  <c r="J62" i="2"/>
  <c r="L54" i="2"/>
  <c r="D63" i="2"/>
  <c r="D56" i="2"/>
  <c r="V51" i="2"/>
  <c r="F51" i="2"/>
  <c r="F57" i="2"/>
  <c r="P59" i="2"/>
  <c r="J57" i="2"/>
  <c r="L63" i="2"/>
  <c r="L58" i="2"/>
  <c r="D52" i="2"/>
  <c r="D60" i="2"/>
  <c r="P34" i="2"/>
  <c r="P42" i="2"/>
  <c r="P35" i="2"/>
  <c r="R30" i="2"/>
  <c r="R38" i="2"/>
  <c r="R31" i="2"/>
  <c r="R39" i="2"/>
  <c r="V62" i="2"/>
  <c r="V53" i="2"/>
  <c r="V57" i="2"/>
  <c r="P53" i="2"/>
  <c r="P57" i="2"/>
  <c r="P61" i="2"/>
  <c r="J63" i="2"/>
  <c r="J51" i="2"/>
  <c r="J55" i="2"/>
  <c r="J59" i="2"/>
  <c r="N36" i="2"/>
  <c r="N29" i="2"/>
  <c r="P32" i="2"/>
  <c r="P40" i="2"/>
  <c r="P33" i="2"/>
  <c r="P41" i="2"/>
  <c r="R36" i="2"/>
  <c r="R29" i="2"/>
  <c r="R37" i="2"/>
  <c r="X32" i="2"/>
  <c r="X40" i="2"/>
  <c r="X33" i="2"/>
  <c r="V61" i="2"/>
  <c r="V52" i="2"/>
  <c r="V56" i="2"/>
  <c r="V60" i="2"/>
  <c r="F63" i="2"/>
  <c r="F52" i="2"/>
  <c r="F56" i="2"/>
  <c r="X53" i="2"/>
  <c r="X57" i="2"/>
  <c r="P52" i="2"/>
  <c r="P56" i="2"/>
  <c r="P60" i="2"/>
  <c r="P62" i="2"/>
  <c r="R61" i="2"/>
  <c r="R52" i="2"/>
  <c r="R56" i="2"/>
  <c r="J50" i="2"/>
  <c r="J54" i="2"/>
  <c r="J58" i="2"/>
  <c r="L51" i="2"/>
  <c r="L55" i="2"/>
  <c r="L59" i="2"/>
  <c r="D50" i="2"/>
  <c r="D53" i="2"/>
  <c r="D57" i="2"/>
  <c r="D62" i="2"/>
  <c r="P36" i="2"/>
  <c r="P29" i="2"/>
  <c r="R32" i="2"/>
  <c r="R40" i="2"/>
  <c r="R33" i="2"/>
  <c r="V50" i="2"/>
  <c r="V54" i="2"/>
  <c r="P54" i="2"/>
  <c r="P58" i="2"/>
  <c r="J61" i="2"/>
  <c r="J52" i="2"/>
  <c r="J56" i="2"/>
  <c r="L61" i="2"/>
  <c r="L53" i="2"/>
  <c r="L57" i="2"/>
  <c r="D51" i="2"/>
  <c r="D55" i="2"/>
  <c r="AA63" i="2"/>
  <c r="H32" i="2"/>
  <c r="H33" i="2"/>
  <c r="H30" i="2"/>
  <c r="H38" i="2"/>
  <c r="H31" i="2"/>
  <c r="H39" i="2"/>
  <c r="H34" i="2"/>
  <c r="H42" i="2"/>
  <c r="H35" i="2"/>
  <c r="H40" i="2"/>
  <c r="H41" i="2"/>
  <c r="H36" i="2"/>
  <c r="H29" i="2"/>
  <c r="D39" i="2"/>
  <c r="D41" i="2"/>
  <c r="D30" i="2"/>
  <c r="D32" i="2"/>
  <c r="D34" i="2"/>
  <c r="D42" i="2"/>
  <c r="D35" i="2"/>
  <c r="Y42" i="2"/>
  <c r="D40" i="2"/>
  <c r="D31" i="2"/>
  <c r="D36" i="2"/>
  <c r="D29" i="2"/>
  <c r="D33" i="2"/>
  <c r="H16" i="2"/>
  <c r="H18" i="2"/>
  <c r="H19" i="2"/>
  <c r="H20" i="2"/>
  <c r="D19" i="2"/>
  <c r="D20" i="2"/>
  <c r="D18" i="2"/>
  <c r="F41" i="2"/>
  <c r="F38" i="2"/>
  <c r="F37" i="2"/>
  <c r="F36" i="2"/>
  <c r="F35" i="2"/>
  <c r="F34" i="2"/>
  <c r="F33" i="2"/>
  <c r="F32" i="2"/>
  <c r="F31" i="2"/>
  <c r="F30" i="2"/>
  <c r="F29" i="2"/>
  <c r="F39" i="2"/>
  <c r="F17" i="2"/>
  <c r="F20" i="2"/>
  <c r="F18" i="2"/>
  <c r="F19" i="2"/>
  <c r="F42" i="2"/>
  <c r="H14" i="2"/>
  <c r="H13" i="2"/>
  <c r="H10" i="2"/>
  <c r="H21" i="2"/>
  <c r="H9" i="2"/>
  <c r="F12" i="2"/>
  <c r="F11" i="2"/>
  <c r="F16" i="2"/>
  <c r="F10" i="2"/>
  <c r="F15" i="2"/>
  <c r="H8" i="2"/>
  <c r="H12" i="2"/>
  <c r="H17" i="2"/>
  <c r="I21" i="2"/>
  <c r="F8" i="2"/>
  <c r="F14" i="2"/>
  <c r="F21" i="2"/>
  <c r="H11" i="2"/>
  <c r="H15" i="2"/>
  <c r="F9" i="2"/>
  <c r="F13" i="2"/>
  <c r="D15" i="2"/>
  <c r="D14" i="2"/>
  <c r="D13" i="2"/>
  <c r="D12" i="2"/>
  <c r="D11" i="2"/>
  <c r="D10" i="2"/>
  <c r="D9" i="2"/>
  <c r="D8" i="2"/>
  <c r="D21" i="2"/>
  <c r="D17" i="2"/>
  <c r="D16" i="2"/>
  <c r="K85" i="2" l="1"/>
  <c r="V76" i="2"/>
  <c r="J204" i="2"/>
  <c r="J242" i="2"/>
  <c r="J243" i="2"/>
  <c r="I211" i="2"/>
  <c r="E211" i="2"/>
  <c r="E253" i="2"/>
  <c r="C253" i="2"/>
  <c r="J229" i="2"/>
  <c r="J228" i="2"/>
  <c r="J230" i="2"/>
  <c r="E22" i="2"/>
  <c r="J18" i="2"/>
  <c r="J19" i="2"/>
  <c r="J20" i="2"/>
  <c r="G106" i="2"/>
  <c r="X102" i="2"/>
  <c r="X103" i="2"/>
  <c r="X104" i="2"/>
  <c r="G211" i="2"/>
  <c r="J207" i="2"/>
  <c r="J209" i="2"/>
  <c r="J208" i="2"/>
  <c r="I85" i="2"/>
  <c r="V82" i="2"/>
  <c r="V81" i="2"/>
  <c r="V83" i="2"/>
  <c r="AF186" i="2"/>
  <c r="AF188" i="2"/>
  <c r="AF187" i="2"/>
  <c r="J268" i="2"/>
  <c r="J270" i="2"/>
  <c r="J271" i="2"/>
  <c r="J272" i="2"/>
  <c r="J197" i="2"/>
  <c r="J205" i="2"/>
  <c r="I253" i="2"/>
  <c r="AB117" i="2"/>
  <c r="AB123" i="2"/>
  <c r="AB124" i="2"/>
  <c r="AB125" i="2"/>
  <c r="I148" i="2"/>
  <c r="L145" i="2"/>
  <c r="L144" i="2"/>
  <c r="L146" i="2"/>
  <c r="Y64" i="2"/>
  <c r="AB62" i="2"/>
  <c r="AB60" i="2"/>
  <c r="AB61" i="2"/>
  <c r="G253" i="2"/>
  <c r="J251" i="2"/>
  <c r="J250" i="2"/>
  <c r="J249" i="2"/>
  <c r="Z40" i="2"/>
  <c r="Z41" i="2"/>
  <c r="Z39" i="2"/>
  <c r="L162" i="2"/>
  <c r="L167" i="2"/>
  <c r="L165" i="2"/>
  <c r="L166" i="2"/>
  <c r="H291" i="2"/>
  <c r="H292" i="2"/>
  <c r="H293" i="2"/>
  <c r="L138" i="2"/>
  <c r="L139" i="2"/>
  <c r="J200" i="2"/>
  <c r="J239" i="2"/>
  <c r="J247" i="2"/>
  <c r="E169" i="2"/>
  <c r="L157" i="2"/>
  <c r="K148" i="2"/>
  <c r="E148" i="2"/>
  <c r="Q106" i="2"/>
  <c r="C169" i="2"/>
  <c r="C211" i="2"/>
  <c r="J198" i="2"/>
  <c r="J202" i="2"/>
  <c r="J206" i="2"/>
  <c r="J240" i="2"/>
  <c r="J244" i="2"/>
  <c r="J248" i="2"/>
  <c r="O106" i="2"/>
  <c r="L136" i="2"/>
  <c r="L134" i="2"/>
  <c r="X95" i="2"/>
  <c r="Q127" i="2"/>
  <c r="L141" i="2"/>
  <c r="L158" i="2"/>
  <c r="K169" i="2"/>
  <c r="J210" i="2"/>
  <c r="J199" i="2"/>
  <c r="J203" i="2"/>
  <c r="J252" i="2"/>
  <c r="J241" i="2"/>
  <c r="J245" i="2"/>
  <c r="X105" i="2"/>
  <c r="X101" i="2"/>
  <c r="AB121" i="2"/>
  <c r="U106" i="2"/>
  <c r="S106" i="2"/>
  <c r="X99" i="2"/>
  <c r="C148" i="2"/>
  <c r="L135" i="2"/>
  <c r="L140" i="2"/>
  <c r="L147" i="2"/>
  <c r="G169" i="2"/>
  <c r="L161" i="2"/>
  <c r="L168" i="2"/>
  <c r="J263" i="2"/>
  <c r="X93" i="2"/>
  <c r="J267" i="2"/>
  <c r="M106" i="2"/>
  <c r="X97" i="2"/>
  <c r="M127" i="2"/>
  <c r="G148" i="2"/>
  <c r="L137" i="2"/>
  <c r="L142" i="2"/>
  <c r="L164" i="2"/>
  <c r="L159" i="2"/>
  <c r="L156" i="2"/>
  <c r="I274" i="2"/>
  <c r="C295" i="2"/>
  <c r="H290" i="2"/>
  <c r="H289" i="2"/>
  <c r="H288" i="2"/>
  <c r="H287" i="2"/>
  <c r="H286" i="2"/>
  <c r="H285" i="2"/>
  <c r="H284" i="2"/>
  <c r="H282" i="2"/>
  <c r="G295" i="2"/>
  <c r="E295" i="2"/>
  <c r="H283" i="2"/>
  <c r="H281" i="2"/>
  <c r="H294" i="2"/>
  <c r="J273" i="2"/>
  <c r="J262" i="2"/>
  <c r="G274" i="2"/>
  <c r="C274" i="2"/>
  <c r="J261" i="2"/>
  <c r="J265" i="2"/>
  <c r="J269" i="2"/>
  <c r="J266" i="2"/>
  <c r="E274" i="2"/>
  <c r="J260" i="2"/>
  <c r="J264" i="2"/>
  <c r="G232" i="2"/>
  <c r="J227" i="2"/>
  <c r="J226" i="2"/>
  <c r="J225" i="2"/>
  <c r="J224" i="2"/>
  <c r="J223" i="2"/>
  <c r="J222" i="2"/>
  <c r="J221" i="2"/>
  <c r="J220" i="2"/>
  <c r="J219" i="2"/>
  <c r="J218" i="2"/>
  <c r="I232" i="2"/>
  <c r="J231" i="2"/>
  <c r="C232" i="2"/>
  <c r="E232" i="2"/>
  <c r="AC190" i="2"/>
  <c r="AA190" i="2"/>
  <c r="W127" i="2"/>
  <c r="K127" i="2"/>
  <c r="K106" i="2"/>
  <c r="W106" i="2"/>
  <c r="X92" i="2"/>
  <c r="X96" i="2"/>
  <c r="X100" i="2"/>
  <c r="AB113" i="2"/>
  <c r="AB122" i="2"/>
  <c r="AB120" i="2"/>
  <c r="L160" i="2"/>
  <c r="L155" i="2"/>
  <c r="L163" i="2"/>
  <c r="E106" i="2"/>
  <c r="I106" i="2"/>
  <c r="C106" i="2"/>
  <c r="X94" i="2"/>
  <c r="X98" i="2"/>
  <c r="AA127" i="2"/>
  <c r="AB116" i="2"/>
  <c r="V72" i="2"/>
  <c r="U85" i="2"/>
  <c r="Q190" i="2"/>
  <c r="E190" i="2"/>
  <c r="S190" i="2"/>
  <c r="AF182" i="2"/>
  <c r="U190" i="2"/>
  <c r="AF181" i="2"/>
  <c r="Y190" i="2"/>
  <c r="M190" i="2"/>
  <c r="AE190" i="2"/>
  <c r="AF184" i="2"/>
  <c r="AF176" i="2"/>
  <c r="AF183" i="2"/>
  <c r="AF189" i="2"/>
  <c r="AF185" i="2"/>
  <c r="C190" i="2"/>
  <c r="AF178" i="2"/>
  <c r="G190" i="2"/>
  <c r="AF177" i="2"/>
  <c r="I190" i="2"/>
  <c r="O190" i="2"/>
  <c r="K190" i="2"/>
  <c r="AF180" i="2"/>
  <c r="W190" i="2"/>
  <c r="AF179" i="2"/>
  <c r="G85" i="2"/>
  <c r="AB126" i="2"/>
  <c r="O127" i="2"/>
  <c r="AB119" i="2"/>
  <c r="G127" i="2"/>
  <c r="I127" i="2"/>
  <c r="C127" i="2"/>
  <c r="E127" i="2"/>
  <c r="Y127" i="2"/>
  <c r="S127" i="2"/>
  <c r="U127" i="2"/>
  <c r="AB114" i="2"/>
  <c r="AB115" i="2"/>
  <c r="AB118" i="2"/>
  <c r="S85" i="2"/>
  <c r="V80" i="2"/>
  <c r="O85" i="2"/>
  <c r="V77" i="2"/>
  <c r="Q85" i="2"/>
  <c r="M85" i="2"/>
  <c r="V71" i="2"/>
  <c r="V78" i="2"/>
  <c r="E85" i="2"/>
  <c r="V74" i="2"/>
  <c r="V75" i="2"/>
  <c r="V79" i="2"/>
  <c r="V73" i="2"/>
  <c r="C85" i="2"/>
  <c r="W64" i="2"/>
  <c r="O64" i="2"/>
  <c r="G64" i="2"/>
  <c r="AB59" i="2"/>
  <c r="AB58" i="2"/>
  <c r="AB57" i="2"/>
  <c r="AB56" i="2"/>
  <c r="AB55" i="2"/>
  <c r="AB54" i="2"/>
  <c r="AB53" i="2"/>
  <c r="AB52" i="2"/>
  <c r="AB51" i="2"/>
  <c r="AB50" i="2"/>
  <c r="S64" i="2"/>
  <c r="C64" i="2"/>
  <c r="U64" i="2"/>
  <c r="E64" i="2"/>
  <c r="AA64" i="2"/>
  <c r="Q64" i="2"/>
  <c r="I64" i="2"/>
  <c r="AB63" i="2"/>
  <c r="K64" i="2"/>
  <c r="M64" i="2"/>
  <c r="W43" i="2"/>
  <c r="U43" i="2"/>
  <c r="M43" i="2"/>
  <c r="I43" i="2"/>
  <c r="S43" i="2"/>
  <c r="Q43" i="2"/>
  <c r="O43" i="2"/>
  <c r="K43" i="2"/>
  <c r="Z37" i="2"/>
  <c r="G43" i="2"/>
  <c r="Z42" i="2"/>
  <c r="Z32" i="2"/>
  <c r="Z38" i="2"/>
  <c r="Z33" i="2"/>
  <c r="Z34" i="2"/>
  <c r="Z29" i="2"/>
  <c r="E43" i="2"/>
  <c r="Z31" i="2"/>
  <c r="Z36" i="2"/>
  <c r="Z30" i="2"/>
  <c r="C43" i="2"/>
  <c r="Z35" i="2"/>
  <c r="Y43" i="2"/>
  <c r="G22" i="2"/>
  <c r="J14" i="2"/>
  <c r="J8" i="2"/>
  <c r="C22" i="2"/>
  <c r="J16" i="2"/>
  <c r="J12" i="2"/>
  <c r="J21" i="2"/>
  <c r="J11" i="2"/>
  <c r="J10" i="2"/>
  <c r="J15" i="2"/>
  <c r="I22" i="2"/>
  <c r="J9" i="2"/>
  <c r="J13" i="2"/>
  <c r="J17" i="2"/>
  <c r="B133" i="1" l="1"/>
  <c r="H114" i="1"/>
  <c r="X95" i="1"/>
  <c r="R95" i="1"/>
  <c r="P95" i="1"/>
  <c r="N95" i="1"/>
  <c r="L95" i="1"/>
  <c r="V38" i="1"/>
  <c r="W37" i="1" s="1"/>
  <c r="L38" i="1"/>
  <c r="J38" i="1"/>
  <c r="F38" i="1"/>
  <c r="G37" i="1" s="1"/>
  <c r="I112" i="1" l="1"/>
  <c r="I108" i="1"/>
  <c r="I104" i="1"/>
  <c r="I111" i="1"/>
  <c r="I113" i="1"/>
  <c r="I109" i="1"/>
  <c r="I105" i="1"/>
  <c r="I103" i="1"/>
  <c r="I114" i="1"/>
  <c r="I110" i="1"/>
  <c r="I106" i="1"/>
  <c r="I107" i="1"/>
  <c r="H133" i="1"/>
  <c r="I132" i="1" s="1"/>
  <c r="D133" i="1"/>
  <c r="E130" i="1" s="1"/>
  <c r="P38" i="1"/>
  <c r="Q28" i="1" s="1"/>
  <c r="T95" i="1"/>
  <c r="U91" i="1" s="1"/>
  <c r="F114" i="1"/>
  <c r="G111" i="1" s="1"/>
  <c r="F133" i="1"/>
  <c r="G131" i="1" s="1"/>
  <c r="B114" i="1"/>
  <c r="C113" i="1" s="1"/>
  <c r="F237" i="1"/>
  <c r="F239" i="1"/>
  <c r="F241" i="1"/>
  <c r="F243" i="1"/>
  <c r="F245" i="1"/>
  <c r="H201" i="1"/>
  <c r="H163" i="1"/>
  <c r="F240" i="1"/>
  <c r="F244" i="1"/>
  <c r="V95" i="1"/>
  <c r="W92" i="1" s="1"/>
  <c r="H181" i="1"/>
  <c r="F236" i="1"/>
  <c r="H219" i="1"/>
  <c r="H167" i="1"/>
  <c r="H185" i="1"/>
  <c r="H205" i="1"/>
  <c r="H223" i="1"/>
  <c r="F238" i="1"/>
  <c r="F242" i="1"/>
  <c r="F246" i="1"/>
  <c r="T152" i="1"/>
  <c r="U152" i="1" s="1"/>
  <c r="B190" i="1"/>
  <c r="C190" i="1" s="1"/>
  <c r="H189" i="1"/>
  <c r="F209" i="1"/>
  <c r="G209" i="1" s="1"/>
  <c r="H217" i="1"/>
  <c r="H227" i="1"/>
  <c r="J108" i="1"/>
  <c r="J126" i="1"/>
  <c r="J130" i="1"/>
  <c r="AD144" i="1"/>
  <c r="AB152" i="1"/>
  <c r="AC146" i="1" s="1"/>
  <c r="H161" i="1"/>
  <c r="H165" i="1"/>
  <c r="H169" i="1"/>
  <c r="F190" i="1"/>
  <c r="G188" i="1" s="1"/>
  <c r="H182" i="1"/>
  <c r="H183" i="1"/>
  <c r="H186" i="1"/>
  <c r="H187" i="1"/>
  <c r="H199" i="1"/>
  <c r="H203" i="1"/>
  <c r="H207" i="1"/>
  <c r="F228" i="1"/>
  <c r="G226" i="1" s="1"/>
  <c r="H220" i="1"/>
  <c r="H221" i="1"/>
  <c r="H224" i="1"/>
  <c r="H225" i="1"/>
  <c r="D247" i="1"/>
  <c r="E245" i="1" s="1"/>
  <c r="J104" i="1"/>
  <c r="J107" i="1"/>
  <c r="J111" i="1"/>
  <c r="AD141" i="1"/>
  <c r="AD145" i="1"/>
  <c r="AD148" i="1"/>
  <c r="AD149" i="1"/>
  <c r="H160" i="1"/>
  <c r="H162" i="1"/>
  <c r="H164" i="1"/>
  <c r="H166" i="1"/>
  <c r="H168" i="1"/>
  <c r="H170" i="1"/>
  <c r="H180" i="1"/>
  <c r="D190" i="1"/>
  <c r="E188" i="1" s="1"/>
  <c r="H184" i="1"/>
  <c r="H188" i="1"/>
  <c r="H198" i="1"/>
  <c r="H200" i="1"/>
  <c r="H202" i="1"/>
  <c r="H204" i="1"/>
  <c r="H206" i="1"/>
  <c r="D209" i="1"/>
  <c r="E206" i="1" s="1"/>
  <c r="H208" i="1"/>
  <c r="H218" i="1"/>
  <c r="D228" i="1"/>
  <c r="E226" i="1" s="1"/>
  <c r="H222" i="1"/>
  <c r="H226" i="1"/>
  <c r="B247" i="1"/>
  <c r="B228" i="1"/>
  <c r="B209" i="1"/>
  <c r="H179" i="1"/>
  <c r="J112" i="1"/>
  <c r="D171" i="1"/>
  <c r="E170" i="1" s="1"/>
  <c r="R76" i="1"/>
  <c r="S73" i="1" s="1"/>
  <c r="V68" i="1"/>
  <c r="V72" i="1"/>
  <c r="AD142" i="1"/>
  <c r="L152" i="1"/>
  <c r="M147" i="1" s="1"/>
  <c r="AD143" i="1"/>
  <c r="AD146" i="1"/>
  <c r="AD147" i="1"/>
  <c r="AD150" i="1"/>
  <c r="F171" i="1"/>
  <c r="G167" i="1" s="1"/>
  <c r="H76" i="1"/>
  <c r="I72" i="1" s="1"/>
  <c r="J125" i="1"/>
  <c r="J129" i="1"/>
  <c r="B171" i="1"/>
  <c r="C165" i="1" s="1"/>
  <c r="AD151" i="1"/>
  <c r="D152" i="1"/>
  <c r="E149" i="1" s="1"/>
  <c r="J110" i="1"/>
  <c r="J113" i="1"/>
  <c r="J128" i="1"/>
  <c r="J132" i="1"/>
  <c r="J152" i="1"/>
  <c r="K149" i="1" s="1"/>
  <c r="Z152" i="1"/>
  <c r="AA151" i="1" s="1"/>
  <c r="J105" i="1"/>
  <c r="H152" i="1"/>
  <c r="I148" i="1" s="1"/>
  <c r="P152" i="1"/>
  <c r="Q150" i="1" s="1"/>
  <c r="X152" i="1"/>
  <c r="Y151" i="1" s="1"/>
  <c r="J106" i="1"/>
  <c r="J109" i="1"/>
  <c r="J122" i="1"/>
  <c r="J124" i="1"/>
  <c r="J127" i="1"/>
  <c r="J131" i="1"/>
  <c r="B152" i="1"/>
  <c r="C149" i="1" s="1"/>
  <c r="R152" i="1"/>
  <c r="S151" i="1" s="1"/>
  <c r="B95" i="1"/>
  <c r="C94" i="1" s="1"/>
  <c r="F152" i="1"/>
  <c r="G150" i="1" s="1"/>
  <c r="N152" i="1"/>
  <c r="O151" i="1" s="1"/>
  <c r="V152" i="1"/>
  <c r="W151" i="1" s="1"/>
  <c r="C133" i="1"/>
  <c r="C131" i="1"/>
  <c r="C129" i="1"/>
  <c r="C127" i="1"/>
  <c r="C125" i="1"/>
  <c r="C123" i="1"/>
  <c r="C124" i="1"/>
  <c r="C132" i="1"/>
  <c r="C130" i="1"/>
  <c r="C128" i="1"/>
  <c r="C126" i="1"/>
  <c r="C122" i="1"/>
  <c r="J123" i="1"/>
  <c r="J103" i="1"/>
  <c r="Z88" i="1"/>
  <c r="B76" i="1"/>
  <c r="C69" i="1" s="1"/>
  <c r="J76" i="1"/>
  <c r="K71" i="1" s="1"/>
  <c r="V67" i="1"/>
  <c r="V69" i="1"/>
  <c r="V71" i="1"/>
  <c r="V73" i="1"/>
  <c r="V75" i="1"/>
  <c r="P76" i="1"/>
  <c r="Q70" i="1" s="1"/>
  <c r="V66" i="1"/>
  <c r="V70" i="1"/>
  <c r="V74" i="1"/>
  <c r="F95" i="1"/>
  <c r="G94" i="1" s="1"/>
  <c r="Z92" i="1"/>
  <c r="H95" i="1"/>
  <c r="I89" i="1" s="1"/>
  <c r="D114" i="1"/>
  <c r="Z87" i="1"/>
  <c r="Z91" i="1"/>
  <c r="J95" i="1"/>
  <c r="K94" i="1" s="1"/>
  <c r="Z85" i="1"/>
  <c r="Z86" i="1"/>
  <c r="Z89" i="1"/>
  <c r="Z90" i="1"/>
  <c r="Z93" i="1"/>
  <c r="Z94" i="1"/>
  <c r="D95" i="1"/>
  <c r="E93" i="1" s="1"/>
  <c r="O94" i="1"/>
  <c r="O92" i="1"/>
  <c r="O90" i="1"/>
  <c r="O88" i="1"/>
  <c r="O86" i="1"/>
  <c r="O84" i="1"/>
  <c r="O95" i="1"/>
  <c r="O91" i="1"/>
  <c r="O87" i="1"/>
  <c r="O93" i="1"/>
  <c r="O89" i="1"/>
  <c r="O85" i="1"/>
  <c r="M95" i="1"/>
  <c r="M93" i="1"/>
  <c r="M91" i="1"/>
  <c r="M89" i="1"/>
  <c r="M87" i="1"/>
  <c r="M85" i="1"/>
  <c r="M94" i="1"/>
  <c r="M92" i="1"/>
  <c r="M88" i="1"/>
  <c r="M84" i="1"/>
  <c r="M90" i="1"/>
  <c r="M86" i="1"/>
  <c r="K90" i="1"/>
  <c r="S94" i="1"/>
  <c r="S92" i="1"/>
  <c r="S90" i="1"/>
  <c r="S88" i="1"/>
  <c r="S86" i="1"/>
  <c r="S84" i="1"/>
  <c r="S95" i="1"/>
  <c r="S93" i="1"/>
  <c r="S89" i="1"/>
  <c r="S85" i="1"/>
  <c r="S91" i="1"/>
  <c r="S87" i="1"/>
  <c r="Q95" i="1"/>
  <c r="Q93" i="1"/>
  <c r="Q91" i="1"/>
  <c r="Q89" i="1"/>
  <c r="Q87" i="1"/>
  <c r="Q85" i="1"/>
  <c r="Q94" i="1"/>
  <c r="Q92" i="1"/>
  <c r="Q90" i="1"/>
  <c r="Q86" i="1"/>
  <c r="Q88" i="1"/>
  <c r="Q84" i="1"/>
  <c r="Y95" i="1"/>
  <c r="Y93" i="1"/>
  <c r="Y91" i="1"/>
  <c r="Y89" i="1"/>
  <c r="Y87" i="1"/>
  <c r="Y85" i="1"/>
  <c r="Y94" i="1"/>
  <c r="Y92" i="1"/>
  <c r="Y90" i="1"/>
  <c r="Y86" i="1"/>
  <c r="Y88" i="1"/>
  <c r="Y84" i="1"/>
  <c r="Z84" i="1"/>
  <c r="V65" i="1"/>
  <c r="T46" i="1"/>
  <c r="H57" i="1"/>
  <c r="I55" i="1" s="1"/>
  <c r="T48" i="1"/>
  <c r="T49" i="1"/>
  <c r="T50" i="1"/>
  <c r="T52" i="1"/>
  <c r="T53" i="1"/>
  <c r="T54" i="1"/>
  <c r="T56" i="1"/>
  <c r="D76" i="1"/>
  <c r="E70" i="1" s="1"/>
  <c r="L76" i="1"/>
  <c r="M76" i="1" s="1"/>
  <c r="T76" i="1"/>
  <c r="U75" i="1" s="1"/>
  <c r="P57" i="1"/>
  <c r="Q57" i="1" s="1"/>
  <c r="F76" i="1"/>
  <c r="G71" i="1" s="1"/>
  <c r="N76" i="1"/>
  <c r="O69" i="1" s="1"/>
  <c r="Z29" i="1"/>
  <c r="Z33" i="1"/>
  <c r="Z37" i="1"/>
  <c r="G27" i="1"/>
  <c r="W32" i="1"/>
  <c r="W31" i="1"/>
  <c r="T47" i="1"/>
  <c r="T51" i="1"/>
  <c r="T55" i="1"/>
  <c r="F57" i="1"/>
  <c r="G54" i="1" s="1"/>
  <c r="N57" i="1"/>
  <c r="O54" i="1" s="1"/>
  <c r="G35" i="1"/>
  <c r="D57" i="1"/>
  <c r="E51" i="1" s="1"/>
  <c r="L57" i="1"/>
  <c r="M55" i="1" s="1"/>
  <c r="G32" i="1"/>
  <c r="B57" i="1"/>
  <c r="C50" i="1" s="1"/>
  <c r="J57" i="1"/>
  <c r="K56" i="1" s="1"/>
  <c r="R57" i="1"/>
  <c r="S54" i="1" s="1"/>
  <c r="G31" i="1"/>
  <c r="W28" i="1"/>
  <c r="W36" i="1"/>
  <c r="G28" i="1"/>
  <c r="G36" i="1"/>
  <c r="W27" i="1"/>
  <c r="W35" i="1"/>
  <c r="M37" i="1"/>
  <c r="M33" i="1"/>
  <c r="M29" i="1"/>
  <c r="M35" i="1"/>
  <c r="M27" i="1"/>
  <c r="M32" i="1"/>
  <c r="M38" i="1"/>
  <c r="M34" i="1"/>
  <c r="M30" i="1"/>
  <c r="M31" i="1"/>
  <c r="M36" i="1"/>
  <c r="M28" i="1"/>
  <c r="K37" i="1"/>
  <c r="K33" i="1"/>
  <c r="K29" i="1"/>
  <c r="K31" i="1"/>
  <c r="K36" i="1"/>
  <c r="K28" i="1"/>
  <c r="K38" i="1"/>
  <c r="K34" i="1"/>
  <c r="K30" i="1"/>
  <c r="K35" i="1"/>
  <c r="K27" i="1"/>
  <c r="K32" i="1"/>
  <c r="Z28" i="1"/>
  <c r="Z32" i="1"/>
  <c r="Z36" i="1"/>
  <c r="G30" i="1"/>
  <c r="G34" i="1"/>
  <c r="G38" i="1"/>
  <c r="W30" i="1"/>
  <c r="W34" i="1"/>
  <c r="W38" i="1"/>
  <c r="Z30" i="1"/>
  <c r="Z31" i="1"/>
  <c r="Z34" i="1"/>
  <c r="Z35" i="1"/>
  <c r="G29" i="1"/>
  <c r="G33" i="1"/>
  <c r="W29" i="1"/>
  <c r="W33" i="1"/>
  <c r="Z27" i="1"/>
  <c r="N38" i="1"/>
  <c r="T38" i="1"/>
  <c r="B38" i="1"/>
  <c r="H38" i="1"/>
  <c r="R38" i="1"/>
  <c r="X38" i="1"/>
  <c r="D38" i="1"/>
  <c r="I122" i="1" l="1"/>
  <c r="I131" i="1"/>
  <c r="G114" i="1"/>
  <c r="I130" i="1"/>
  <c r="I129" i="1"/>
  <c r="I133" i="1"/>
  <c r="I128" i="1"/>
  <c r="I123" i="1"/>
  <c r="I127" i="1"/>
  <c r="I126" i="1"/>
  <c r="I125" i="1"/>
  <c r="I124" i="1"/>
  <c r="E127" i="1"/>
  <c r="E128" i="1"/>
  <c r="E123" i="1"/>
  <c r="E133" i="1"/>
  <c r="E131" i="1"/>
  <c r="E124" i="1"/>
  <c r="E132" i="1"/>
  <c r="E125" i="1"/>
  <c r="E126" i="1"/>
  <c r="E129" i="1"/>
  <c r="E122" i="1"/>
  <c r="Q30" i="1"/>
  <c r="Q32" i="1"/>
  <c r="Q34" i="1"/>
  <c r="Q31" i="1"/>
  <c r="Q29" i="1"/>
  <c r="Q38" i="1"/>
  <c r="Q37" i="1"/>
  <c r="Q36" i="1"/>
  <c r="Q27" i="1"/>
  <c r="Q33" i="1"/>
  <c r="Q35" i="1"/>
  <c r="U89" i="1"/>
  <c r="U88" i="1"/>
  <c r="U86" i="1"/>
  <c r="U84" i="1"/>
  <c r="U87" i="1"/>
  <c r="U95" i="1"/>
  <c r="U92" i="1"/>
  <c r="U85" i="1"/>
  <c r="U93" i="1"/>
  <c r="U90" i="1"/>
  <c r="U94" i="1"/>
  <c r="G110" i="1"/>
  <c r="G106" i="1"/>
  <c r="G105" i="1"/>
  <c r="G109" i="1"/>
  <c r="G113" i="1"/>
  <c r="G104" i="1"/>
  <c r="G108" i="1"/>
  <c r="G112" i="1"/>
  <c r="G103" i="1"/>
  <c r="G107" i="1"/>
  <c r="C104" i="1"/>
  <c r="G128" i="1"/>
  <c r="C112" i="1"/>
  <c r="G129" i="1"/>
  <c r="G126" i="1"/>
  <c r="G124" i="1"/>
  <c r="G122" i="1"/>
  <c r="G127" i="1"/>
  <c r="G132" i="1"/>
  <c r="G125" i="1"/>
  <c r="G133" i="1"/>
  <c r="G130" i="1"/>
  <c r="G123" i="1"/>
  <c r="C108" i="1"/>
  <c r="C107" i="1"/>
  <c r="C106" i="1"/>
  <c r="C110" i="1"/>
  <c r="C114" i="1"/>
  <c r="C103" i="1"/>
  <c r="C111" i="1"/>
  <c r="C105" i="1"/>
  <c r="C109" i="1"/>
  <c r="G198" i="1"/>
  <c r="G202" i="1"/>
  <c r="U145" i="1"/>
  <c r="I92" i="1"/>
  <c r="G206" i="1"/>
  <c r="U142" i="1"/>
  <c r="K67" i="1"/>
  <c r="K65" i="1"/>
  <c r="I91" i="1"/>
  <c r="G199" i="1"/>
  <c r="K87" i="1"/>
  <c r="K88" i="1"/>
  <c r="I150" i="1"/>
  <c r="M145" i="1"/>
  <c r="G207" i="1"/>
  <c r="U151" i="1"/>
  <c r="U150" i="1"/>
  <c r="U141" i="1"/>
  <c r="U148" i="1"/>
  <c r="U147" i="1"/>
  <c r="U143" i="1"/>
  <c r="U149" i="1"/>
  <c r="U146" i="1"/>
  <c r="U144" i="1"/>
  <c r="K143" i="1"/>
  <c r="S70" i="1"/>
  <c r="M144" i="1"/>
  <c r="E200" i="1"/>
  <c r="G203" i="1"/>
  <c r="Y148" i="1"/>
  <c r="E151" i="1"/>
  <c r="S69" i="1"/>
  <c r="C151" i="1"/>
  <c r="E144" i="1"/>
  <c r="E223" i="1"/>
  <c r="S68" i="1"/>
  <c r="K147" i="1"/>
  <c r="M151" i="1"/>
  <c r="I152" i="1"/>
  <c r="W90" i="1"/>
  <c r="K68" i="1"/>
  <c r="K75" i="1"/>
  <c r="I87" i="1"/>
  <c r="K95" i="1"/>
  <c r="W95" i="1"/>
  <c r="AC142" i="1"/>
  <c r="G182" i="1"/>
  <c r="I68" i="1"/>
  <c r="K66" i="1"/>
  <c r="K73" i="1"/>
  <c r="I86" i="1"/>
  <c r="K91" i="1"/>
  <c r="W89" i="1"/>
  <c r="G143" i="1"/>
  <c r="AC145" i="1"/>
  <c r="E190" i="1"/>
  <c r="G224" i="1"/>
  <c r="Q55" i="1"/>
  <c r="C147" i="1"/>
  <c r="G151" i="1"/>
  <c r="AC150" i="1"/>
  <c r="E182" i="1"/>
  <c r="G186" i="1"/>
  <c r="E204" i="1"/>
  <c r="G200" i="1"/>
  <c r="G204" i="1"/>
  <c r="G208" i="1"/>
  <c r="G217" i="1"/>
  <c r="E243" i="1"/>
  <c r="I146" i="1"/>
  <c r="E186" i="1"/>
  <c r="G190" i="1"/>
  <c r="E208" i="1"/>
  <c r="G201" i="1"/>
  <c r="G205" i="1"/>
  <c r="G219" i="1"/>
  <c r="E247" i="1"/>
  <c r="S145" i="1"/>
  <c r="AC147" i="1"/>
  <c r="AC144" i="1"/>
  <c r="AC152" i="1"/>
  <c r="E179" i="1"/>
  <c r="E183" i="1"/>
  <c r="E187" i="1"/>
  <c r="G179" i="1"/>
  <c r="G183" i="1"/>
  <c r="G187" i="1"/>
  <c r="E201" i="1"/>
  <c r="E205" i="1"/>
  <c r="E209" i="1"/>
  <c r="G218" i="1"/>
  <c r="G221" i="1"/>
  <c r="G225" i="1"/>
  <c r="F247" i="1"/>
  <c r="G246" i="1" s="1"/>
  <c r="AC143" i="1"/>
  <c r="AC149" i="1"/>
  <c r="AC148" i="1"/>
  <c r="E181" i="1"/>
  <c r="E185" i="1"/>
  <c r="E189" i="1"/>
  <c r="G181" i="1"/>
  <c r="G185" i="1"/>
  <c r="G189" i="1"/>
  <c r="E199" i="1"/>
  <c r="E203" i="1"/>
  <c r="E207" i="1"/>
  <c r="G228" i="1"/>
  <c r="G223" i="1"/>
  <c r="G227" i="1"/>
  <c r="E72" i="1"/>
  <c r="AC141" i="1"/>
  <c r="AC151" i="1"/>
  <c r="E180" i="1"/>
  <c r="E184" i="1"/>
  <c r="G180" i="1"/>
  <c r="G184" i="1"/>
  <c r="E198" i="1"/>
  <c r="E202" i="1"/>
  <c r="G220" i="1"/>
  <c r="G222" i="1"/>
  <c r="O76" i="1"/>
  <c r="K93" i="1"/>
  <c r="W85" i="1"/>
  <c r="W93" i="1"/>
  <c r="W88" i="1"/>
  <c r="C143" i="1"/>
  <c r="O141" i="1"/>
  <c r="G168" i="1"/>
  <c r="C189" i="1"/>
  <c r="E221" i="1"/>
  <c r="W91" i="1"/>
  <c r="W86" i="1"/>
  <c r="W94" i="1"/>
  <c r="G160" i="1"/>
  <c r="C185" i="1"/>
  <c r="E217" i="1"/>
  <c r="E228" i="1"/>
  <c r="M75" i="1"/>
  <c r="W87" i="1"/>
  <c r="W84" i="1"/>
  <c r="C166" i="1"/>
  <c r="C181" i="1"/>
  <c r="E227" i="1"/>
  <c r="Q52" i="1"/>
  <c r="I67" i="1"/>
  <c r="C180" i="1"/>
  <c r="C188" i="1"/>
  <c r="O57" i="1"/>
  <c r="Q76" i="1"/>
  <c r="E92" i="1"/>
  <c r="E148" i="1"/>
  <c r="W144" i="1"/>
  <c r="G148" i="1"/>
  <c r="I141" i="1"/>
  <c r="C171" i="1"/>
  <c r="C179" i="1"/>
  <c r="C183" i="1"/>
  <c r="C187" i="1"/>
  <c r="E220" i="1"/>
  <c r="E225" i="1"/>
  <c r="E239" i="1"/>
  <c r="C184" i="1"/>
  <c r="H209" i="1"/>
  <c r="I209" i="1" s="1"/>
  <c r="I76" i="1"/>
  <c r="C90" i="1"/>
  <c r="E145" i="1"/>
  <c r="E152" i="1"/>
  <c r="G147" i="1"/>
  <c r="I147" i="1"/>
  <c r="C182" i="1"/>
  <c r="C186" i="1"/>
  <c r="E219" i="1"/>
  <c r="E224" i="1"/>
  <c r="H171" i="1"/>
  <c r="I165" i="1" s="1"/>
  <c r="H228" i="1"/>
  <c r="H229" i="1" s="1"/>
  <c r="Q53" i="1"/>
  <c r="S66" i="1"/>
  <c r="S75" i="1"/>
  <c r="S141" i="1"/>
  <c r="M143" i="1"/>
  <c r="M149" i="1"/>
  <c r="J114" i="1"/>
  <c r="K112" i="1" s="1"/>
  <c r="H190" i="1"/>
  <c r="I189" i="1" s="1"/>
  <c r="E238" i="1"/>
  <c r="I51" i="1"/>
  <c r="Q54" i="1"/>
  <c r="I50" i="1"/>
  <c r="S74" i="1"/>
  <c r="S72" i="1"/>
  <c r="S71" i="1"/>
  <c r="G72" i="1"/>
  <c r="V76" i="1"/>
  <c r="L77" i="1" s="1"/>
  <c r="C91" i="1"/>
  <c r="G84" i="1"/>
  <c r="Y152" i="1"/>
  <c r="M148" i="1"/>
  <c r="M146" i="1"/>
  <c r="M152" i="1"/>
  <c r="E146" i="1"/>
  <c r="W145" i="1"/>
  <c r="G144" i="1"/>
  <c r="G152" i="1"/>
  <c r="I143" i="1"/>
  <c r="C163" i="1"/>
  <c r="G165" i="1"/>
  <c r="E218" i="1"/>
  <c r="E222" i="1"/>
  <c r="E236" i="1"/>
  <c r="E240" i="1"/>
  <c r="E244" i="1"/>
  <c r="Q48" i="1"/>
  <c r="S67" i="1"/>
  <c r="Y149" i="1"/>
  <c r="M142" i="1"/>
  <c r="E242" i="1"/>
  <c r="E246" i="1"/>
  <c r="Q56" i="1"/>
  <c r="S76" i="1"/>
  <c r="S65" i="1"/>
  <c r="C95" i="1"/>
  <c r="Y142" i="1"/>
  <c r="AA141" i="1"/>
  <c r="M141" i="1"/>
  <c r="M150" i="1"/>
  <c r="W152" i="1"/>
  <c r="E237" i="1"/>
  <c r="E241" i="1"/>
  <c r="C247" i="1"/>
  <c r="C246" i="1"/>
  <c r="C245" i="1"/>
  <c r="C244" i="1"/>
  <c r="C243" i="1"/>
  <c r="C242" i="1"/>
  <c r="C241" i="1"/>
  <c r="C240" i="1"/>
  <c r="C239" i="1"/>
  <c r="C238" i="1"/>
  <c r="C237" i="1"/>
  <c r="C236" i="1"/>
  <c r="C228" i="1"/>
  <c r="C227" i="1"/>
  <c r="C226" i="1"/>
  <c r="C225" i="1"/>
  <c r="C224" i="1"/>
  <c r="C223" i="1"/>
  <c r="C222" i="1"/>
  <c r="C221" i="1"/>
  <c r="C220" i="1"/>
  <c r="C219" i="1"/>
  <c r="C218" i="1"/>
  <c r="C217" i="1"/>
  <c r="C209" i="1"/>
  <c r="C208" i="1"/>
  <c r="C207" i="1"/>
  <c r="C206" i="1"/>
  <c r="C205" i="1"/>
  <c r="C204" i="1"/>
  <c r="C203" i="1"/>
  <c r="C202" i="1"/>
  <c r="C201" i="1"/>
  <c r="C200" i="1"/>
  <c r="C199" i="1"/>
  <c r="C198" i="1"/>
  <c r="C162" i="1"/>
  <c r="C170" i="1"/>
  <c r="C167" i="1"/>
  <c r="E171" i="1"/>
  <c r="G164" i="1"/>
  <c r="G161" i="1"/>
  <c r="G169" i="1"/>
  <c r="C164" i="1"/>
  <c r="C161" i="1"/>
  <c r="C169" i="1"/>
  <c r="E166" i="1"/>
  <c r="G166" i="1"/>
  <c r="G163" i="1"/>
  <c r="G171" i="1"/>
  <c r="C160" i="1"/>
  <c r="C168" i="1"/>
  <c r="E163" i="1"/>
  <c r="G162" i="1"/>
  <c r="G170" i="1"/>
  <c r="U68" i="1"/>
  <c r="I75" i="1"/>
  <c r="I74" i="1"/>
  <c r="C87" i="1"/>
  <c r="C89" i="1"/>
  <c r="E90" i="1"/>
  <c r="K54" i="1"/>
  <c r="Q46" i="1"/>
  <c r="Q47" i="1"/>
  <c r="I65" i="1"/>
  <c r="I69" i="1"/>
  <c r="I70" i="1"/>
  <c r="K70" i="1"/>
  <c r="K72" i="1"/>
  <c r="K69" i="1"/>
  <c r="C65" i="1"/>
  <c r="I94" i="1"/>
  <c r="I93" i="1"/>
  <c r="K85" i="1"/>
  <c r="K84" i="1"/>
  <c r="K92" i="1"/>
  <c r="C93" i="1"/>
  <c r="C84" i="1"/>
  <c r="C92" i="1"/>
  <c r="E94" i="1"/>
  <c r="K151" i="1"/>
  <c r="E141" i="1"/>
  <c r="E150" i="1"/>
  <c r="E147" i="1"/>
  <c r="G141" i="1"/>
  <c r="G145" i="1"/>
  <c r="G149" i="1"/>
  <c r="I142" i="1"/>
  <c r="I149" i="1"/>
  <c r="I145" i="1"/>
  <c r="E165" i="1"/>
  <c r="E160" i="1"/>
  <c r="E168" i="1"/>
  <c r="I66" i="1"/>
  <c r="U67" i="1"/>
  <c r="C88" i="1"/>
  <c r="E161" i="1"/>
  <c r="E169" i="1"/>
  <c r="E164" i="1"/>
  <c r="Q50" i="1"/>
  <c r="Q51" i="1"/>
  <c r="I71" i="1"/>
  <c r="I73" i="1"/>
  <c r="K74" i="1"/>
  <c r="K76" i="1"/>
  <c r="C67" i="1"/>
  <c r="I88" i="1"/>
  <c r="I85" i="1"/>
  <c r="I95" i="1"/>
  <c r="K89" i="1"/>
  <c r="K86" i="1"/>
  <c r="C85" i="1"/>
  <c r="C86" i="1"/>
  <c r="E91" i="1"/>
  <c r="E143" i="1"/>
  <c r="E142" i="1"/>
  <c r="G142" i="1"/>
  <c r="G146" i="1"/>
  <c r="I144" i="1"/>
  <c r="I151" i="1"/>
  <c r="E167" i="1"/>
  <c r="E162" i="1"/>
  <c r="K146" i="1"/>
  <c r="C142" i="1"/>
  <c r="C150" i="1"/>
  <c r="Y141" i="1"/>
  <c r="Q142" i="1"/>
  <c r="AA145" i="1"/>
  <c r="S149" i="1"/>
  <c r="K144" i="1"/>
  <c r="K148" i="1"/>
  <c r="K152" i="1"/>
  <c r="C144" i="1"/>
  <c r="C148" i="1"/>
  <c r="C152" i="1"/>
  <c r="W148" i="1"/>
  <c r="O145" i="1"/>
  <c r="Q145" i="1"/>
  <c r="K142" i="1"/>
  <c r="K150" i="1"/>
  <c r="C146" i="1"/>
  <c r="Y146" i="1"/>
  <c r="Q149" i="1"/>
  <c r="AA149" i="1"/>
  <c r="K141" i="1"/>
  <c r="K145" i="1"/>
  <c r="C141" i="1"/>
  <c r="C145" i="1"/>
  <c r="W141" i="1"/>
  <c r="W149" i="1"/>
  <c r="O149" i="1"/>
  <c r="E53" i="1"/>
  <c r="Q68" i="1"/>
  <c r="G87" i="1"/>
  <c r="Q143" i="1"/>
  <c r="AA144" i="1"/>
  <c r="AA152" i="1"/>
  <c r="S148" i="1"/>
  <c r="O148" i="1"/>
  <c r="M50" i="1"/>
  <c r="G52" i="1"/>
  <c r="Q49" i="1"/>
  <c r="T57" i="1"/>
  <c r="L58" i="1" s="1"/>
  <c r="C66" i="1"/>
  <c r="C73" i="1"/>
  <c r="U76" i="1"/>
  <c r="M72" i="1"/>
  <c r="O65" i="1"/>
  <c r="I84" i="1"/>
  <c r="I90" i="1"/>
  <c r="E86" i="1"/>
  <c r="E89" i="1"/>
  <c r="G92" i="1"/>
  <c r="Y144" i="1"/>
  <c r="Y143" i="1"/>
  <c r="Y150" i="1"/>
  <c r="Q144" i="1"/>
  <c r="Q151" i="1"/>
  <c r="Q148" i="1"/>
  <c r="AA142" i="1"/>
  <c r="AA146" i="1"/>
  <c r="AA150" i="1"/>
  <c r="S142" i="1"/>
  <c r="S146" i="1"/>
  <c r="S150" i="1"/>
  <c r="W142" i="1"/>
  <c r="W146" i="1"/>
  <c r="W150" i="1"/>
  <c r="O142" i="1"/>
  <c r="O146" i="1"/>
  <c r="O150" i="1"/>
  <c r="K47" i="1"/>
  <c r="M71" i="1"/>
  <c r="AD152" i="1"/>
  <c r="AB153" i="1" s="1"/>
  <c r="Q147" i="1"/>
  <c r="Q152" i="1"/>
  <c r="AA148" i="1"/>
  <c r="S144" i="1"/>
  <c r="S152" i="1"/>
  <c r="O144" i="1"/>
  <c r="O152" i="1"/>
  <c r="S52" i="1"/>
  <c r="M56" i="1"/>
  <c r="Q75" i="1"/>
  <c r="C68" i="1"/>
  <c r="C75" i="1"/>
  <c r="M69" i="1"/>
  <c r="M74" i="1"/>
  <c r="O75" i="1"/>
  <c r="J133" i="1"/>
  <c r="K128" i="1" s="1"/>
  <c r="Y147" i="1"/>
  <c r="Y145" i="1"/>
  <c r="Q146" i="1"/>
  <c r="Q141" i="1"/>
  <c r="AA143" i="1"/>
  <c r="AA147" i="1"/>
  <c r="S143" i="1"/>
  <c r="S147" i="1"/>
  <c r="W143" i="1"/>
  <c r="W147" i="1"/>
  <c r="O143" i="1"/>
  <c r="O147" i="1"/>
  <c r="I49" i="1"/>
  <c r="Q66" i="1"/>
  <c r="Q74" i="1"/>
  <c r="E68" i="1"/>
  <c r="G89" i="1"/>
  <c r="G90" i="1"/>
  <c r="K52" i="1"/>
  <c r="E54" i="1"/>
  <c r="I48" i="1"/>
  <c r="I56" i="1"/>
  <c r="I57" i="1"/>
  <c r="Q67" i="1"/>
  <c r="Q73" i="1"/>
  <c r="Q72" i="1"/>
  <c r="C74" i="1"/>
  <c r="C76" i="1"/>
  <c r="C71" i="1"/>
  <c r="M65" i="1"/>
  <c r="M70" i="1"/>
  <c r="E65" i="1"/>
  <c r="O72" i="1"/>
  <c r="O73" i="1"/>
  <c r="G73" i="1"/>
  <c r="G85" i="1"/>
  <c r="G93" i="1"/>
  <c r="G88" i="1"/>
  <c r="I52" i="1"/>
  <c r="Q71" i="1"/>
  <c r="G95" i="1"/>
  <c r="K51" i="1"/>
  <c r="I54" i="1"/>
  <c r="I53" i="1"/>
  <c r="Q65" i="1"/>
  <c r="Q69" i="1"/>
  <c r="C70" i="1"/>
  <c r="C72" i="1"/>
  <c r="M73" i="1"/>
  <c r="M66" i="1"/>
  <c r="E73" i="1"/>
  <c r="O68" i="1"/>
  <c r="O67" i="1"/>
  <c r="G67" i="1"/>
  <c r="G91" i="1"/>
  <c r="G86" i="1"/>
  <c r="E114" i="1"/>
  <c r="E111" i="1"/>
  <c r="E109" i="1"/>
  <c r="E107" i="1"/>
  <c r="E104" i="1"/>
  <c r="E113" i="1"/>
  <c r="E112" i="1"/>
  <c r="E110" i="1"/>
  <c r="E108" i="1"/>
  <c r="E106" i="1"/>
  <c r="E105" i="1"/>
  <c r="E103" i="1"/>
  <c r="Z95" i="1"/>
  <c r="L96" i="1" s="1"/>
  <c r="E88" i="1"/>
  <c r="E87" i="1"/>
  <c r="E95" i="1"/>
  <c r="E84" i="1"/>
  <c r="E85" i="1"/>
  <c r="M67" i="1"/>
  <c r="M68" i="1"/>
  <c r="E75" i="1"/>
  <c r="E74" i="1"/>
  <c r="O70" i="1"/>
  <c r="O71" i="1"/>
  <c r="G76" i="1"/>
  <c r="G75" i="1"/>
  <c r="E69" i="1"/>
  <c r="E66" i="1"/>
  <c r="E76" i="1"/>
  <c r="G65" i="1"/>
  <c r="U65" i="1"/>
  <c r="U74" i="1"/>
  <c r="K57" i="1"/>
  <c r="E49" i="1"/>
  <c r="U72" i="1"/>
  <c r="S51" i="1"/>
  <c r="K55" i="1"/>
  <c r="C46" i="1"/>
  <c r="E48" i="1"/>
  <c r="G53" i="1"/>
  <c r="I46" i="1"/>
  <c r="I47" i="1"/>
  <c r="U69" i="1"/>
  <c r="U71" i="1"/>
  <c r="U70" i="1"/>
  <c r="E67" i="1"/>
  <c r="E71" i="1"/>
  <c r="O66" i="1"/>
  <c r="O74" i="1"/>
  <c r="G66" i="1"/>
  <c r="G70" i="1"/>
  <c r="G69" i="1"/>
  <c r="U66" i="1"/>
  <c r="U73" i="1"/>
  <c r="G68" i="1"/>
  <c r="G74" i="1"/>
  <c r="C57" i="1"/>
  <c r="K53" i="1"/>
  <c r="K50" i="1"/>
  <c r="C55" i="1"/>
  <c r="C54" i="1"/>
  <c r="E50" i="1"/>
  <c r="E47" i="1"/>
  <c r="E57" i="1"/>
  <c r="S57" i="1"/>
  <c r="K49" i="1"/>
  <c r="K46" i="1"/>
  <c r="C51" i="1"/>
  <c r="C52" i="1"/>
  <c r="M53" i="1"/>
  <c r="E56" i="1"/>
  <c r="E55" i="1"/>
  <c r="G57" i="1"/>
  <c r="O51" i="1"/>
  <c r="K48" i="1"/>
  <c r="C49" i="1"/>
  <c r="C48" i="1"/>
  <c r="C56" i="1"/>
  <c r="E46" i="1"/>
  <c r="E52" i="1"/>
  <c r="O49" i="1"/>
  <c r="O50" i="1"/>
  <c r="C47" i="1"/>
  <c r="C53" i="1"/>
  <c r="O53" i="1"/>
  <c r="O52" i="1"/>
  <c r="S47" i="1"/>
  <c r="S50" i="1"/>
  <c r="M46" i="1"/>
  <c r="M51" i="1"/>
  <c r="G55" i="1"/>
  <c r="G50" i="1"/>
  <c r="S53" i="1"/>
  <c r="S48" i="1"/>
  <c r="S56" i="1"/>
  <c r="M48" i="1"/>
  <c r="M49" i="1"/>
  <c r="M57" i="1"/>
  <c r="O47" i="1"/>
  <c r="O48" i="1"/>
  <c r="O56" i="1"/>
  <c r="G51" i="1"/>
  <c r="G48" i="1"/>
  <c r="G56" i="1"/>
  <c r="S55" i="1"/>
  <c r="M52" i="1"/>
  <c r="G49" i="1"/>
  <c r="S49" i="1"/>
  <c r="S46" i="1"/>
  <c r="M54" i="1"/>
  <c r="M47" i="1"/>
  <c r="O55" i="1"/>
  <c r="O46" i="1"/>
  <c r="G47" i="1"/>
  <c r="G46" i="1"/>
  <c r="Y37" i="1"/>
  <c r="Y33" i="1"/>
  <c r="Y29" i="1"/>
  <c r="Y35" i="1"/>
  <c r="Y27" i="1"/>
  <c r="Y32" i="1"/>
  <c r="Y38" i="1"/>
  <c r="Y34" i="1"/>
  <c r="Y30" i="1"/>
  <c r="Y31" i="1"/>
  <c r="Y36" i="1"/>
  <c r="Y28" i="1"/>
  <c r="U37" i="1"/>
  <c r="U33" i="1"/>
  <c r="U29" i="1"/>
  <c r="U31" i="1"/>
  <c r="U32" i="1"/>
  <c r="U38" i="1"/>
  <c r="U34" i="1"/>
  <c r="U30" i="1"/>
  <c r="U35" i="1"/>
  <c r="U27" i="1"/>
  <c r="U36" i="1"/>
  <c r="U28" i="1"/>
  <c r="E37" i="1"/>
  <c r="E33" i="1"/>
  <c r="E29" i="1"/>
  <c r="E35" i="1"/>
  <c r="E27" i="1"/>
  <c r="E28" i="1"/>
  <c r="E38" i="1"/>
  <c r="E34" i="1"/>
  <c r="E30" i="1"/>
  <c r="E31" i="1"/>
  <c r="E36" i="1"/>
  <c r="E32" i="1"/>
  <c r="C37" i="1"/>
  <c r="C33" i="1"/>
  <c r="C29" i="1"/>
  <c r="C35" i="1"/>
  <c r="C27" i="1"/>
  <c r="C36" i="1"/>
  <c r="C28" i="1"/>
  <c r="C38" i="1"/>
  <c r="C34" i="1"/>
  <c r="C30" i="1"/>
  <c r="C31" i="1"/>
  <c r="C32" i="1"/>
  <c r="I37" i="1"/>
  <c r="I33" i="1"/>
  <c r="I29" i="1"/>
  <c r="I35" i="1"/>
  <c r="I27" i="1"/>
  <c r="I32" i="1"/>
  <c r="I38" i="1"/>
  <c r="I34" i="1"/>
  <c r="I30" i="1"/>
  <c r="I31" i="1"/>
  <c r="I36" i="1"/>
  <c r="I28" i="1"/>
  <c r="S37" i="1"/>
  <c r="S33" i="1"/>
  <c r="S29" i="1"/>
  <c r="S35" i="1"/>
  <c r="S36" i="1"/>
  <c r="S28" i="1"/>
  <c r="S38" i="1"/>
  <c r="S34" i="1"/>
  <c r="S30" i="1"/>
  <c r="S31" i="1"/>
  <c r="S27" i="1"/>
  <c r="S32" i="1"/>
  <c r="O37" i="1"/>
  <c r="O33" i="1"/>
  <c r="O29" i="1"/>
  <c r="O31" i="1"/>
  <c r="O36" i="1"/>
  <c r="O28" i="1"/>
  <c r="O38" i="1"/>
  <c r="O34" i="1"/>
  <c r="O30" i="1"/>
  <c r="O35" i="1"/>
  <c r="O27" i="1"/>
  <c r="O32" i="1"/>
  <c r="Z38" i="1"/>
  <c r="G239" i="1" l="1"/>
  <c r="H172" i="1"/>
  <c r="I167" i="1"/>
  <c r="I181" i="1"/>
  <c r="I203" i="1"/>
  <c r="I190" i="1"/>
  <c r="I180" i="1"/>
  <c r="D191" i="1"/>
  <c r="G237" i="1"/>
  <c r="W75" i="1"/>
  <c r="J58" i="1"/>
  <c r="B77" i="1"/>
  <c r="I164" i="1"/>
  <c r="I169" i="1"/>
  <c r="G242" i="1"/>
  <c r="F248" i="1"/>
  <c r="G241" i="1"/>
  <c r="D172" i="1"/>
  <c r="G247" i="1"/>
  <c r="G236" i="1"/>
  <c r="I166" i="1"/>
  <c r="G238" i="1"/>
  <c r="G244" i="1"/>
  <c r="D248" i="1"/>
  <c r="U56" i="1"/>
  <c r="P58" i="1"/>
  <c r="I224" i="1"/>
  <c r="K109" i="1"/>
  <c r="I186" i="1"/>
  <c r="I185" i="1"/>
  <c r="H58" i="1"/>
  <c r="I199" i="1"/>
  <c r="I219" i="1"/>
  <c r="U47" i="1"/>
  <c r="U53" i="1"/>
  <c r="U48" i="1"/>
  <c r="F172" i="1"/>
  <c r="I161" i="1"/>
  <c r="I184" i="1"/>
  <c r="H191" i="1"/>
  <c r="B191" i="1"/>
  <c r="F210" i="1"/>
  <c r="B248" i="1"/>
  <c r="G243" i="1"/>
  <c r="G240" i="1"/>
  <c r="G245" i="1"/>
  <c r="B58" i="1"/>
  <c r="U50" i="1"/>
  <c r="K108" i="1"/>
  <c r="T58" i="1"/>
  <c r="U46" i="1"/>
  <c r="D58" i="1"/>
  <c r="I182" i="1"/>
  <c r="I188" i="1"/>
  <c r="F191" i="1"/>
  <c r="I207" i="1"/>
  <c r="D229" i="1"/>
  <c r="D115" i="1"/>
  <c r="K113" i="1"/>
  <c r="I200" i="1"/>
  <c r="I204" i="1"/>
  <c r="I208" i="1"/>
  <c r="D210" i="1"/>
  <c r="I220" i="1"/>
  <c r="I226" i="1"/>
  <c r="F229" i="1"/>
  <c r="K106" i="1"/>
  <c r="K107" i="1"/>
  <c r="K130" i="1"/>
  <c r="I198" i="1"/>
  <c r="I202" i="1"/>
  <c r="I206" i="1"/>
  <c r="H210" i="1"/>
  <c r="I218" i="1"/>
  <c r="I223" i="1"/>
  <c r="I228" i="1"/>
  <c r="J115" i="1"/>
  <c r="K114" i="1"/>
  <c r="B210" i="1"/>
  <c r="I201" i="1"/>
  <c r="I205" i="1"/>
  <c r="B229" i="1"/>
  <c r="I222" i="1"/>
  <c r="I227" i="1"/>
  <c r="W67" i="1"/>
  <c r="H77" i="1"/>
  <c r="W66" i="1"/>
  <c r="P77" i="1"/>
  <c r="V77" i="1"/>
  <c r="W65" i="1"/>
  <c r="T77" i="1"/>
  <c r="W70" i="1"/>
  <c r="J77" i="1"/>
  <c r="W68" i="1"/>
  <c r="F77" i="1"/>
  <c r="W69" i="1"/>
  <c r="D77" i="1"/>
  <c r="K132" i="1"/>
  <c r="I160" i="1"/>
  <c r="I168" i="1"/>
  <c r="I163" i="1"/>
  <c r="I171" i="1"/>
  <c r="I217" i="1"/>
  <c r="I221" i="1"/>
  <c r="I225" i="1"/>
  <c r="W76" i="1"/>
  <c r="W73" i="1"/>
  <c r="W74" i="1"/>
  <c r="R77" i="1"/>
  <c r="W72" i="1"/>
  <c r="N77" i="1"/>
  <c r="W71" i="1"/>
  <c r="B172" i="1"/>
  <c r="I162" i="1"/>
  <c r="I170" i="1"/>
  <c r="K103" i="1"/>
  <c r="H115" i="1"/>
  <c r="K105" i="1"/>
  <c r="B115" i="1"/>
  <c r="U55" i="1"/>
  <c r="U49" i="1"/>
  <c r="F58" i="1"/>
  <c r="U54" i="1"/>
  <c r="K110" i="1"/>
  <c r="K104" i="1"/>
  <c r="K111" i="1"/>
  <c r="F115" i="1"/>
  <c r="K125" i="1"/>
  <c r="I179" i="1"/>
  <c r="I183" i="1"/>
  <c r="I187" i="1"/>
  <c r="K127" i="1"/>
  <c r="X96" i="1"/>
  <c r="AA88" i="1"/>
  <c r="N96" i="1"/>
  <c r="J134" i="1"/>
  <c r="K133" i="1"/>
  <c r="K122" i="1"/>
  <c r="F134" i="1"/>
  <c r="H134" i="1"/>
  <c r="AE146" i="1"/>
  <c r="T153" i="1"/>
  <c r="X153" i="1"/>
  <c r="AE145" i="1"/>
  <c r="L153" i="1"/>
  <c r="H153" i="1"/>
  <c r="AE151" i="1"/>
  <c r="AE144" i="1"/>
  <c r="B153" i="1"/>
  <c r="P153" i="1"/>
  <c r="AE147" i="1"/>
  <c r="J153" i="1"/>
  <c r="B134" i="1"/>
  <c r="K123" i="1"/>
  <c r="K131" i="1"/>
  <c r="AE150" i="1"/>
  <c r="D153" i="1"/>
  <c r="AE142" i="1"/>
  <c r="AE152" i="1"/>
  <c r="Z153" i="1"/>
  <c r="U51" i="1"/>
  <c r="R58" i="1"/>
  <c r="U57" i="1"/>
  <c r="N58" i="1"/>
  <c r="U52" i="1"/>
  <c r="K126" i="1"/>
  <c r="D134" i="1"/>
  <c r="K124" i="1"/>
  <c r="K129" i="1"/>
  <c r="AE141" i="1"/>
  <c r="AE148" i="1"/>
  <c r="V153" i="1"/>
  <c r="AD153" i="1"/>
  <c r="AE149" i="1"/>
  <c r="F153" i="1"/>
  <c r="R153" i="1"/>
  <c r="AE143" i="1"/>
  <c r="N153" i="1"/>
  <c r="AA95" i="1"/>
  <c r="Z96" i="1"/>
  <c r="D96" i="1"/>
  <c r="AA91" i="1"/>
  <c r="R96" i="1"/>
  <c r="AA93" i="1"/>
  <c r="F96" i="1"/>
  <c r="AA86" i="1"/>
  <c r="AA94" i="1"/>
  <c r="AA87" i="1"/>
  <c r="J96" i="1"/>
  <c r="AA89" i="1"/>
  <c r="P96" i="1"/>
  <c r="AA84" i="1"/>
  <c r="AA92" i="1"/>
  <c r="T96" i="1"/>
  <c r="B96" i="1"/>
  <c r="AA85" i="1"/>
  <c r="H96" i="1"/>
  <c r="V96" i="1"/>
  <c r="AA90" i="1"/>
  <c r="AA37" i="1"/>
  <c r="AA33" i="1"/>
  <c r="AA29" i="1"/>
  <c r="AA31" i="1"/>
  <c r="AA36" i="1"/>
  <c r="AA28" i="1"/>
  <c r="AA38" i="1"/>
  <c r="AA34" i="1"/>
  <c r="AA30" i="1"/>
  <c r="AA35" i="1"/>
  <c r="AA27" i="1"/>
  <c r="AA32" i="1"/>
  <c r="X39" i="1"/>
  <c r="N39" i="1"/>
  <c r="Z39" i="1"/>
  <c r="F39" i="1"/>
  <c r="J39" i="1"/>
  <c r="L39" i="1"/>
  <c r="B39" i="1"/>
  <c r="T39" i="1"/>
  <c r="V39" i="1"/>
  <c r="P39" i="1"/>
  <c r="D39" i="1"/>
  <c r="H39" i="1"/>
  <c r="R39" i="1"/>
  <c r="F19" i="1" l="1"/>
  <c r="N19" i="1"/>
  <c r="V19" i="1"/>
  <c r="J19" i="1"/>
  <c r="R19" i="1"/>
  <c r="Z19" i="1"/>
  <c r="AB8" i="1"/>
  <c r="B19" i="1"/>
  <c r="H19" i="1"/>
  <c r="P19" i="1"/>
  <c r="D19" i="1"/>
  <c r="L19" i="1"/>
  <c r="T19" i="1"/>
  <c r="AB16" i="1"/>
  <c r="AB11" i="1"/>
  <c r="AB12" i="1"/>
  <c r="AB18" i="1"/>
  <c r="AB13" i="1"/>
  <c r="AB14" i="1"/>
  <c r="AB15" i="1"/>
  <c r="AB17" i="1"/>
  <c r="AB10" i="1"/>
  <c r="AB9" i="1"/>
  <c r="X19" i="1"/>
  <c r="Q17" i="1" l="1"/>
  <c r="Q13" i="1"/>
  <c r="Q9" i="1"/>
  <c r="Q18" i="1"/>
  <c r="Q16" i="1"/>
  <c r="Q14" i="1"/>
  <c r="Q12" i="1"/>
  <c r="Q10" i="1"/>
  <c r="Q8" i="1"/>
  <c r="Q19" i="1"/>
  <c r="Q15" i="1"/>
  <c r="Q11" i="1"/>
  <c r="AA19" i="1"/>
  <c r="AA17" i="1"/>
  <c r="AA15" i="1"/>
  <c r="AA13" i="1"/>
  <c r="AA11" i="1"/>
  <c r="AA9" i="1"/>
  <c r="AA14" i="1"/>
  <c r="AA10" i="1"/>
  <c r="AA18" i="1"/>
  <c r="AA16" i="1"/>
  <c r="AA12" i="1"/>
  <c r="AA8" i="1"/>
  <c r="O18" i="1"/>
  <c r="O16" i="1"/>
  <c r="O14" i="1"/>
  <c r="O12" i="1"/>
  <c r="O10" i="1"/>
  <c r="O8" i="1"/>
  <c r="O19" i="1"/>
  <c r="O15" i="1"/>
  <c r="O11" i="1"/>
  <c r="O17" i="1"/>
  <c r="O13" i="1"/>
  <c r="O9" i="1"/>
  <c r="E18" i="1"/>
  <c r="E14" i="1"/>
  <c r="E10" i="1"/>
  <c r="E19" i="1"/>
  <c r="E17" i="1"/>
  <c r="E15" i="1"/>
  <c r="E13" i="1"/>
  <c r="E11" i="1"/>
  <c r="E9" i="1"/>
  <c r="E16" i="1"/>
  <c r="E12" i="1"/>
  <c r="E8" i="1"/>
  <c r="W18" i="1"/>
  <c r="W16" i="1"/>
  <c r="W14" i="1"/>
  <c r="W12" i="1"/>
  <c r="W10" i="1"/>
  <c r="W8" i="1"/>
  <c r="W17" i="1"/>
  <c r="W13" i="1"/>
  <c r="W9" i="1"/>
  <c r="W19" i="1"/>
  <c r="W15" i="1"/>
  <c r="W11" i="1"/>
  <c r="Y19" i="1"/>
  <c r="Y15" i="1"/>
  <c r="Y11" i="1"/>
  <c r="Y18" i="1"/>
  <c r="Y16" i="1"/>
  <c r="Y14" i="1"/>
  <c r="Y12" i="1"/>
  <c r="Y10" i="1"/>
  <c r="Y8" i="1"/>
  <c r="Y17" i="1"/>
  <c r="Y13" i="1"/>
  <c r="Y9" i="1"/>
  <c r="M16" i="1"/>
  <c r="M12" i="1"/>
  <c r="M8" i="1"/>
  <c r="M19" i="1"/>
  <c r="M17" i="1"/>
  <c r="M15" i="1"/>
  <c r="M13" i="1"/>
  <c r="M11" i="1"/>
  <c r="M9" i="1"/>
  <c r="M18" i="1"/>
  <c r="M14" i="1"/>
  <c r="M10" i="1"/>
  <c r="C19" i="1"/>
  <c r="C17" i="1"/>
  <c r="C15" i="1"/>
  <c r="C13" i="1"/>
  <c r="C11" i="1"/>
  <c r="C9" i="1"/>
  <c r="C16" i="1"/>
  <c r="C12" i="1"/>
  <c r="C8" i="1"/>
  <c r="C18" i="1"/>
  <c r="C14" i="1"/>
  <c r="C10" i="1"/>
  <c r="K19" i="1"/>
  <c r="K17" i="1"/>
  <c r="K15" i="1"/>
  <c r="K13" i="1"/>
  <c r="K11" i="1"/>
  <c r="K9" i="1"/>
  <c r="K18" i="1"/>
  <c r="K14" i="1"/>
  <c r="K10" i="1"/>
  <c r="K16" i="1"/>
  <c r="K12" i="1"/>
  <c r="K8" i="1"/>
  <c r="U18" i="1"/>
  <c r="U14" i="1"/>
  <c r="U10" i="1"/>
  <c r="U19" i="1"/>
  <c r="U17" i="1"/>
  <c r="U15" i="1"/>
  <c r="U13" i="1"/>
  <c r="U11" i="1"/>
  <c r="U9" i="1"/>
  <c r="U16" i="1"/>
  <c r="U12" i="1"/>
  <c r="U8" i="1"/>
  <c r="I19" i="1"/>
  <c r="I15" i="1"/>
  <c r="I11" i="1"/>
  <c r="I18" i="1"/>
  <c r="I16" i="1"/>
  <c r="I14" i="1"/>
  <c r="I12" i="1"/>
  <c r="I10" i="1"/>
  <c r="I8" i="1"/>
  <c r="I17" i="1"/>
  <c r="I13" i="1"/>
  <c r="I9" i="1"/>
  <c r="S19" i="1"/>
  <c r="S17" i="1"/>
  <c r="S15" i="1"/>
  <c r="S13" i="1"/>
  <c r="S11" i="1"/>
  <c r="S9" i="1"/>
  <c r="S16" i="1"/>
  <c r="S12" i="1"/>
  <c r="S8" i="1"/>
  <c r="S18" i="1"/>
  <c r="S14" i="1"/>
  <c r="S10" i="1"/>
  <c r="G18" i="1"/>
  <c r="G16" i="1"/>
  <c r="G14" i="1"/>
  <c r="G12" i="1"/>
  <c r="G10" i="1"/>
  <c r="G8" i="1"/>
  <c r="G17" i="1"/>
  <c r="G13" i="1"/>
  <c r="G9" i="1"/>
  <c r="G19" i="1"/>
  <c r="G15" i="1"/>
  <c r="G11" i="1"/>
  <c r="AB19" i="1"/>
  <c r="AC16" i="1" l="1"/>
  <c r="AC12" i="1"/>
  <c r="AC8" i="1"/>
  <c r="AC19" i="1"/>
  <c r="AC17" i="1"/>
  <c r="AC15" i="1"/>
  <c r="AC13" i="1"/>
  <c r="AC11" i="1"/>
  <c r="AC9" i="1"/>
  <c r="AC18" i="1"/>
  <c r="AC14" i="1"/>
  <c r="AC10" i="1"/>
  <c r="Z20" i="1"/>
  <c r="R20" i="1"/>
  <c r="J20" i="1"/>
  <c r="B20" i="1"/>
  <c r="X20" i="1"/>
  <c r="AB20" i="1"/>
  <c r="T20" i="1"/>
  <c r="L20" i="1"/>
  <c r="D20" i="1"/>
  <c r="V20" i="1"/>
  <c r="N20" i="1"/>
  <c r="F20" i="1"/>
  <c r="P20" i="1"/>
  <c r="H20" i="1"/>
</calcChain>
</file>

<file path=xl/sharedStrings.xml><?xml version="1.0" encoding="utf-8"?>
<sst xmlns="http://schemas.openxmlformats.org/spreadsheetml/2006/main" count="8388" uniqueCount="720">
  <si>
    <t>Provincie van het ziekenhuis</t>
  </si>
  <si>
    <t>West-Vlaanderen</t>
  </si>
  <si>
    <t>Oost-Vlaanderen</t>
  </si>
  <si>
    <t>Antwerpen</t>
  </si>
  <si>
    <t>Limburg</t>
  </si>
  <si>
    <t>Vlaams-Brabant</t>
  </si>
  <si>
    <t>Brussels Hoofdstedelijk Gewest</t>
  </si>
  <si>
    <t>Henegouwen</t>
  </si>
  <si>
    <t>Waals-Brabant</t>
  </si>
  <si>
    <t>Luik</t>
  </si>
  <si>
    <t>Namen</t>
  </si>
  <si>
    <t>Luxemburg</t>
  </si>
  <si>
    <t>% per nationaliteit</t>
  </si>
  <si>
    <t>Totaal</t>
  </si>
  <si>
    <t>Aantal</t>
  </si>
  <si>
    <t>%</t>
  </si>
  <si>
    <t>Onbekend</t>
  </si>
  <si>
    <t>Provincie van het ziekenhuis versus nationaliteit van de moeder</t>
  </si>
  <si>
    <t>Index (klikken)</t>
  </si>
  <si>
    <t>Provincie van het ziekenhuis versus verblijfsduur van de moeder</t>
  </si>
  <si>
    <t>0 nacht</t>
  </si>
  <si>
    <t>1 nacht</t>
  </si>
  <si>
    <t>2 nachten</t>
  </si>
  <si>
    <t>3 nachten</t>
  </si>
  <si>
    <t>4 nachten</t>
  </si>
  <si>
    <t>5 nachten</t>
  </si>
  <si>
    <t>6 nachten</t>
  </si>
  <si>
    <t>7 nachten</t>
  </si>
  <si>
    <t>8 nachten</t>
  </si>
  <si>
    <t>9 nachten</t>
  </si>
  <si>
    <t>10 nachten</t>
  </si>
  <si>
    <t>% per verblijfsduur</t>
  </si>
  <si>
    <t>≥ 11 nachten</t>
  </si>
  <si>
    <t>Provincie van het ziekenhuis versus zwangerschapsduur</t>
  </si>
  <si>
    <t>Provincie van het ziekenhuis versus leeftijd van de moeder</t>
  </si>
  <si>
    <t>% per leeftijd</t>
  </si>
  <si>
    <t>Provincie van het ziekenhuis versus geboortegewicht</t>
  </si>
  <si>
    <t>% per gewicht</t>
  </si>
  <si>
    <t>&lt; 500 g</t>
  </si>
  <si>
    <t>500 - 999 g</t>
  </si>
  <si>
    <t>1 000 - 1 499 g</t>
  </si>
  <si>
    <t>1 500 - 1 999 g</t>
  </si>
  <si>
    <t>2 000 - 2 499 g</t>
  </si>
  <si>
    <t>2 500 - 2 999 g</t>
  </si>
  <si>
    <t>3 000 - 3 499 g</t>
  </si>
  <si>
    <t>3 500 - 3 999 g</t>
  </si>
  <si>
    <t>4 000 - 4 499 g</t>
  </si>
  <si>
    <t>4 500 - 4 999 g</t>
  </si>
  <si>
    <t>≥ 5 000 g</t>
  </si>
  <si>
    <t>Provincie van het ziekenhuis versus geslacht van de baby</t>
  </si>
  <si>
    <t>% per geslacht</t>
  </si>
  <si>
    <t>Eenling</t>
  </si>
  <si>
    <t>Tweeling</t>
  </si>
  <si>
    <t>Meerling</t>
  </si>
  <si>
    <t>Provincie van het ziekenhuis versus verblijfsduur van de baby</t>
  </si>
  <si>
    <t>11 - 20 nachten</t>
  </si>
  <si>
    <t>21 - 30 nachten</t>
  </si>
  <si>
    <t>≥ 31 nachten</t>
  </si>
  <si>
    <t>Provincie van het ziekenhuis versus bevallingswijze</t>
  </si>
  <si>
    <t>Keizersnede</t>
  </si>
  <si>
    <t>Provincie van het ziekenhuis versus eerdere sectio</t>
  </si>
  <si>
    <t>Provincie van het ziekenhuis versus peridurale verdoving</t>
  </si>
  <si>
    <t>Provincie van het ziekenhuis versus geïnduceerde bevalling</t>
  </si>
  <si>
    <t>Geïnduceerd</t>
  </si>
  <si>
    <t>Niet geïnduceerd</t>
  </si>
  <si>
    <t>Provincie van het ziekenhuis versus doodgeboren/levend geboren</t>
  </si>
  <si>
    <t>Doodgeboren</t>
  </si>
  <si>
    <t>Levend geboren</t>
  </si>
  <si>
    <t>Nationaliteit van de moeder versus regio van het ziekenhuis</t>
  </si>
  <si>
    <t>% per regio</t>
  </si>
  <si>
    <t>Vlaams Gewest</t>
  </si>
  <si>
    <t>Waals Gewest</t>
  </si>
  <si>
    <t>Brussels H. Gewest</t>
  </si>
  <si>
    <t>Nationaliteit van de moeder versus provincie van het ziekenhuis</t>
  </si>
  <si>
    <t>Nationaliteit van de moeder versus verblijfsduur van de moeder</t>
  </si>
  <si>
    <t>Nationaliteit van de moeder versus zwangerschapsduur</t>
  </si>
  <si>
    <t>Nationaliteit van de moeder versus leeftijd van de moeder</t>
  </si>
  <si>
    <t>Nationaliteit van de moeder versus geboortegewicht</t>
  </si>
  <si>
    <t>Nationaliteit van de moeder versus geslacht van de baby</t>
  </si>
  <si>
    <t>Nationaliteit van de moeder versus verblijfsduur van de baby</t>
  </si>
  <si>
    <t>Nationaliteit van de moeder versus bevallingswijze</t>
  </si>
  <si>
    <t>Nationaliteit van de moeder versus eerdere sectio</t>
  </si>
  <si>
    <t>Nationaliteit van de moeder versus peridurale verdoving</t>
  </si>
  <si>
    <t>Nationaliteit van de moeder versus geïnduceerde bevalling</t>
  </si>
  <si>
    <t>Nationaliteit van de moeder versus doodgeboren/levend geboren</t>
  </si>
  <si>
    <t>Nationaliteit van de moeder</t>
  </si>
  <si>
    <r>
      <rPr>
        <sz val="10"/>
        <color theme="1"/>
        <rFont val="Calibri"/>
        <family val="2"/>
        <scheme val="minor"/>
      </rPr>
      <t xml:space="preserve">DE - </t>
    </r>
    <r>
      <rPr>
        <b/>
        <sz val="10"/>
        <color theme="1"/>
        <rFont val="Calibri"/>
        <family val="2"/>
        <scheme val="minor"/>
      </rPr>
      <t>Duitsland</t>
    </r>
  </si>
  <si>
    <r>
      <rPr>
        <sz val="10"/>
        <color theme="1"/>
        <rFont val="Calibri"/>
        <family val="2"/>
        <scheme val="minor"/>
      </rPr>
      <t xml:space="preserve">FR - </t>
    </r>
    <r>
      <rPr>
        <b/>
        <sz val="10"/>
        <color theme="1"/>
        <rFont val="Calibri"/>
        <family val="2"/>
        <scheme val="minor"/>
      </rPr>
      <t>Frankrijk</t>
    </r>
  </si>
  <si>
    <r>
      <rPr>
        <sz val="10"/>
        <color theme="1"/>
        <rFont val="Calibri"/>
        <family val="2"/>
        <scheme val="minor"/>
      </rPr>
      <t xml:space="preserve">UK - </t>
    </r>
    <r>
      <rPr>
        <b/>
        <sz val="10"/>
        <color theme="1"/>
        <rFont val="Calibri"/>
        <family val="2"/>
        <scheme val="minor"/>
      </rPr>
      <t>Ver. Koninkrijk</t>
    </r>
  </si>
  <si>
    <r>
      <rPr>
        <sz val="10"/>
        <color theme="1"/>
        <rFont val="Calibri"/>
        <family val="2"/>
        <scheme val="minor"/>
      </rPr>
      <t xml:space="preserve">LU - </t>
    </r>
    <r>
      <rPr>
        <b/>
        <sz val="10"/>
        <color theme="1"/>
        <rFont val="Calibri"/>
        <family val="2"/>
        <scheme val="minor"/>
      </rPr>
      <t>Luxemburg</t>
    </r>
  </si>
  <si>
    <r>
      <rPr>
        <sz val="10"/>
        <color theme="1"/>
        <rFont val="Calibri"/>
        <family val="2"/>
        <scheme val="minor"/>
      </rPr>
      <t xml:space="preserve">NL - </t>
    </r>
    <r>
      <rPr>
        <b/>
        <sz val="10"/>
        <color theme="1"/>
        <rFont val="Calibri"/>
        <family val="2"/>
        <scheme val="minor"/>
      </rPr>
      <t>Nederland</t>
    </r>
  </si>
  <si>
    <r>
      <rPr>
        <sz val="10"/>
        <color theme="1"/>
        <rFont val="Calibri"/>
        <family val="2"/>
        <scheme val="minor"/>
      </rPr>
      <t xml:space="preserve">EU - </t>
    </r>
    <r>
      <rPr>
        <b/>
        <sz val="10"/>
        <color theme="1"/>
        <rFont val="Calibri"/>
        <family val="2"/>
        <scheme val="minor"/>
      </rPr>
      <t>Europa andere EU</t>
    </r>
  </si>
  <si>
    <r>
      <rPr>
        <sz val="10"/>
        <color theme="1"/>
        <rFont val="Calibri"/>
        <family val="2"/>
        <scheme val="minor"/>
      </rPr>
      <t xml:space="preserve">ER - </t>
    </r>
    <r>
      <rPr>
        <b/>
        <sz val="10"/>
        <color theme="1"/>
        <rFont val="Calibri"/>
        <family val="2"/>
        <scheme val="minor"/>
      </rPr>
      <t>Europa niet-EU</t>
    </r>
  </si>
  <si>
    <r>
      <rPr>
        <sz val="10"/>
        <color theme="1"/>
        <rFont val="Calibri"/>
        <family val="2"/>
        <scheme val="minor"/>
      </rPr>
      <t xml:space="preserve">AF - </t>
    </r>
    <r>
      <rPr>
        <b/>
        <sz val="10"/>
        <color theme="1"/>
        <rFont val="Calibri"/>
        <family val="2"/>
        <scheme val="minor"/>
      </rPr>
      <t>Afrika</t>
    </r>
  </si>
  <si>
    <r>
      <rPr>
        <sz val="10"/>
        <color theme="1"/>
        <rFont val="Calibri"/>
        <family val="2"/>
        <scheme val="minor"/>
      </rPr>
      <t xml:space="preserve">AM - </t>
    </r>
    <r>
      <rPr>
        <b/>
        <sz val="10"/>
        <color theme="1"/>
        <rFont val="Calibri"/>
        <family val="2"/>
        <scheme val="minor"/>
      </rPr>
      <t>Amerika</t>
    </r>
  </si>
  <si>
    <r>
      <rPr>
        <sz val="10"/>
        <color theme="1"/>
        <rFont val="Calibri"/>
        <family val="2"/>
        <scheme val="minor"/>
      </rPr>
      <t xml:space="preserve">AZ - </t>
    </r>
    <r>
      <rPr>
        <b/>
        <sz val="10"/>
        <color theme="1"/>
        <rFont val="Calibri"/>
        <family val="2"/>
        <scheme val="minor"/>
      </rPr>
      <t>Azië</t>
    </r>
  </si>
  <si>
    <r>
      <rPr>
        <sz val="10"/>
        <color theme="1"/>
        <rFont val="Calibri"/>
        <family val="2"/>
        <scheme val="minor"/>
      </rPr>
      <t xml:space="preserve">OC - </t>
    </r>
    <r>
      <rPr>
        <b/>
        <sz val="10"/>
        <color theme="1"/>
        <rFont val="Calibri"/>
        <family val="2"/>
        <scheme val="minor"/>
      </rPr>
      <t>Oceanië</t>
    </r>
  </si>
  <si>
    <r>
      <rPr>
        <sz val="10"/>
        <color theme="1"/>
        <rFont val="Calibri Light"/>
        <family val="2"/>
      </rPr>
      <t xml:space="preserve">OO - </t>
    </r>
    <r>
      <rPr>
        <b/>
        <sz val="10"/>
        <color theme="1"/>
        <rFont val="Calibri"/>
        <family val="2"/>
        <scheme val="minor"/>
      </rPr>
      <t>Onbekend</t>
    </r>
  </si>
  <si>
    <r>
      <rPr>
        <sz val="10"/>
        <color theme="1"/>
        <rFont val="Calibri Light"/>
        <family val="2"/>
      </rPr>
      <t xml:space="preserve">BE - </t>
    </r>
    <r>
      <rPr>
        <b/>
        <sz val="10"/>
        <color theme="1"/>
        <rFont val="Calibri"/>
        <family val="2"/>
        <scheme val="minor"/>
      </rPr>
      <t>België</t>
    </r>
  </si>
  <si>
    <t>≤ 21 weken</t>
  </si>
  <si>
    <t>22 - 27 weken</t>
  </si>
  <si>
    <t>28 - 32 weken</t>
  </si>
  <si>
    <t>33 - 37 weken</t>
  </si>
  <si>
    <t>38 - 40 weken</t>
  </si>
  <si>
    <t>41 - 42 weken</t>
  </si>
  <si>
    <t>43 - 45 weken</t>
  </si>
  <si>
    <t>≥ 46 weken</t>
  </si>
  <si>
    <t>10 - 15 jaar</t>
  </si>
  <si>
    <t>16 - 20 jaar</t>
  </si>
  <si>
    <t>21 - 25 jaar</t>
  </si>
  <si>
    <t>26 - 30 jaar</t>
  </si>
  <si>
    <t>31 - 35 jaar</t>
  </si>
  <si>
    <t>36 - 40 jaar</t>
  </si>
  <si>
    <t>41 - 45 jaar</t>
  </si>
  <si>
    <t>46 - 50 jaar</t>
  </si>
  <si>
    <t>51 - 60 jaar</t>
  </si>
  <si>
    <t>61 - 70 jaar</t>
  </si>
  <si>
    <r>
      <rPr>
        <sz val="10"/>
        <color theme="1"/>
        <rFont val="Calibri Light"/>
        <family val="2"/>
      </rPr>
      <t xml:space="preserve">0 - </t>
    </r>
    <r>
      <rPr>
        <b/>
        <sz val="10"/>
        <color theme="1"/>
        <rFont val="Calibri"/>
        <family val="2"/>
        <scheme val="minor"/>
      </rPr>
      <t>Onbepaalbaar</t>
    </r>
  </si>
  <si>
    <r>
      <rPr>
        <sz val="10"/>
        <color theme="1"/>
        <rFont val="Calibri Light"/>
        <family val="2"/>
      </rPr>
      <t xml:space="preserve">1 - </t>
    </r>
    <r>
      <rPr>
        <b/>
        <sz val="10"/>
        <color theme="1"/>
        <rFont val="Calibri"/>
        <family val="2"/>
        <scheme val="minor"/>
      </rPr>
      <t>Mannelijk</t>
    </r>
  </si>
  <si>
    <r>
      <rPr>
        <sz val="10"/>
        <color theme="1"/>
        <rFont val="Calibri Light"/>
        <family val="2"/>
      </rPr>
      <t xml:space="preserve">2 - </t>
    </r>
    <r>
      <rPr>
        <b/>
        <sz val="10"/>
        <color theme="1"/>
        <rFont val="Calibri"/>
        <family val="2"/>
        <scheme val="minor"/>
      </rPr>
      <t>Vrouwelijk</t>
    </r>
  </si>
  <si>
    <r>
      <rPr>
        <sz val="10"/>
        <color theme="1"/>
        <rFont val="Calibri Light"/>
        <family val="2"/>
      </rPr>
      <t xml:space="preserve">3 - </t>
    </r>
    <r>
      <rPr>
        <b/>
        <sz val="10"/>
        <color theme="1"/>
        <rFont val="Calibri"/>
        <family val="2"/>
        <scheme val="minor"/>
      </rPr>
      <t>Veranderd</t>
    </r>
  </si>
  <si>
    <r>
      <rPr>
        <sz val="10"/>
        <color theme="1"/>
        <rFont val="Calibri Light"/>
        <family val="2"/>
      </rPr>
      <t xml:space="preserve">Y - </t>
    </r>
    <r>
      <rPr>
        <b/>
        <sz val="10"/>
        <color theme="1"/>
        <rFont val="Calibri"/>
        <family val="2"/>
        <scheme val="minor"/>
      </rPr>
      <t>Eerdere sectio</t>
    </r>
  </si>
  <si>
    <r>
      <rPr>
        <sz val="10"/>
        <color theme="1"/>
        <rFont val="Calibri Light"/>
        <family val="2"/>
      </rPr>
      <t xml:space="preserve">N - </t>
    </r>
    <r>
      <rPr>
        <b/>
        <sz val="10"/>
        <color theme="1"/>
        <rFont val="Calibri"/>
        <family val="2"/>
        <scheme val="minor"/>
      </rPr>
      <t>Geen eerdere sectio</t>
    </r>
  </si>
  <si>
    <r>
      <rPr>
        <sz val="10"/>
        <color theme="1"/>
        <rFont val="Calibri Light"/>
        <family val="2"/>
      </rPr>
      <t xml:space="preserve">U - </t>
    </r>
    <r>
      <rPr>
        <b/>
        <sz val="10"/>
        <color theme="1"/>
        <rFont val="Calibri"/>
        <family val="2"/>
        <scheme val="minor"/>
      </rPr>
      <t>Onbekend</t>
    </r>
  </si>
  <si>
    <r>
      <rPr>
        <sz val="10"/>
        <color theme="1"/>
        <rFont val="Calibri Light"/>
        <family val="2"/>
      </rPr>
      <t xml:space="preserve">Y - </t>
    </r>
    <r>
      <rPr>
        <b/>
        <sz val="10"/>
        <color theme="1"/>
        <rFont val="Calibri"/>
        <family val="2"/>
        <scheme val="minor"/>
      </rPr>
      <t>Peridurale verdoving</t>
    </r>
  </si>
  <si>
    <r>
      <rPr>
        <sz val="10"/>
        <color theme="1"/>
        <rFont val="Calibri Light"/>
        <family val="2"/>
      </rPr>
      <t xml:space="preserve">N - </t>
    </r>
    <r>
      <rPr>
        <b/>
        <sz val="10"/>
        <color theme="1"/>
        <rFont val="Calibri"/>
        <family val="2"/>
        <scheme val="minor"/>
      </rPr>
      <t>Geen verdoving</t>
    </r>
  </si>
  <si>
    <r>
      <rPr>
        <sz val="10"/>
        <color theme="1"/>
        <rFont val="Calibri Light"/>
        <family val="2"/>
      </rPr>
      <t xml:space="preserve">Y - </t>
    </r>
    <r>
      <rPr>
        <b/>
        <sz val="10"/>
        <color theme="1"/>
        <rFont val="Calibri"/>
        <family val="2"/>
        <scheme val="minor"/>
      </rPr>
      <t>Geïnduceerd</t>
    </r>
  </si>
  <si>
    <r>
      <rPr>
        <sz val="10"/>
        <color theme="1"/>
        <rFont val="Calibri Light"/>
        <family val="2"/>
      </rPr>
      <t xml:space="preserve">N - </t>
    </r>
    <r>
      <rPr>
        <b/>
        <sz val="10"/>
        <color theme="1"/>
        <rFont val="Calibri"/>
        <family val="2"/>
        <scheme val="minor"/>
      </rPr>
      <t>Niet geïnduceerd</t>
    </r>
  </si>
  <si>
    <t>≥ 11</t>
  </si>
  <si>
    <t>nacht</t>
  </si>
  <si>
    <t>nachten</t>
  </si>
  <si>
    <t>Verblijfsduur 
van de moeder</t>
  </si>
  <si>
    <t>% per provincie</t>
  </si>
  <si>
    <t>Verblijfsduur van de moeder versus provincie van het ziekenhuis</t>
  </si>
  <si>
    <t>Verblijfsduur van de moeder versus zwangerschapsduur</t>
  </si>
  <si>
    <t>Verblijfsduur van de moeder versus leeftijd van de moeder</t>
  </si>
  <si>
    <t>Verblijfsduur van de moeder versus geboortegewicht</t>
  </si>
  <si>
    <t>Verblijfsduur van de moeder versus geslacht van de baby</t>
  </si>
  <si>
    <t>Verblijfsduur van de moeder versus verblijfsduur van de baby</t>
  </si>
  <si>
    <t>Verblijfsduur van de moeder versus bevallingswijze</t>
  </si>
  <si>
    <t>Verblijfsduur van de moeder versus eerdere sectio</t>
  </si>
  <si>
    <t>Verblijfsduur van de moeder versus peridurale verdoving</t>
  </si>
  <si>
    <t>Verblijfsduur van de moeder versus geïnduceerde bevalling</t>
  </si>
  <si>
    <t>Verblijfsduur van de moeder versus doodgeboren/levend geboren</t>
  </si>
  <si>
    <t>Verblijfsduur van de moeder versus regio van het ziekenhuis</t>
  </si>
  <si>
    <t>Verblijfsduur van de moeder versus nationaliteit van de moeder</t>
  </si>
  <si>
    <t>Zwangerschapsduur versus regio van het ziekenhuis</t>
  </si>
  <si>
    <t>Zwangerschapsduur versus provincie van het ziekenhuis</t>
  </si>
  <si>
    <t>Zwangerschapsduur versus nationaliteit van de moeder</t>
  </si>
  <si>
    <t>Zwangerschapsduur versus leeftijd van de moeder</t>
  </si>
  <si>
    <t>Zwangerschapsduur versus geboortegewicht</t>
  </si>
  <si>
    <t>Zwangerschapsduur versus geslacht van de baby</t>
  </si>
  <si>
    <t>Zwangerschapsduur versus verblijfsduur van de baby</t>
  </si>
  <si>
    <t>Zwangerschapsduur versus bevallingswijze</t>
  </si>
  <si>
    <t>Zwangerschapsduur versus eerdere sectio</t>
  </si>
  <si>
    <t>Zwangerschapsduur versus peridurale verdoving</t>
  </si>
  <si>
    <t>Zwangerschapsduur versus geïnduceerde bevalling</t>
  </si>
  <si>
    <t>Zwangerschapsduur versus doodgeboren/levend geboren</t>
  </si>
  <si>
    <t>Zwangerschapsduur</t>
  </si>
  <si>
    <t>≤ 21</t>
  </si>
  <si>
    <t>weken</t>
  </si>
  <si>
    <t>22 - 27</t>
  </si>
  <si>
    <t>28 - 32</t>
  </si>
  <si>
    <t>33 - 37</t>
  </si>
  <si>
    <t>38 - 40</t>
  </si>
  <si>
    <t>41 - 42</t>
  </si>
  <si>
    <t>43 - 45</t>
  </si>
  <si>
    <t>≥ 46</t>
  </si>
  <si>
    <t>Zwangerschapsduur versus verblijfsduur van de moeder</t>
  </si>
  <si>
    <t>Leeftijd van de moeder versus regio van het ziekenhuis</t>
  </si>
  <si>
    <t>Leeftijd van de moeder versus provincie van het ziekenhuis</t>
  </si>
  <si>
    <t>Leeftijd van de moeder versus nationaliteit van de moeder</t>
  </si>
  <si>
    <t>Leeftijd van de moeder versus zwangerschapsduur</t>
  </si>
  <si>
    <t>Leeftijd van de moeder versus geboortegewicht</t>
  </si>
  <si>
    <t>Leeftijd van de moeder versus geslacht van de baby</t>
  </si>
  <si>
    <t>Leeftijd van de moeder versus bevallingswijze</t>
  </si>
  <si>
    <t>Leeftijd van de moeder versus eerdere sectio</t>
  </si>
  <si>
    <t>Leeftijd van de moeder versus peridurale verdoving</t>
  </si>
  <si>
    <t>Leeftijd van de moeder versus geïnduceerde bevalling</t>
  </si>
  <si>
    <t>Leeftijd van de moeder versus doodgeboren/levend geboren</t>
  </si>
  <si>
    <t>Leeftijd van de moeder</t>
  </si>
  <si>
    <t>jaar</t>
  </si>
  <si>
    <t>10 - 15</t>
  </si>
  <si>
    <t>16 - 20</t>
  </si>
  <si>
    <t>21 - 25</t>
  </si>
  <si>
    <t>26 - 30</t>
  </si>
  <si>
    <t>31 - 35</t>
  </si>
  <si>
    <t>36 - 40</t>
  </si>
  <si>
    <t>41 - 45</t>
  </si>
  <si>
    <t>46 - 50</t>
  </si>
  <si>
    <t>51 - 60</t>
  </si>
  <si>
    <t>61 - 70</t>
  </si>
  <si>
    <t>Leeftijd van de moeder versus verblijfsduur van de moeder</t>
  </si>
  <si>
    <t>Leeftijd van de moeder versus verblijfsduur van de baby</t>
  </si>
  <si>
    <t>Geboortegewicht van de baby versus regio van het ziekenhuis</t>
  </si>
  <si>
    <t>Geboortegewicht van de baby versus provincie van het ziekenhuis</t>
  </si>
  <si>
    <t>Geboortegewicht van de baby versus nationaliteit van de moeder</t>
  </si>
  <si>
    <t>Geboortegewicht van de baby versus zwangerschapsduur</t>
  </si>
  <si>
    <t>Geboortegewicht van de baby versus leeftijd van de moeder</t>
  </si>
  <si>
    <t>Geboortegewicht van de baby versus verblijfsduur van de baby</t>
  </si>
  <si>
    <t>Geboortegewicht van de baby versus bevallingswijze</t>
  </si>
  <si>
    <t>Geboortegewicht van de baby versus eerdere sectio</t>
  </si>
  <si>
    <t>Geboortegewicht van de baby versus peridurale verdoving</t>
  </si>
  <si>
    <t>Geboortegewicht van de baby versus geïnduceerde bevalling</t>
  </si>
  <si>
    <t>Geboortegewicht van de baby versus doodgeboren/levend geboren</t>
  </si>
  <si>
    <t>Geboortegewicht 
van de baby</t>
  </si>
  <si>
    <t>Geboortegewicht van de baby versus verblijfsduur van de moeder</t>
  </si>
  <si>
    <t>Geboortegewicht van de baby versus geslacht</t>
  </si>
  <si>
    <t>500 - 999</t>
  </si>
  <si>
    <t>1 000 - 1 499</t>
  </si>
  <si>
    <t>2 000 - 2 499</t>
  </si>
  <si>
    <t>2 500 - 2 999</t>
  </si>
  <si>
    <t>1 500 - 1 999</t>
  </si>
  <si>
    <t>3 000 - 3 499</t>
  </si>
  <si>
    <t>3 500 - 3 999</t>
  </si>
  <si>
    <t>4 000 - 4 499</t>
  </si>
  <si>
    <t>4 500 - 4 999</t>
  </si>
  <si>
    <t>≥ 5 000</t>
  </si>
  <si>
    <t>g</t>
  </si>
  <si>
    <t>Niet bekend</t>
  </si>
  <si>
    <t>&lt;  500</t>
  </si>
  <si>
    <t>Geslacht van de baby versus regio van het ziekenhuis</t>
  </si>
  <si>
    <t>Geslacht van de baby versus provincie van het ziekenhuis</t>
  </si>
  <si>
    <t>Geslacht van de baby versus nationaliteit van de moeder</t>
  </si>
  <si>
    <t>Geslacht van de baby versus verblijfsduur van de moeder</t>
  </si>
  <si>
    <t>Geslacht van de baby versus zwangerschapsduur</t>
  </si>
  <si>
    <t>Geslacht van de baby versus leeftijd van de moeder</t>
  </si>
  <si>
    <t>Geslacht van de baby versus verblijfsduur van de baby</t>
  </si>
  <si>
    <t>Geslacht van de baby versus bevallingswijze</t>
  </si>
  <si>
    <t>Geslacht van de baby versus eerdere sectio</t>
  </si>
  <si>
    <t>Geslacht van de baby versus peridurale verdoving</t>
  </si>
  <si>
    <t>Geslacht van de baby versus geïnduceerde bevalling</t>
  </si>
  <si>
    <t>Geslacht van de baby versus doodgeboren/levend geboren</t>
  </si>
  <si>
    <t>Geslacht van de baby versus geboortegewicht</t>
  </si>
  <si>
    <t>Geslacht van de baby</t>
  </si>
  <si>
    <t>Onbepaalbaar</t>
  </si>
  <si>
    <t>Mannelijk</t>
  </si>
  <si>
    <t>Vrouwelijk</t>
  </si>
  <si>
    <t>Veranderd</t>
  </si>
  <si>
    <t>0 -</t>
  </si>
  <si>
    <t>1 -</t>
  </si>
  <si>
    <t>2 -</t>
  </si>
  <si>
    <t>3 -</t>
  </si>
  <si>
    <t>Verblijfsduur van de baby versus provincie van het ziekenhuis</t>
  </si>
  <si>
    <t>Verblijfsduur van de baby versus nationaliteit van de moeder</t>
  </si>
  <si>
    <t>Verblijfsduur van de baby versus zwangerschapsduur</t>
  </si>
  <si>
    <t>Verblijfsduur van de baby versus leeftijd van de moeder</t>
  </si>
  <si>
    <t>Verblijfsduur van de baby versus geboortegewicht</t>
  </si>
  <si>
    <t>Verblijfsduur van de baby versus bevallingswijze</t>
  </si>
  <si>
    <t>Verblijfsduur van de baby versus eerdere sectio</t>
  </si>
  <si>
    <t>Verblijfsduur van de baby versus peridurale verdoving</t>
  </si>
  <si>
    <t>Verblijfsduur van de baby versus geïnduceerde bevalling</t>
  </si>
  <si>
    <t>Verblijfsduur van de baby versus doodgeboren/levend geboren</t>
  </si>
  <si>
    <t>Verblijfsduur van de baby versus regio van het ziekenhuis</t>
  </si>
  <si>
    <t>Verblijfsduur 
van de baby</t>
  </si>
  <si>
    <t>11 - 20</t>
  </si>
  <si>
    <t>≥ 31</t>
  </si>
  <si>
    <t>21 - 30</t>
  </si>
  <si>
    <t>Verblijfsduur van de baby versus verblijfsduur van de moeder</t>
  </si>
  <si>
    <t>Verblijfsduur van de baby versus geslacht</t>
  </si>
  <si>
    <t>Bevallingswijze versus regio van het ziekenhuis</t>
  </si>
  <si>
    <t>Bevallingswijze versus provincie van het ziekenhuis</t>
  </si>
  <si>
    <t>Bevallingswijze versus nationaliteit van de moeder</t>
  </si>
  <si>
    <t>Bevallingswijze versus verblijfsduur van de moeder</t>
  </si>
  <si>
    <t>Bevallingswijze versus zwangerschapsduur</t>
  </si>
  <si>
    <t>Bevallingswijze versus leeftijd van de moeder</t>
  </si>
  <si>
    <t>Bevallingswijze versus geboortegewicht</t>
  </si>
  <si>
    <t>Bevallingswijze versus geslacht</t>
  </si>
  <si>
    <t>Bevallingswijze versus eerdere sectio</t>
  </si>
  <si>
    <t>Bevallingswijze versus peridurale verdoving</t>
  </si>
  <si>
    <t>Bevallingswijze versus geïnduceerde bevalling</t>
  </si>
  <si>
    <t>Bevallingswijze versus doodgeboren/levend geboren</t>
  </si>
  <si>
    <t>Bevallingswijze versus verblijfsduur van de baby</t>
  </si>
  <si>
    <t>Bevallingswijze</t>
  </si>
  <si>
    <t>Sectio versus regio van het ziekenhuis</t>
  </si>
  <si>
    <t>Sectio versus provincie van het ziekenhuis</t>
  </si>
  <si>
    <t>Sectio versus verblijfsduur van de moeder</t>
  </si>
  <si>
    <t>Sectio versus zwangerschapsduur</t>
  </si>
  <si>
    <t>Sectio versus leeftijd van de moeder</t>
  </si>
  <si>
    <t>Sectio versus geboortegewicht</t>
  </si>
  <si>
    <t>Sectio versus geslacht</t>
  </si>
  <si>
    <t>Sectio versus verblijfsduur van de baby</t>
  </si>
  <si>
    <t>Sectio versus peridurale verdoving</t>
  </si>
  <si>
    <t>Sectio versus geïnduceerde bevalling</t>
  </si>
  <si>
    <t>Sectio versus doodgeboren/levend geboren</t>
  </si>
  <si>
    <t>Sectio versus nationaliteit van de moeder</t>
  </si>
  <si>
    <t>Sectio versus bevallingswijze</t>
  </si>
  <si>
    <t>Eerdere sectio</t>
  </si>
  <si>
    <t>Y -</t>
  </si>
  <si>
    <t>N -</t>
  </si>
  <si>
    <t>U -</t>
  </si>
  <si>
    <t>Peridurale verdoving versus regio van het ziekenhuis</t>
  </si>
  <si>
    <t>Peridurale verdoving versus provincie van het ziekenhuis</t>
  </si>
  <si>
    <t>Peridurale verdoving versus nationaliteit van de moeder</t>
  </si>
  <si>
    <t>Peridurale verdoving versus verblijfsduur van de moeder</t>
  </si>
  <si>
    <t>Peridurale verdoving versus zwangerschapsduur</t>
  </si>
  <si>
    <t>Peridurale verdoving versus leeftijd van de moeder</t>
  </si>
  <si>
    <t>Peridurale verdoving versus geboortegewicht</t>
  </si>
  <si>
    <t>Peridurale verdoving versus geslacht</t>
  </si>
  <si>
    <t>Peridurale verdoving versus verblijfsduur van de baby</t>
  </si>
  <si>
    <t>Peridurale verdoving versus bevallingswijze</t>
  </si>
  <si>
    <t>Peridurale verdoving versus geïnduceerde bevalling</t>
  </si>
  <si>
    <t>Peridurale verdoving versus doodgeboren/levend geboren</t>
  </si>
  <si>
    <t>Peridurale verdoving</t>
  </si>
  <si>
    <t>Geen verdoving</t>
  </si>
  <si>
    <t>Geïnduceerde bevalling versus regio van het ziekenhuis</t>
  </si>
  <si>
    <t>Geïnduceerde bevalling</t>
  </si>
  <si>
    <t>Geïnduceerde bevalling versus provincie van het ziekenhuis</t>
  </si>
  <si>
    <t>Geïnduceerde bevalling versus nationaliteit van de moeder</t>
  </si>
  <si>
    <t>Geïnduceerde bevalling versus verblijfsduur van de moeder</t>
  </si>
  <si>
    <t>Geïnduceerde bevalling versus zwangerschapsduur</t>
  </si>
  <si>
    <t>Geïnduceerde bevalling versus leeftijd van de moeder</t>
  </si>
  <si>
    <t>Geïnduceerde bevalling versus geboortegewicht</t>
  </si>
  <si>
    <t>Geïnduceerde bevalling versus geslacht</t>
  </si>
  <si>
    <t>Geïnduceerde bevalling versus verblijfsduur van de baby</t>
  </si>
  <si>
    <t>Geïnduceerde bevalling versus bevallingswijze</t>
  </si>
  <si>
    <t>Geïnduceerde bevalling versus doodgeboren/levend geboren</t>
  </si>
  <si>
    <t>Geïnduceerde</t>
  </si>
  <si>
    <t>Geïnduceerde bevalling versus sectio</t>
  </si>
  <si>
    <t>Geïnduceerde bevalling versus peridurale verdoving</t>
  </si>
  <si>
    <t>Doodgeboren versus regio van het ziekenhuis</t>
  </si>
  <si>
    <t>Doodgeboren versus provincie van het ziekenhuis</t>
  </si>
  <si>
    <t>Doodgeboren versus nationaliteit van de moeder</t>
  </si>
  <si>
    <t>Doodgeboren versus verblijfsduur van de moeder</t>
  </si>
  <si>
    <t>Doodgeboren versus zwangerschapsduur</t>
  </si>
  <si>
    <t>Doodgeboren versus leeftijd van de moeder</t>
  </si>
  <si>
    <t>Doodgeboren versus geboortegewicht</t>
  </si>
  <si>
    <t>Doodgeboren versus geslacht</t>
  </si>
  <si>
    <t>Doodgeboren versus verblijfsduur van de baby</t>
  </si>
  <si>
    <t>Doodgeboren versus bevallingswijze</t>
  </si>
  <si>
    <t>Doodgeboren versus sectio</t>
  </si>
  <si>
    <t>Doodgeboren versus peridurale verdoving</t>
  </si>
  <si>
    <t>Doodgeboren versus geïnduceerde bevalling</t>
  </si>
  <si>
    <t>Dood/levend geboren</t>
  </si>
  <si>
    <t>Verdeling van het aantal bevallingen per provincie</t>
  </si>
  <si>
    <t>OO</t>
  </si>
  <si>
    <t>BE</t>
  </si>
  <si>
    <t>DE</t>
  </si>
  <si>
    <t>FR</t>
  </si>
  <si>
    <t>UK</t>
  </si>
  <si>
    <t>LU</t>
  </si>
  <si>
    <t>NL</t>
  </si>
  <si>
    <t>EU</t>
  </si>
  <si>
    <t>ER</t>
  </si>
  <si>
    <t>AF</t>
  </si>
  <si>
    <t>AM</t>
  </si>
  <si>
    <t>AZ</t>
  </si>
  <si>
    <t>OC</t>
  </si>
  <si>
    <r>
      <t xml:space="preserve">-  </t>
    </r>
    <r>
      <rPr>
        <b/>
        <sz val="10"/>
        <color theme="1"/>
        <rFont val="Calibri"/>
        <family val="2"/>
        <scheme val="minor"/>
      </rPr>
      <t>Onbekend</t>
    </r>
  </si>
  <si>
    <r>
      <t xml:space="preserve">-  </t>
    </r>
    <r>
      <rPr>
        <b/>
        <sz val="10"/>
        <color theme="1"/>
        <rFont val="Calibri"/>
        <family val="2"/>
        <scheme val="minor"/>
      </rPr>
      <t>Duitsland</t>
    </r>
  </si>
  <si>
    <r>
      <t xml:space="preserve">-  </t>
    </r>
    <r>
      <rPr>
        <b/>
        <sz val="10"/>
        <color theme="1"/>
        <rFont val="Calibri"/>
        <family val="2"/>
        <scheme val="minor"/>
      </rPr>
      <t>België</t>
    </r>
  </si>
  <si>
    <r>
      <t xml:space="preserve">-  </t>
    </r>
    <r>
      <rPr>
        <b/>
        <sz val="10"/>
        <color theme="1"/>
        <rFont val="Calibri"/>
        <family val="2"/>
        <scheme val="minor"/>
      </rPr>
      <t>Frankrijk</t>
    </r>
  </si>
  <si>
    <r>
      <t xml:space="preserve">-  </t>
    </r>
    <r>
      <rPr>
        <b/>
        <sz val="10"/>
        <color theme="1"/>
        <rFont val="Calibri"/>
        <family val="2"/>
        <scheme val="minor"/>
      </rPr>
      <t>Verenigd Koninkrijk</t>
    </r>
  </si>
  <si>
    <r>
      <t xml:space="preserve">-  </t>
    </r>
    <r>
      <rPr>
        <b/>
        <sz val="10"/>
        <color theme="1"/>
        <rFont val="Calibri"/>
        <family val="2"/>
        <scheme val="minor"/>
      </rPr>
      <t>Luxemburg</t>
    </r>
  </si>
  <si>
    <r>
      <t xml:space="preserve">-  </t>
    </r>
    <r>
      <rPr>
        <b/>
        <sz val="10"/>
        <color theme="1"/>
        <rFont val="Calibri"/>
        <family val="2"/>
        <scheme val="minor"/>
      </rPr>
      <t>Nederland</t>
    </r>
  </si>
  <si>
    <r>
      <t xml:space="preserve">-  </t>
    </r>
    <r>
      <rPr>
        <b/>
        <sz val="10"/>
        <color theme="1"/>
        <rFont val="Calibri"/>
        <family val="2"/>
        <scheme val="minor"/>
      </rPr>
      <t>Europa EU</t>
    </r>
  </si>
  <si>
    <r>
      <t xml:space="preserve">-  </t>
    </r>
    <r>
      <rPr>
        <b/>
        <sz val="10"/>
        <color theme="1"/>
        <rFont val="Calibri"/>
        <family val="2"/>
        <scheme val="minor"/>
      </rPr>
      <t>Europa niet-EU</t>
    </r>
  </si>
  <si>
    <r>
      <t xml:space="preserve">-  </t>
    </r>
    <r>
      <rPr>
        <b/>
        <sz val="10"/>
        <color theme="1"/>
        <rFont val="Calibri"/>
        <family val="2"/>
        <scheme val="minor"/>
      </rPr>
      <t>Afrika</t>
    </r>
  </si>
  <si>
    <r>
      <t xml:space="preserve">-  </t>
    </r>
    <r>
      <rPr>
        <b/>
        <sz val="10"/>
        <color theme="1"/>
        <rFont val="Calibri"/>
        <family val="2"/>
        <scheme val="minor"/>
      </rPr>
      <t>Amerika</t>
    </r>
  </si>
  <si>
    <r>
      <t xml:space="preserve">-  </t>
    </r>
    <r>
      <rPr>
        <b/>
        <sz val="10"/>
        <color theme="1"/>
        <rFont val="Calibri"/>
        <family val="2"/>
        <scheme val="minor"/>
      </rPr>
      <t>Azië</t>
    </r>
  </si>
  <si>
    <r>
      <t xml:space="preserve">-  </t>
    </r>
    <r>
      <rPr>
        <b/>
        <sz val="10"/>
        <color theme="1"/>
        <rFont val="Calibri"/>
        <family val="2"/>
        <scheme val="minor"/>
      </rPr>
      <t>Oceanië</t>
    </r>
  </si>
  <si>
    <t>Verdeling van de verblijfsduur van de moeder</t>
  </si>
  <si>
    <t>Verdeling van de zwangerschapsduur</t>
  </si>
  <si>
    <t>Verdeling van de leeftijd van de moeder</t>
  </si>
  <si>
    <t>Verdeling van het geboortegewicht</t>
  </si>
  <si>
    <t>Verdeling van het geslacht van de baby</t>
  </si>
  <si>
    <t>Verdeling van de verblijfsduur van de baby</t>
  </si>
  <si>
    <t>Bevallingswijze per baby</t>
  </si>
  <si>
    <t>Verdeling aantal moeders met eerdere sectio</t>
  </si>
  <si>
    <t>Verdeling aantal moeders met peridurale verdoving</t>
  </si>
  <si>
    <t>Geen eerdere sectio</t>
  </si>
  <si>
    <t>Verdeling van het aantal doodgeborenen en levend geborenen</t>
  </si>
  <si>
    <t>Verblijfsduur van de moeder per provincie van het ziekenhuis</t>
  </si>
  <si>
    <t>België</t>
  </si>
  <si>
    <t>Leeftijd van de moeder per provincie van het ziekenhuis</t>
  </si>
  <si>
    <t>Verblijfsduur van de moeder per nationaliteit van de moeder</t>
  </si>
  <si>
    <t xml:space="preserve"> Leeftijd van de moeder per nationaliteit van de moeder</t>
  </si>
  <si>
    <t>11-20</t>
  </si>
  <si>
    <t>21-30</t>
  </si>
  <si>
    <t>0</t>
  </si>
  <si>
    <t>1</t>
  </si>
  <si>
    <t>2</t>
  </si>
  <si>
    <t>3</t>
  </si>
  <si>
    <t>4</t>
  </si>
  <si>
    <t>5</t>
  </si>
  <si>
    <t>6</t>
  </si>
  <si>
    <t>7</t>
  </si>
  <si>
    <t>8</t>
  </si>
  <si>
    <t>9</t>
  </si>
  <si>
    <t>10</t>
  </si>
  <si>
    <t>Bevallingswijze over nationaliteit van de moeder</t>
  </si>
  <si>
    <t>Bevallingswijze per nationaliteit van de moeder</t>
  </si>
  <si>
    <t>Peridurale verdoving over nationaliteit van de moeder</t>
  </si>
  <si>
    <t>Peridurale verdoving per nationaliteit van de moeder</t>
  </si>
  <si>
    <t>Bevallingswijze over provincie van het ziekenhuis</t>
  </si>
  <si>
    <t xml:space="preserve">Bevallingswijze per provincie van het ziekenhuis </t>
  </si>
  <si>
    <t>Peridurale verdoving over provincie van het ziekenhuis</t>
  </si>
  <si>
    <t xml:space="preserve">Peridurale verdoving per provincie van het ziekenhuis </t>
  </si>
  <si>
    <t>Bevallingswijze over verblijfsduur van de moeder</t>
  </si>
  <si>
    <t>Bevallingswijze per verblijfsduur van de moeder</t>
  </si>
  <si>
    <t>Bevallingswijze over leeftijd van de moeder</t>
  </si>
  <si>
    <t>Bevallingswijze per leeftijd van de moeder</t>
  </si>
  <si>
    <t>10-15</t>
  </si>
  <si>
    <t>16-20</t>
  </si>
  <si>
    <t>21-25</t>
  </si>
  <si>
    <t>26-30</t>
  </si>
  <si>
    <t>31-35</t>
  </si>
  <si>
    <t>36-40</t>
  </si>
  <si>
    <t>41-45</t>
  </si>
  <si>
    <t>46-50</t>
  </si>
  <si>
    <t>51-60</t>
  </si>
  <si>
    <t>61-70</t>
  </si>
  <si>
    <t>Verdeling verblijfsduur van de baby per bevallingswijze</t>
  </si>
  <si>
    <t>MZG registratiejaar</t>
  </si>
  <si>
    <t>Semesters</t>
  </si>
  <si>
    <t>1 en 2</t>
  </si>
  <si>
    <t>Nationaal niveau
Alle ziekenhuizen
Alle geboorteverblijven waarvan de moeder ook aanwezig is in het ziekenhuis</t>
  </si>
  <si>
    <t xml:space="preserve">Geselecteerde gegevens
</t>
  </si>
  <si>
    <t>Overzicht van de gebruikte gegevens voor het rapport Moeder-Baby</t>
  </si>
  <si>
    <t>Selectie van de moeders</t>
  </si>
  <si>
    <t>Algemene informatie</t>
  </si>
  <si>
    <t>Selectie van de baby's</t>
  </si>
  <si>
    <r>
      <t xml:space="preserve">Overzicht </t>
    </r>
    <r>
      <rPr>
        <b/>
        <i/>
        <sz val="10"/>
        <rFont val="Arial"/>
        <family val="2"/>
      </rPr>
      <t>Nationale feedback Moeder-Baby</t>
    </r>
  </si>
  <si>
    <t>Publicatie van de FOD Volksgezondheid, DG Gezondheidszorg, Dienst Datamanagement, Cel Databankbeheer</t>
  </si>
  <si>
    <t>Titel</t>
  </si>
  <si>
    <t>Koppeling tussen moeder en baby</t>
  </si>
  <si>
    <t>Kwaliteit van de gegevens</t>
  </si>
  <si>
    <t>Twee types datasets: één op niveau van de moeders en één op niveau van de baby's</t>
  </si>
  <si>
    <t>Weergave in de tabellen en grafieken</t>
  </si>
  <si>
    <t>Inleiding</t>
  </si>
  <si>
    <t>MZG Nationale Feedback Moeder-Baby</t>
  </si>
  <si>
    <t>Overzicht</t>
  </si>
  <si>
    <t>Tabellen</t>
  </si>
  <si>
    <t>Grafieken</t>
  </si>
  <si>
    <t>Nationaliteit van de moeder: A2_CODE_INDIC_NAT</t>
  </si>
  <si>
    <t>Verblijfsduur van de moeder (aantal nachten)</t>
  </si>
  <si>
    <t>Leeftijd van de moeder: A1_YEAR_BIRTH (jaren)</t>
  </si>
  <si>
    <t>Geboortegewicht van de baby: M4_WEIGHT_BIRTH (gram)</t>
  </si>
  <si>
    <t>Geslacht van de baby: A2_CODE_SEX</t>
  </si>
  <si>
    <t>Verblijfsduur van de baby (aantal nachten)</t>
  </si>
  <si>
    <t>Eerdere sectio: M4_SECTIO_Y_N</t>
  </si>
  <si>
    <t>Peridurale verdoving: M4_PERIDURAL_Y_N</t>
  </si>
  <si>
    <t>Geïnduceerde bevalling: M4_INDUCED_Y_N</t>
  </si>
  <si>
    <t>Doodgeboren / levend geboren: o.b.v. M4_CODE_DIAGNOSE_BIRTH</t>
  </si>
  <si>
    <t>Enkelvoudige grafieken van één enkele variabele</t>
  </si>
  <si>
    <t>Geboortegewicht</t>
  </si>
  <si>
    <t>Contact: info.rhmzg@gezondheid.belgie.be</t>
  </si>
  <si>
    <t>Zwangerschapsduur: M4_NUMBER_WEEK_PREG (weken)</t>
  </si>
  <si>
    <t>Tabellen: provincie van het ziekenhuis</t>
  </si>
  <si>
    <t>Tabellen: nationaliteit van de moeder  (A2_CODE_INDIC_NAT)</t>
  </si>
  <si>
    <t xml:space="preserve">Tabellen: verblijfsduur van de moeder  (aantal nachten) </t>
  </si>
  <si>
    <t xml:space="preserve">Tabellen: leeftijd van de moeder  - A1_YEAR_BIRTH (jaren) </t>
  </si>
  <si>
    <t xml:space="preserve">Tabellen: geboortegewicht van de baby - M4_WEIGHT_BIRTH (gram) </t>
  </si>
  <si>
    <t>Tabellen: geslacht van de baby - A2_CODE_SEX</t>
  </si>
  <si>
    <t xml:space="preserve">Tabellen: verblijfsduur van de baby  (aantal nachten) </t>
  </si>
  <si>
    <t>Tabellen: eerdere sectio - M4_SECTIO_Y_N</t>
  </si>
  <si>
    <t>Tabellen: peridurale verdoving - M4_PERIDURAL_Y_N</t>
  </si>
  <si>
    <t>Tabellen: geïnduceerde bevalling - M4_INDUCED_Y_N</t>
  </si>
  <si>
    <t>Tabellen: doodgeboren / levend geboren - o.b.v  M4_CODE_DIAGNOSE_BIRTH</t>
  </si>
  <si>
    <t>Grafieken: enkelvoudige grafieken van één enkele variabele</t>
  </si>
  <si>
    <t>Grafieken: provincie van het ziekenhuis</t>
  </si>
  <si>
    <t>Grafieken: nationaliteit van de moeder</t>
  </si>
  <si>
    <t>Grafieken: geboortegewicht</t>
  </si>
  <si>
    <t>Grafieken: bevallingswijze</t>
  </si>
  <si>
    <r>
      <rPr>
        <b/>
        <sz val="10"/>
        <color rgb="FFFF0000"/>
        <rFont val="Calibri"/>
        <family val="2"/>
        <scheme val="minor"/>
      </rPr>
      <t xml:space="preserve">Eerst lezen  </t>
    </r>
    <r>
      <rPr>
        <u/>
        <sz val="10"/>
        <color indexed="12"/>
        <rFont val="Calibri"/>
        <family val="2"/>
        <scheme val="minor"/>
      </rPr>
      <t>Navigatie doorheen dit Excel document</t>
    </r>
  </si>
  <si>
    <t>Grafiek: verdeling van het aantal bevallingen per provincie</t>
  </si>
  <si>
    <t>Verdeling van de nationaliteit van de moeder</t>
  </si>
  <si>
    <t>Grafiek: verdeling van de nationaliteit van de moeder</t>
  </si>
  <si>
    <t>Grafiek: verdeling van de verblijfsduur van de moeder</t>
  </si>
  <si>
    <t>Grafiek: verdeling van de zwangerschapsduur</t>
  </si>
  <si>
    <t>Grafiek: verdeling van de leeftijd van de moeder</t>
  </si>
  <si>
    <t>Grafiek: verdeling van het geboortegewicht</t>
  </si>
  <si>
    <t>Grafiek: verdeling van het geslacht van de baby</t>
  </si>
  <si>
    <t>Grafiek: verdeling van de verblijfsduur van de baby</t>
  </si>
  <si>
    <t>Grafiek: verdeling aantal moeders met eerdere sectio</t>
  </si>
  <si>
    <t>Grafiek: verdeling aantal moeders met peridurale verdoving</t>
  </si>
  <si>
    <t>Grafiek: bevallingswijze per baby</t>
  </si>
  <si>
    <t>Grafiek: verdeling van het aantal doodgeborenen en levend geborenen</t>
  </si>
  <si>
    <t>Grafiek: bevallingswijze over provincie van het ziekenhuis</t>
  </si>
  <si>
    <t>Grafiek: peridurale verdoving over provincie van het ziekenhuis</t>
  </si>
  <si>
    <t>Grafiek: leeftijd van de moeder per nationaliteit van de moeder</t>
  </si>
  <si>
    <t xml:space="preserve"> Geboortegewicht per nationaliteit van de moeder</t>
  </si>
  <si>
    <t>Grafiek: geboortegewicht per nationaliteit van de moeder</t>
  </si>
  <si>
    <t>Grafiek: bevallingswijze per nationaliteit van de moeder</t>
  </si>
  <si>
    <t>Grafiek: peridurale verdoving per nationaliteit van de moeder</t>
  </si>
  <si>
    <t>Grafiek: verblijfsduur van de moeder per provincie van het ziekenhuis</t>
  </si>
  <si>
    <t>Grafiek: verblijfsduur van de moeder per nationaliteit van de moeder</t>
  </si>
  <si>
    <t>Grafiek: bevallingswijze over nationaliteit van de moeder</t>
  </si>
  <si>
    <t>Grafiek: geboortegewicht per zwangerschapsduur</t>
  </si>
  <si>
    <t>Bevallingswijze over zwangerschapsduur</t>
  </si>
  <si>
    <t>Bevallingswijze per zwangerschapsduur</t>
  </si>
  <si>
    <t>Grafiek: bevallingswijze over zwangerschapsduur</t>
  </si>
  <si>
    <t xml:space="preserve"> Geboortegewicht per leeftijd van de moeder</t>
  </si>
  <si>
    <t>Grafiek: geboortegewicht per leeftijd van de moeder</t>
  </si>
  <si>
    <t>Grafiek: leeftijd van de moeder per provincie van het ziekenhuis</t>
  </si>
  <si>
    <t>Grafiek: bevallingswijze over leeftijd van de moeder</t>
  </si>
  <si>
    <t>Geslacht baby per geboortegewicht</t>
  </si>
  <si>
    <t>Geslacht baby over geboortegewicht</t>
  </si>
  <si>
    <t>Geboortegewicht per verblijfsduur van de baby</t>
  </si>
  <si>
    <t>Bevallingswijze over geboortegewicht</t>
  </si>
  <si>
    <t>Bevallingswijze per geboortegewicht</t>
  </si>
  <si>
    <t>Grafiek: bevallingswijze over geboortegewicht</t>
  </si>
  <si>
    <t>Grafiek: geslacht baby per geboortegewicht</t>
  </si>
  <si>
    <t>Grafiek: geboortegewicht per verblijfsduur van de baby</t>
  </si>
  <si>
    <t>Grafiek: verdeling verblijfsduur van de baby per bevallingswijze</t>
  </si>
  <si>
    <t>Grafiek: bevallingswijze per provincie van het ziekenhuis</t>
  </si>
  <si>
    <t>Grafiek: bevallingswijze per verblijfsduur van de moeder</t>
  </si>
  <si>
    <t>Grafiek: bevallingswijze per zwangerschapsduur</t>
  </si>
  <si>
    <t>Grafiek: bevallingswijze per leeftijd van de moeder</t>
  </si>
  <si>
    <t>Grafiek: bevallingswijze per geboortegewicht</t>
  </si>
  <si>
    <t>Grafiek: peridurale verdoving per provincie van het ziekenhuis</t>
  </si>
  <si>
    <t>Geen vermelding</t>
  </si>
  <si>
    <t>Andere</t>
  </si>
  <si>
    <t>Tabellen: bevallingswijze - M4_CODE_DIAGNOSE_BIRTH</t>
  </si>
  <si>
    <t>Bevallingswijze: M4_CODE_DIAGNOSE_BIRTH</t>
  </si>
  <si>
    <t>Peridurale verdoving versus eerdere sectio</t>
  </si>
  <si>
    <r>
      <t xml:space="preserve">Y - </t>
    </r>
    <r>
      <rPr>
        <b/>
        <sz val="10"/>
        <color theme="1"/>
        <rFont val="Calibri Light"/>
        <family val="2"/>
      </rPr>
      <t>Eerdere sectio</t>
    </r>
  </si>
  <si>
    <t xml:space="preserve">Tabellen: zwangerschapsduur - M4_NUMBER_WEEK_PREG (weken) </t>
  </si>
  <si>
    <t>Grafiek: peridurale verdoving over nationaliteit van de moeder</t>
  </si>
  <si>
    <t>Geboortegewicht per verblijfsduur van de moeder</t>
  </si>
  <si>
    <t>Grafiek: geboortegewicht per verblijfsduur van de moeder</t>
  </si>
  <si>
    <t>Grafiek: bevallingswijze over verblijfsduur van de moeder</t>
  </si>
  <si>
    <t>Grafiek: geslacht baby over geboortegewicht</t>
  </si>
  <si>
    <t>Verdeling het aantal geïnduceerde bevallingen</t>
  </si>
  <si>
    <t>Grafiek: verdeling van het aantal geïnduceerde bevallingen</t>
  </si>
  <si>
    <t xml:space="preserve"> Geboortegewicht per zwangerschapsduur</t>
  </si>
  <si>
    <t>Provincie van het ziekenhuis versus meerlingzwangerschap</t>
  </si>
  <si>
    <t>Grafiek: meerlingzwangerschap over provincie van het ziekenhuis</t>
  </si>
  <si>
    <t>Nationaliteit van de moeder versus meerlingzwangerschap</t>
  </si>
  <si>
    <t>Grafiek: meerlingzwangerschap over nationaliteit van de moeder</t>
  </si>
  <si>
    <t>Verblijfsduur van de moeder versus meerlingzwangerschap</t>
  </si>
  <si>
    <t>Grafiek: meerlingzwangerschap over verblijfsduur van de moeder</t>
  </si>
  <si>
    <t>Zwangerschapsduur versus meerlingzwangerschap</t>
  </si>
  <si>
    <t>Grafiek: meerlingzwangerschap over zwangerschapsduur</t>
  </si>
  <si>
    <t>Leeftijd van de moeder versus meerlingzwangerschap</t>
  </si>
  <si>
    <t>Grafiek: meerlingzwangerschap over leeftijd van de moeder</t>
  </si>
  <si>
    <t>Geboortegewicht van de baby versus meerlingzwangerschap</t>
  </si>
  <si>
    <t>Grafiek: meerlingzwangerschap over geboortegewicht</t>
  </si>
  <si>
    <t>Geslacht van de baby versus meerlingzwangerschap</t>
  </si>
  <si>
    <t>Grafiek: meerlingzwangerschap per provincie van het ziekenhuis</t>
  </si>
  <si>
    <t>Grafiek: meerlingzwangerschap per nationaliteit van de moeder</t>
  </si>
  <si>
    <t>Grafiek: meerlingzwangerschap per verblijfsduur van de moeder</t>
  </si>
  <si>
    <t>Grafiek: meerlingzwangerschap per zwangerschapsduur</t>
  </si>
  <si>
    <t>Grafiek: meerlingzwangerschap per leeftijd van de moeder</t>
  </si>
  <si>
    <t>Grafiek: meerlingzwangerschap per geboortegewicht</t>
  </si>
  <si>
    <t>Tabellen: meerlingzwangerschap - o.b.v. M4_CODE_DIAGNOSE_BIRTH</t>
  </si>
  <si>
    <t>Grafiek: bevallingswijze over aantal meerlingzwangerschap</t>
  </si>
  <si>
    <t>Verblijfsduur van de baby versus meerlingzwangerschap</t>
  </si>
  <si>
    <t>Bevallingswijze versus meerlingzwangerschap</t>
  </si>
  <si>
    <t>Sectio versus meerlingzwangerschap</t>
  </si>
  <si>
    <t>Peridurale verdoving versus meerlingzwangerschap</t>
  </si>
  <si>
    <t>Geïnduceerde bevalling versus meerlingzwangerschap</t>
  </si>
  <si>
    <t>Doodgeboren versus meerlingzwangerschap</t>
  </si>
  <si>
    <t>Bevallingswijze over aantal meerlingzwangerschap</t>
  </si>
  <si>
    <t>Grafieken: meerlingzwangerschap</t>
  </si>
  <si>
    <t>Meerlingzwangerschap</t>
  </si>
  <si>
    <t>Meerlingzwangerschap versus regio van het ziekenhuis</t>
  </si>
  <si>
    <t>Meerlingzwangerschap versus provincie van het ziekenhuis</t>
  </si>
  <si>
    <t>Meerlingzwangerschap versus nationaliteit van de moeder</t>
  </si>
  <si>
    <t>Meerlingzwangerschap versus verblijfsduur van de moeder</t>
  </si>
  <si>
    <t>Meerlingzwangerschap versus zwangerschapsduur</t>
  </si>
  <si>
    <t>Meerlingzwangerschap versus leeftijd van de moeder</t>
  </si>
  <si>
    <t>Meerlingzwangerschap versus geboortegewicht</t>
  </si>
  <si>
    <t>Meerlingzwangerschap versus geslacht</t>
  </si>
  <si>
    <t>Meerlingzwangerschap versus verblijfsduur van de baby</t>
  </si>
  <si>
    <t>Meerlingzwangerschap versus bevallingswijze</t>
  </si>
  <si>
    <t>Meerlingzwangerschap versus eerdere sectio</t>
  </si>
  <si>
    <t>Meerlingzwangerschap versus peridurale verdoving</t>
  </si>
  <si>
    <t>Meerlingzwangerschap versus geïnduceerde bevalling</t>
  </si>
  <si>
    <t>Meerlingzwangerschap versus doodgeboren/levend geboren</t>
  </si>
  <si>
    <t>Meerlingzwangerschap over provincie van het ziekenhuis</t>
  </si>
  <si>
    <t>Meerlingzwangerschap per provincie van het ziekenhuis</t>
  </si>
  <si>
    <t xml:space="preserve">Meerlingzwangerschap over nationaliteit van de moeder
</t>
  </si>
  <si>
    <t>Meerlingzwangerschap per nationaliteit van de moeder</t>
  </si>
  <si>
    <t>Meerlingzwangerschap over geboortegewicht</t>
  </si>
  <si>
    <t>Meerlingzwangerschap per geboortegewicht</t>
  </si>
  <si>
    <t>Meerlingzwangerschap over verblijfsduur van de moeder</t>
  </si>
  <si>
    <t>Meerlingzwangerschap per verblijfsduur van de moeder</t>
  </si>
  <si>
    <t>Meerlingzwangerschap over zwangerschapsduur</t>
  </si>
  <si>
    <t>Meerlingzwangerschap per zwangerschapsduur</t>
  </si>
  <si>
    <t>Meerlingzwangerschap over leeftijd van de moeder</t>
  </si>
  <si>
    <t>Meerlingzwangerschap per leeftijd van de moeder</t>
  </si>
  <si>
    <t>Grafiek: verdeling van het aantal bevallingen per type meerlingzwangerschap</t>
  </si>
  <si>
    <t>Grafiek: verblijfsduur van de baby per meerlingzwangerschap</t>
  </si>
  <si>
    <t>Grafiek: bevallingswijze per meerlingzwangerschap</t>
  </si>
  <si>
    <t>Verdeling van het aantal bevallingen per type meerlingzwangerschap</t>
  </si>
  <si>
    <t>Bevallingswijze per meerlingzwangerschap</t>
  </si>
  <si>
    <t>Verblijfsduur van de baby per meerlingzwangerschap</t>
  </si>
  <si>
    <t>Meerlingzwangerschap: o.b.v. M4_CODE_DIAGNOSE_BIRTH</t>
  </si>
  <si>
    <t>Bepaling van de meerlingzwangerschappen: eenlingen, tweelingen of meerlingen (drieling of meer)</t>
  </si>
  <si>
    <t>% per zwangerschapsduur</t>
  </si>
  <si>
    <t>% per soort zwangerschap</t>
  </si>
  <si>
    <t>% per bevallingswijze</t>
  </si>
  <si>
    <t>% per “inductie”</t>
  </si>
  <si>
    <t>% per “verdoving”</t>
  </si>
  <si>
    <t>% per “geborene”</t>
  </si>
  <si>
    <t>% per “sectio”</t>
  </si>
  <si>
    <t>http://www.health.belgium.be/eportal/Healthcare/Healthcarefacilities/Registrationsystems/MHD(MinimumHospitalData)/Guidelines/index.htm?fodnlang=nl#.VeAocvntlHw</t>
  </si>
  <si>
    <t>etiq</t>
  </si>
  <si>
    <t>COUNT</t>
  </si>
  <si>
    <t>PERCENT</t>
  </si>
  <si>
    <t>11</t>
  </si>
  <si>
    <t>12</t>
  </si>
  <si>
    <t>13</t>
  </si>
  <si>
    <t>14</t>
  </si>
  <si>
    <t>&gt; 14</t>
  </si>
  <si>
    <t/>
  </si>
  <si>
    <t>16</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</si>
  <si>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</si>
  <si>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</si>
  <si>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</si>
  <si>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</si>
  <si>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</si>
  <si>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</si>
  <si>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</si>
  <si>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</si>
  <si>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</si>
  <si>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</si>
  <si>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</si>
  <si>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</si>
  <si>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</si>
  <si>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</si>
  <si>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</si>
  <si>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</si>
  <si>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</si>
  <si>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</si>
  <si>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</si>
  <si>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</si>
  <si>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</si>
  <si>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</si>
  <si>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</si>
  <si>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</si>
  <si>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</si>
  <si>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</si>
  <si>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49</t>
  </si>
  <si>
    <t>69</t>
  </si>
  <si>
    <t>15</t>
  </si>
  <si>
    <t>17</t>
  </si>
  <si>
    <t>18</t>
  </si>
  <si>
    <t>19</t>
  </si>
  <si>
    <t>46</t>
  </si>
  <si>
    <t>47</t>
  </si>
  <si>
    <t>48</t>
  </si>
  <si>
    <t>50</t>
  </si>
  <si>
    <t>51</t>
  </si>
  <si>
    <t>56</t>
  </si>
  <si>
    <t>63</t>
  </si>
  <si>
    <t>100</t>
  </si>
  <si>
    <t>200</t>
  </si>
  <si>
    <t>300</t>
  </si>
  <si>
    <t>400</t>
  </si>
  <si>
    <t>500</t>
  </si>
  <si>
    <t>600</t>
  </si>
  <si>
    <t>700</t>
  </si>
  <si>
    <t>800</t>
  </si>
  <si>
    <t>900</t>
  </si>
  <si>
    <t>1 000</t>
  </si>
  <si>
    <t>1 100</t>
  </si>
  <si>
    <t>1 200</t>
  </si>
  <si>
    <t>1 300</t>
  </si>
  <si>
    <t>1 400</t>
  </si>
  <si>
    <t>1 500</t>
  </si>
  <si>
    <t>1 600</t>
  </si>
  <si>
    <t>1 700</t>
  </si>
  <si>
    <t>1 800</t>
  </si>
  <si>
    <t>1 900</t>
  </si>
  <si>
    <t>2 000</t>
  </si>
  <si>
    <t>2 100</t>
  </si>
  <si>
    <t>2 200</t>
  </si>
  <si>
    <t>2 300</t>
  </si>
  <si>
    <t>2 400</t>
  </si>
  <si>
    <t>2 500</t>
  </si>
  <si>
    <t>2 600</t>
  </si>
  <si>
    <t>2 700</t>
  </si>
  <si>
    <t>2 800</t>
  </si>
  <si>
    <t>2 900</t>
  </si>
  <si>
    <t>3 000</t>
  </si>
  <si>
    <t>3 100</t>
  </si>
  <si>
    <t>3 200</t>
  </si>
  <si>
    <t>3 300</t>
  </si>
  <si>
    <t>3 400</t>
  </si>
  <si>
    <t>3 500</t>
  </si>
  <si>
    <t>3 600</t>
  </si>
  <si>
    <t>3 700</t>
  </si>
  <si>
    <t>3 800</t>
  </si>
  <si>
    <t>3 900</t>
  </si>
  <si>
    <t>4 000</t>
  </si>
  <si>
    <t>4 100</t>
  </si>
  <si>
    <t>4 200</t>
  </si>
  <si>
    <t>4 300</t>
  </si>
  <si>
    <t>4 400</t>
  </si>
  <si>
    <t>4 500</t>
  </si>
  <si>
    <t>4 600</t>
  </si>
  <si>
    <t>4 700</t>
  </si>
  <si>
    <t>4 800</t>
  </si>
  <si>
    <t>4 900</t>
  </si>
  <si>
    <t>5 000</t>
  </si>
  <si>
    <t>5 100</t>
  </si>
  <si>
    <t>5 200</t>
  </si>
  <si>
    <t>5 300</t>
  </si>
  <si>
    <t>5 400</t>
  </si>
  <si>
    <t>5 500</t>
  </si>
  <si>
    <t>5 600</t>
  </si>
  <si>
    <t>5 700</t>
  </si>
  <si>
    <t>&gt; 21</t>
  </si>
  <si>
    <t>COL1</t>
  </si>
  <si>
    <t>COL2</t>
  </si>
  <si>
    <t>COL3</t>
  </si>
  <si>
    <t>COL4</t>
  </si>
  <si>
    <t>COL5</t>
  </si>
  <si>
    <t>COL6</t>
  </si>
  <si>
    <t>COL7</t>
  </si>
  <si>
    <t>COL8</t>
  </si>
  <si>
    <t>COL9</t>
  </si>
  <si>
    <t>COL10</t>
  </si>
  <si>
    <t>COL11</t>
  </si>
  <si>
    <t>COL12</t>
  </si>
  <si>
    <t>COL13</t>
  </si>
  <si>
    <t>COL14</t>
  </si>
  <si>
    <t>Laatste update: 28/08/2015</t>
  </si>
</sst>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theme="1"/>
      <name val="Calibri"/>
      <family val="2"/>
      <scheme val="minor"/>
    </font>
    <font>
      <sz val="10"/>
      <name val="MS Sans Serif"/>
      <family val="2"/>
    </font>
    <font>
      <b/>
      <sz val="11"/>
      <color theme="1"/>
      <name val="Calibri"/>
      <family val="2"/>
      <scheme val="minor"/>
    </font>
    <font>
      <sz val="10"/>
      <color theme="1"/>
      <name val="Calibri"/>
      <family val="2"/>
      <scheme val="minor"/>
    </font>
    <font>
      <b/>
      <sz val="10"/>
      <color theme="1"/>
      <name val="Calibri"/>
      <family val="2"/>
      <scheme val="minor"/>
    </font>
    <font>
      <b/>
      <u/>
      <sz val="11"/>
      <color rgb="FF0066FF"/>
      <name val="Calibri"/>
      <family val="2"/>
      <scheme val="minor"/>
    </font>
    <font>
      <b/>
      <sz val="11"/>
      <color rgb="FFCC0066"/>
      <name val="Calibri"/>
      <family val="2"/>
      <scheme val="minor"/>
    </font>
    <font>
      <b/>
      <sz val="11"/>
      <name val="Calibri"/>
      <family val="2"/>
      <scheme val="minor"/>
    </font>
    <font>
      <b/>
      <sz val="14"/>
      <color rgb="FF0033CC"/>
      <name val="Calibri"/>
      <family val="2"/>
      <scheme val="minor"/>
    </font>
    <font>
      <b/>
      <sz val="11"/>
      <color rgb="FF0033CC"/>
      <name val="Calibri"/>
      <family val="2"/>
      <scheme val="minor"/>
    </font>
    <font>
      <sz val="11"/>
      <color rgb="FF0033CC"/>
      <name val="Calibri"/>
      <family val="2"/>
      <scheme val="minor"/>
    </font>
    <font>
      <sz val="10"/>
      <color theme="1"/>
      <name val="Calibri Light"/>
      <family val="2"/>
    </font>
    <font>
      <b/>
      <sz val="10"/>
      <color theme="1"/>
      <name val="Calibri"/>
      <family val="2"/>
    </font>
    <font>
      <b/>
      <sz val="11"/>
      <color rgb="FF0066FF"/>
      <name val="Calibri"/>
      <family val="2"/>
      <scheme val="minor"/>
    </font>
    <font>
      <b/>
      <u/>
      <sz val="12"/>
      <color rgb="FF0066FF"/>
      <name val="Calibri"/>
      <family val="2"/>
      <scheme val="minor"/>
    </font>
    <font>
      <sz val="11"/>
      <color rgb="FFFF0066"/>
      <name val="Calibri"/>
      <family val="2"/>
      <scheme val="minor"/>
    </font>
    <font>
      <u/>
      <sz val="11"/>
      <color rgb="FF0066FF"/>
      <name val="Calibri"/>
      <family val="2"/>
      <scheme val="minor"/>
    </font>
    <font>
      <sz val="10"/>
      <color theme="1"/>
      <name val="Calibri"/>
      <family val="2"/>
    </font>
    <font>
      <sz val="11"/>
      <color theme="0"/>
      <name val="Calibri"/>
      <family val="2"/>
      <scheme val="minor"/>
    </font>
    <font>
      <b/>
      <sz val="13"/>
      <color rgb="FF000000"/>
      <name val="Calibri"/>
      <family val="2"/>
      <scheme val="minor"/>
    </font>
    <font>
      <b/>
      <sz val="11"/>
      <color rgb="FF000000"/>
      <name val="Calibri"/>
      <family val="2"/>
      <scheme val="minor"/>
    </font>
    <font>
      <b/>
      <sz val="10"/>
      <name val="Arial"/>
      <family val="2"/>
    </font>
    <font>
      <sz val="10"/>
      <name val="Arial"/>
      <family val="2"/>
    </font>
    <font>
      <b/>
      <i/>
      <sz val="10"/>
      <name val="Arial"/>
      <family val="2"/>
    </font>
    <font>
      <u/>
      <sz val="10"/>
      <color indexed="12"/>
      <name val="Arial"/>
      <family val="2"/>
    </font>
    <font>
      <b/>
      <sz val="12"/>
      <name val="Calibri"/>
      <family val="2"/>
      <scheme val="minor"/>
    </font>
    <font>
      <u/>
      <sz val="10"/>
      <color indexed="12"/>
      <name val="Calibri"/>
      <family val="2"/>
      <scheme val="minor"/>
    </font>
    <font>
      <sz val="10"/>
      <name val="Calibri"/>
      <family val="2"/>
      <scheme val="minor"/>
    </font>
    <font>
      <b/>
      <sz val="12"/>
      <color theme="0"/>
      <name val="Calibri"/>
      <family val="2"/>
      <scheme val="minor"/>
    </font>
    <font>
      <b/>
      <sz val="10"/>
      <color rgb="FFFF0000"/>
      <name val="Arial Narrow"/>
      <family val="2"/>
    </font>
    <font>
      <b/>
      <sz val="10"/>
      <color rgb="FFFF0000"/>
      <name val="Calibri"/>
      <family val="2"/>
      <scheme val="minor"/>
    </font>
    <font>
      <b/>
      <sz val="10"/>
      <color theme="1"/>
      <name val="Calibri Light"/>
      <family val="2"/>
    </font>
    <font>
      <sz val="11"/>
      <color theme="1"/>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rgb="FFDDDDDD"/>
        <bgColor indexed="64"/>
      </patternFill>
    </fill>
    <fill>
      <patternFill patternType="solid">
        <fgColor theme="0"/>
        <bgColor indexed="64"/>
      </patternFill>
    </fill>
    <fill>
      <patternFill patternType="solid">
        <fgColor theme="0" tint="-0.249977111117893"/>
        <bgColor indexed="64"/>
      </patternFill>
    </fill>
    <fill>
      <patternFill patternType="solid">
        <fgColor theme="4"/>
        <bgColor indexed="64"/>
      </patternFill>
    </fill>
    <fill>
      <patternFill patternType="solid">
        <fgColor theme="3" tint="0.79998168889431442"/>
        <bgColor indexed="64"/>
      </patternFill>
    </fill>
    <fill>
      <patternFill patternType="solid">
        <fgColor rgb="FFE9EFF7"/>
        <bgColor indexed="64"/>
      </patternFill>
    </fill>
  </fills>
  <borders count="53">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right/>
      <top style="thin">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medium">
        <color auto="1"/>
      </top>
      <bottom/>
      <diagonal/>
    </border>
    <border>
      <left style="thin">
        <color auto="1"/>
      </left>
      <right/>
      <top/>
      <bottom/>
      <diagonal/>
    </border>
  </borders>
  <cellStyleXfs count="3">
    <xf numFmtId="0" fontId="0" fillId="0" borderId="0"/>
    <xf numFmtId="0" fontId="1" fillId="0" borderId="0"/>
    <xf numFmtId="0" fontId="24" fillId="0" borderId="0" applyNumberFormat="0" applyFill="0" applyBorder="0" applyAlignment="0" applyProtection="0">
      <alignment vertical="top"/>
      <protection locked="0"/>
    </xf>
  </cellStyleXfs>
  <cellXfs count="182">
    <xf numFmtId="0" fontId="0" fillId="0" borderId="0" xfId="0"/>
    <xf numFmtId="0" fontId="2" fillId="0" borderId="0" xfId="0" applyFont="1"/>
    <xf numFmtId="3" fontId="3" fillId="0" borderId="1" xfId="0" applyNumberFormat="1" applyFont="1" applyBorder="1" applyAlignment="1">
      <alignment horizontal="right" indent="1"/>
    </xf>
    <xf numFmtId="4" fontId="3" fillId="0" borderId="1" xfId="0" applyNumberFormat="1" applyFont="1" applyBorder="1" applyAlignment="1">
      <alignment horizontal="right" indent="1"/>
    </xf>
    <xf numFmtId="3" fontId="3" fillId="0" borderId="11" xfId="0" applyNumberFormat="1" applyFont="1" applyBorder="1" applyAlignment="1">
      <alignment horizontal="right" indent="1"/>
    </xf>
    <xf numFmtId="4" fontId="3" fillId="0" borderId="11" xfId="0" applyNumberFormat="1" applyFont="1" applyBorder="1" applyAlignment="1">
      <alignment horizontal="right" indent="1"/>
    </xf>
    <xf numFmtId="3" fontId="3" fillId="0" borderId="14" xfId="0" applyNumberFormat="1" applyFont="1" applyBorder="1" applyAlignment="1">
      <alignment horizontal="right" indent="1"/>
    </xf>
    <xf numFmtId="4" fontId="3" fillId="0" borderId="14" xfId="0" applyNumberFormat="1" applyFont="1" applyBorder="1" applyAlignment="1">
      <alignment horizontal="right" indent="1"/>
    </xf>
    <xf numFmtId="3" fontId="3" fillId="0" borderId="18" xfId="0" applyNumberFormat="1" applyFont="1" applyBorder="1" applyAlignment="1">
      <alignment horizontal="right" indent="1"/>
    </xf>
    <xf numFmtId="3" fontId="3" fillId="0" borderId="19" xfId="0" applyNumberFormat="1" applyFont="1" applyBorder="1" applyAlignment="1">
      <alignment horizontal="right" indent="1"/>
    </xf>
    <xf numFmtId="3" fontId="3" fillId="0" borderId="20" xfId="0" applyNumberFormat="1" applyFont="1" applyBorder="1" applyAlignment="1">
      <alignment horizontal="right" indent="1"/>
    </xf>
    <xf numFmtId="4" fontId="3" fillId="0" borderId="28" xfId="0" applyNumberFormat="1" applyFont="1" applyBorder="1" applyAlignment="1">
      <alignment horizontal="right" indent="1"/>
    </xf>
    <xf numFmtId="4" fontId="3" fillId="0" borderId="29" xfId="0" applyNumberFormat="1" applyFont="1" applyBorder="1" applyAlignment="1">
      <alignment horizontal="right" indent="1"/>
    </xf>
    <xf numFmtId="4" fontId="3" fillId="0" borderId="30" xfId="0" applyNumberFormat="1" applyFont="1" applyBorder="1" applyAlignment="1">
      <alignment horizontal="right" indent="1"/>
    </xf>
    <xf numFmtId="3" fontId="3" fillId="3" borderId="16" xfId="0" applyNumberFormat="1" applyFont="1" applyFill="1" applyBorder="1" applyAlignment="1">
      <alignment horizontal="right" indent="1"/>
    </xf>
    <xf numFmtId="4" fontId="3" fillId="3" borderId="3" xfId="0" applyNumberFormat="1" applyFont="1" applyFill="1" applyBorder="1" applyAlignment="1">
      <alignment horizontal="right" indent="1"/>
    </xf>
    <xf numFmtId="3" fontId="3" fillId="3" borderId="3" xfId="0" applyNumberFormat="1" applyFont="1" applyFill="1" applyBorder="1" applyAlignment="1">
      <alignment horizontal="right" indent="1"/>
    </xf>
    <xf numFmtId="4" fontId="3" fillId="3" borderId="26" xfId="0" applyNumberFormat="1" applyFont="1" applyFill="1" applyBorder="1" applyAlignment="1">
      <alignment horizontal="right" indent="1"/>
    </xf>
    <xf numFmtId="4" fontId="3" fillId="3" borderId="17" xfId="0" applyNumberFormat="1" applyFont="1" applyFill="1" applyBorder="1" applyAlignment="1">
      <alignment horizontal="centerContinuous"/>
    </xf>
    <xf numFmtId="0" fontId="3" fillId="3" borderId="8" xfId="0" applyFont="1" applyFill="1" applyBorder="1" applyAlignment="1">
      <alignment horizontal="centerContinuous"/>
    </xf>
    <xf numFmtId="4" fontId="3" fillId="3" borderId="8" xfId="0" applyNumberFormat="1" applyFont="1" applyFill="1" applyBorder="1" applyAlignment="1">
      <alignment horizontal="centerContinuous"/>
    </xf>
    <xf numFmtId="0" fontId="3" fillId="3" borderId="27" xfId="0" applyFont="1" applyFill="1" applyBorder="1" applyAlignment="1">
      <alignment horizontal="centerContinuous"/>
    </xf>
    <xf numFmtId="3" fontId="3" fillId="3" borderId="2" xfId="0" applyNumberFormat="1" applyFont="1" applyFill="1" applyBorder="1" applyAlignment="1">
      <alignment horizontal="right" indent="1"/>
    </xf>
    <xf numFmtId="4" fontId="3" fillId="3" borderId="4" xfId="0" applyNumberFormat="1" applyFont="1" applyFill="1" applyBorder="1" applyAlignment="1">
      <alignment horizontal="right" indent="1"/>
    </xf>
    <xf numFmtId="4" fontId="3" fillId="3" borderId="7" xfId="0" applyNumberFormat="1" applyFont="1" applyFill="1" applyBorder="1" applyAlignment="1">
      <alignment horizontal="centerContinuous"/>
    </xf>
    <xf numFmtId="0" fontId="3" fillId="3" borderId="9" xfId="0" applyFont="1" applyFill="1" applyBorder="1" applyAlignment="1">
      <alignment horizontal="centerContinuous"/>
    </xf>
    <xf numFmtId="3" fontId="3" fillId="4" borderId="10" xfId="0" applyNumberFormat="1" applyFont="1" applyFill="1" applyBorder="1" applyAlignment="1">
      <alignment horizontal="right" indent="1"/>
    </xf>
    <xf numFmtId="4" fontId="3" fillId="4" borderId="12" xfId="0" applyNumberFormat="1" applyFont="1" applyFill="1" applyBorder="1" applyAlignment="1">
      <alignment horizontal="right" indent="1"/>
    </xf>
    <xf numFmtId="3" fontId="3" fillId="4" borderId="5" xfId="0" applyNumberFormat="1" applyFont="1" applyFill="1" applyBorder="1" applyAlignment="1">
      <alignment horizontal="right" indent="1"/>
    </xf>
    <xf numFmtId="4" fontId="3" fillId="4" borderId="6" xfId="0" applyNumberFormat="1" applyFont="1" applyFill="1" applyBorder="1" applyAlignment="1">
      <alignment horizontal="right" indent="1"/>
    </xf>
    <xf numFmtId="3" fontId="3" fillId="4" borderId="13" xfId="0" applyNumberFormat="1" applyFont="1" applyFill="1" applyBorder="1" applyAlignment="1">
      <alignment horizontal="right" indent="1"/>
    </xf>
    <xf numFmtId="4" fontId="3" fillId="4" borderId="15" xfId="0" applyNumberFormat="1" applyFont="1" applyFill="1" applyBorder="1" applyAlignment="1">
      <alignment horizontal="right" indent="1"/>
    </xf>
    <xf numFmtId="0" fontId="4" fillId="5" borderId="16" xfId="0" applyFont="1" applyFill="1" applyBorder="1" applyAlignment="1">
      <alignment horizontal="centerContinuous"/>
    </xf>
    <xf numFmtId="0" fontId="4" fillId="5" borderId="3" xfId="0" applyFont="1" applyFill="1" applyBorder="1" applyAlignment="1">
      <alignment horizontal="centerContinuous"/>
    </xf>
    <xf numFmtId="0" fontId="4" fillId="5" borderId="26" xfId="0" applyFont="1" applyFill="1" applyBorder="1" applyAlignment="1">
      <alignment horizontal="centerContinuous"/>
    </xf>
    <xf numFmtId="0" fontId="4" fillId="5" borderId="2" xfId="0" applyFont="1" applyFill="1" applyBorder="1" applyAlignment="1">
      <alignment horizontal="centerContinuous"/>
    </xf>
    <xf numFmtId="0" fontId="4" fillId="5" borderId="4" xfId="0" applyFont="1" applyFill="1" applyBorder="1" applyAlignment="1">
      <alignment horizontal="centerContinuous"/>
    </xf>
    <xf numFmtId="0" fontId="3" fillId="5" borderId="17" xfId="0" applyFont="1" applyFill="1" applyBorder="1" applyAlignment="1">
      <alignment horizontal="right" indent="1"/>
    </xf>
    <xf numFmtId="0" fontId="3" fillId="5" borderId="8" xfId="0" applyFont="1" applyFill="1" applyBorder="1" applyAlignment="1">
      <alignment horizontal="center"/>
    </xf>
    <xf numFmtId="0" fontId="3" fillId="5" borderId="8" xfId="0" applyFont="1" applyFill="1" applyBorder="1" applyAlignment="1">
      <alignment horizontal="right" indent="1"/>
    </xf>
    <xf numFmtId="0" fontId="3" fillId="5" borderId="27" xfId="0" applyFont="1" applyFill="1" applyBorder="1" applyAlignment="1">
      <alignment horizontal="center"/>
    </xf>
    <xf numFmtId="0" fontId="3" fillId="5" borderId="7" xfId="0" applyFont="1" applyFill="1" applyBorder="1" applyAlignment="1">
      <alignment horizontal="right" indent="1"/>
    </xf>
    <xf numFmtId="0" fontId="3" fillId="5" borderId="9" xfId="0" applyFont="1" applyFill="1" applyBorder="1" applyAlignment="1">
      <alignment horizontal="center"/>
    </xf>
    <xf numFmtId="0" fontId="4" fillId="2" borderId="23" xfId="0" applyFont="1" applyFill="1" applyBorder="1" applyAlignment="1">
      <alignment horizontal="left" indent="1"/>
    </xf>
    <xf numFmtId="0" fontId="4" fillId="2" borderId="24" xfId="0" applyFont="1" applyFill="1" applyBorder="1" applyAlignment="1">
      <alignment horizontal="left" indent="1"/>
    </xf>
    <xf numFmtId="0" fontId="4" fillId="2" borderId="25" xfId="0" applyFont="1" applyFill="1" applyBorder="1" applyAlignment="1">
      <alignment horizontal="left" indent="1"/>
    </xf>
    <xf numFmtId="0" fontId="3" fillId="5" borderId="21" xfId="0" applyFont="1" applyFill="1" applyBorder="1" applyAlignment="1">
      <alignment horizontal="left" indent="1"/>
    </xf>
    <xf numFmtId="0" fontId="3" fillId="5" borderId="22" xfId="0" applyFont="1" applyFill="1" applyBorder="1" applyAlignment="1">
      <alignment horizontal="left" indent="1"/>
    </xf>
    <xf numFmtId="0" fontId="5" fillId="0" borderId="0" xfId="0" applyFont="1" applyAlignment="1">
      <alignment horizontal="right"/>
    </xf>
    <xf numFmtId="0" fontId="6" fillId="0" borderId="0" xfId="0" applyFont="1"/>
    <xf numFmtId="0" fontId="3" fillId="3" borderId="17" xfId="0" applyFont="1" applyFill="1" applyBorder="1" applyAlignment="1">
      <alignment horizontal="centerContinuous"/>
    </xf>
    <xf numFmtId="0" fontId="7" fillId="0" borderId="0" xfId="0" applyFont="1"/>
    <xf numFmtId="0" fontId="11" fillId="2" borderId="41" xfId="0" applyFont="1" applyFill="1" applyBorder="1" applyAlignment="1">
      <alignment horizontal="right"/>
    </xf>
    <xf numFmtId="0" fontId="11" fillId="2" borderId="42" xfId="0" applyFont="1" applyFill="1" applyBorder="1" applyAlignment="1">
      <alignment horizontal="right"/>
    </xf>
    <xf numFmtId="0" fontId="11" fillId="2" borderId="37" xfId="0" applyFont="1" applyFill="1" applyBorder="1" applyAlignment="1">
      <alignment horizontal="right"/>
    </xf>
    <xf numFmtId="0" fontId="11" fillId="2" borderId="43" xfId="0" applyFont="1" applyFill="1" applyBorder="1" applyAlignment="1">
      <alignment horizontal="right"/>
    </xf>
    <xf numFmtId="0" fontId="8" fillId="5" borderId="29" xfId="0" applyFont="1" applyFill="1" applyBorder="1" applyAlignment="1">
      <alignment horizontal="left"/>
    </xf>
    <xf numFmtId="0" fontId="9" fillId="5" borderId="45" xfId="0" applyFont="1" applyFill="1" applyBorder="1" applyAlignment="1"/>
    <xf numFmtId="0" fontId="10" fillId="5" borderId="45" xfId="0" applyFont="1" applyFill="1" applyBorder="1" applyAlignment="1"/>
    <xf numFmtId="0" fontId="12" fillId="2" borderId="43" xfId="0" applyFont="1" applyFill="1" applyBorder="1" applyAlignment="1">
      <alignment horizontal="right"/>
    </xf>
    <xf numFmtId="0" fontId="12" fillId="2" borderId="41" xfId="0" applyFont="1" applyFill="1" applyBorder="1" applyAlignment="1">
      <alignment horizontal="right"/>
    </xf>
    <xf numFmtId="0" fontId="12" fillId="2" borderId="42" xfId="0" applyFont="1" applyFill="1" applyBorder="1" applyAlignment="1">
      <alignment horizontal="right"/>
    </xf>
    <xf numFmtId="0" fontId="4" fillId="2" borderId="44" xfId="0" applyFont="1" applyFill="1" applyBorder="1" applyAlignment="1">
      <alignment horizontal="left"/>
    </xf>
    <xf numFmtId="0" fontId="5" fillId="0" borderId="0" xfId="0" applyFont="1" applyAlignment="1">
      <alignment horizontal="left"/>
    </xf>
    <xf numFmtId="0" fontId="13" fillId="0" borderId="0" xfId="0" applyFont="1" applyAlignment="1">
      <alignment horizontal="left"/>
    </xf>
    <xf numFmtId="3" fontId="0" fillId="0" borderId="0" xfId="0" applyNumberFormat="1"/>
    <xf numFmtId="0" fontId="12" fillId="2" borderId="41" xfId="0" applyFont="1" applyFill="1" applyBorder="1" applyAlignment="1">
      <alignment horizontal="left" indent="2"/>
    </xf>
    <xf numFmtId="17" fontId="12" fillId="2" borderId="43" xfId="0" quotePrefix="1" applyNumberFormat="1" applyFont="1" applyFill="1" applyBorder="1" applyAlignment="1">
      <alignment horizontal="right"/>
    </xf>
    <xf numFmtId="0" fontId="12" fillId="2" borderId="41" xfId="0" quotePrefix="1" applyFont="1" applyFill="1" applyBorder="1" applyAlignment="1">
      <alignment horizontal="right"/>
    </xf>
    <xf numFmtId="0" fontId="15" fillId="6" borderId="0" xfId="0" applyFont="1" applyFill="1"/>
    <xf numFmtId="4" fontId="3" fillId="3" borderId="17" xfId="0" applyNumberFormat="1" applyFont="1" applyFill="1" applyBorder="1" applyAlignment="1">
      <alignment horizontal="center"/>
    </xf>
    <xf numFmtId="0" fontId="3" fillId="3" borderId="8" xfId="0" applyFont="1" applyFill="1" applyBorder="1" applyAlignment="1">
      <alignment horizontal="center"/>
    </xf>
    <xf numFmtId="4" fontId="3" fillId="3" borderId="8" xfId="0" applyNumberFormat="1" applyFont="1" applyFill="1" applyBorder="1" applyAlignment="1">
      <alignment horizontal="center"/>
    </xf>
    <xf numFmtId="4" fontId="3" fillId="3" borderId="7" xfId="0" applyNumberFormat="1" applyFont="1" applyFill="1" applyBorder="1" applyAlignment="1">
      <alignment horizontal="center"/>
    </xf>
    <xf numFmtId="0" fontId="3" fillId="3" borderId="9" xfId="0" applyFont="1" applyFill="1" applyBorder="1" applyAlignment="1">
      <alignment horizontal="center"/>
    </xf>
    <xf numFmtId="0" fontId="12" fillId="2" borderId="42" xfId="0" applyFont="1" applyFill="1" applyBorder="1" applyAlignment="1">
      <alignment horizontal="left" indent="3"/>
    </xf>
    <xf numFmtId="0" fontId="16" fillId="0" borderId="0" xfId="0" applyFont="1" applyAlignment="1">
      <alignment horizontal="left"/>
    </xf>
    <xf numFmtId="0" fontId="11" fillId="2" borderId="43" xfId="0" applyFont="1" applyFill="1" applyBorder="1" applyAlignment="1"/>
    <xf numFmtId="0" fontId="4" fillId="2" borderId="44" xfId="0" applyFont="1" applyFill="1" applyBorder="1" applyAlignment="1"/>
    <xf numFmtId="0" fontId="11" fillId="2" borderId="41" xfId="0" applyFont="1" applyFill="1" applyBorder="1" applyAlignment="1"/>
    <xf numFmtId="17" fontId="12" fillId="2" borderId="42" xfId="0" quotePrefix="1" applyNumberFormat="1" applyFont="1" applyFill="1" applyBorder="1" applyAlignment="1">
      <alignment horizontal="right"/>
    </xf>
    <xf numFmtId="0" fontId="12" fillId="2" borderId="42" xfId="0" quotePrefix="1" applyFont="1" applyFill="1" applyBorder="1" applyAlignment="1">
      <alignment horizontal="right"/>
    </xf>
    <xf numFmtId="0" fontId="3" fillId="2" borderId="39" xfId="0" quotePrefix="1" applyFont="1" applyFill="1" applyBorder="1" applyAlignment="1">
      <alignment horizontal="left"/>
    </xf>
    <xf numFmtId="0" fontId="17" fillId="2" borderId="44" xfId="0" quotePrefix="1" applyFont="1" applyFill="1" applyBorder="1" applyAlignment="1">
      <alignment horizontal="left"/>
    </xf>
    <xf numFmtId="0" fontId="3" fillId="2" borderId="40" xfId="0" quotePrefix="1" applyFont="1" applyFill="1" applyBorder="1" applyAlignment="1">
      <alignment horizontal="left"/>
    </xf>
    <xf numFmtId="0" fontId="4" fillId="5" borderId="35" xfId="0" applyFont="1" applyFill="1" applyBorder="1" applyAlignment="1">
      <alignment horizontal="centerContinuous"/>
    </xf>
    <xf numFmtId="0" fontId="4" fillId="5" borderId="36" xfId="0" applyFont="1" applyFill="1" applyBorder="1" applyAlignment="1">
      <alignment horizontal="centerContinuous"/>
    </xf>
    <xf numFmtId="0" fontId="0" fillId="0" borderId="0" xfId="0" quotePrefix="1"/>
    <xf numFmtId="0" fontId="18" fillId="0" borderId="0" xfId="0" quotePrefix="1" applyFont="1"/>
    <xf numFmtId="0" fontId="18" fillId="0" borderId="0" xfId="0" applyFont="1"/>
    <xf numFmtId="0" fontId="19" fillId="0" borderId="0" xfId="0" applyFont="1" applyAlignment="1">
      <alignment horizontal="center" readingOrder="1"/>
    </xf>
    <xf numFmtId="0" fontId="20" fillId="0" borderId="0" xfId="0" applyFont="1"/>
    <xf numFmtId="0" fontId="0" fillId="0" borderId="0" xfId="0" applyFill="1"/>
    <xf numFmtId="0" fontId="0" fillId="0" borderId="0" xfId="0" applyFill="1" applyAlignment="1">
      <alignment vertical="center"/>
    </xf>
    <xf numFmtId="0" fontId="22" fillId="0" borderId="0" xfId="0" applyFont="1" applyFill="1"/>
    <xf numFmtId="0" fontId="21" fillId="0" borderId="0" xfId="0" applyFont="1" applyFill="1" applyAlignment="1">
      <alignment horizontal="left" indent="1"/>
    </xf>
    <xf numFmtId="0" fontId="0" fillId="0" borderId="48" xfId="0" applyBorder="1" applyAlignment="1">
      <alignment horizontal="left" vertical="center" indent="1"/>
    </xf>
    <xf numFmtId="0" fontId="22" fillId="0" borderId="49" xfId="0" applyFont="1" applyBorder="1" applyAlignment="1">
      <alignment horizontal="left" vertical="center" indent="1"/>
    </xf>
    <xf numFmtId="0" fontId="22" fillId="0" borderId="50" xfId="0" applyFont="1" applyBorder="1" applyAlignment="1">
      <alignment horizontal="left" vertical="center" wrapText="1" indent="1"/>
    </xf>
    <xf numFmtId="0" fontId="4" fillId="2" borderId="48" xfId="0" applyFont="1" applyFill="1" applyBorder="1" applyAlignment="1">
      <alignment horizontal="left" vertical="center" indent="1"/>
    </xf>
    <xf numFmtId="0" fontId="4" fillId="2" borderId="49" xfId="0" applyFont="1" applyFill="1" applyBorder="1" applyAlignment="1">
      <alignment horizontal="left" vertical="center" indent="1"/>
    </xf>
    <xf numFmtId="0" fontId="4" fillId="2" borderId="50" xfId="0" applyFont="1" applyFill="1" applyBorder="1" applyAlignment="1">
      <alignment horizontal="left" vertical="center" wrapText="1" indent="1"/>
    </xf>
    <xf numFmtId="0" fontId="21" fillId="7" borderId="30" xfId="0" applyFont="1" applyFill="1" applyBorder="1" applyAlignment="1">
      <alignment horizontal="centerContinuous" vertical="center"/>
    </xf>
    <xf numFmtId="0" fontId="21" fillId="7" borderId="19" xfId="0" applyFont="1" applyFill="1" applyBorder="1" applyAlignment="1">
      <alignment horizontal="centerContinuous" vertical="center"/>
    </xf>
    <xf numFmtId="0" fontId="0" fillId="0" borderId="0" xfId="0" applyAlignment="1">
      <alignment wrapText="1"/>
    </xf>
    <xf numFmtId="0" fontId="0" fillId="0" borderId="0" xfId="0" applyAlignment="1"/>
    <xf numFmtId="0" fontId="26" fillId="0" borderId="0" xfId="2" applyFont="1" applyAlignment="1" applyProtection="1">
      <alignment horizontal="left" vertical="top" wrapText="1" indent="1"/>
    </xf>
    <xf numFmtId="0" fontId="26" fillId="0" borderId="0" xfId="2" applyFont="1" applyAlignment="1" applyProtection="1">
      <alignment horizontal="left" vertical="center" indent="1"/>
    </xf>
    <xf numFmtId="0" fontId="26" fillId="0" borderId="0" xfId="2" applyFont="1" applyFill="1" applyAlignment="1" applyProtection="1">
      <alignment horizontal="left" vertical="center" indent="1"/>
    </xf>
    <xf numFmtId="0" fontId="27" fillId="0" borderId="0" xfId="0" applyFont="1" applyFill="1" applyAlignment="1">
      <alignment horizontal="left" vertical="center" indent="1"/>
    </xf>
    <xf numFmtId="0" fontId="27" fillId="0" borderId="0" xfId="0" applyFont="1" applyAlignment="1">
      <alignment horizontal="left" vertical="center" indent="1"/>
    </xf>
    <xf numFmtId="0" fontId="28" fillId="8" borderId="1" xfId="0" applyFont="1" applyFill="1" applyBorder="1" applyAlignment="1">
      <alignment horizontal="left" vertical="center" wrapText="1" indent="1"/>
    </xf>
    <xf numFmtId="0" fontId="25" fillId="9" borderId="1" xfId="0" applyFont="1" applyFill="1" applyBorder="1" applyAlignment="1">
      <alignment horizontal="left" vertical="center" wrapText="1" indent="1"/>
    </xf>
    <xf numFmtId="0" fontId="2" fillId="9" borderId="1" xfId="0" applyFont="1" applyFill="1" applyBorder="1" applyAlignment="1">
      <alignment horizontal="center"/>
    </xf>
    <xf numFmtId="0" fontId="2" fillId="9" borderId="1" xfId="0" applyFont="1" applyFill="1" applyBorder="1" applyAlignment="1">
      <alignment horizontal="center" vertical="center"/>
    </xf>
    <xf numFmtId="0" fontId="18" fillId="0" borderId="0" xfId="0" applyFont="1" applyAlignment="1">
      <alignment vertical="center"/>
    </xf>
    <xf numFmtId="0" fontId="0" fillId="0" borderId="0" xfId="0" applyAlignment="1">
      <alignment vertical="center"/>
    </xf>
    <xf numFmtId="0" fontId="26" fillId="0" borderId="0" xfId="2" applyFont="1" applyAlignment="1" applyProtection="1">
      <alignment horizontal="left" vertical="center" wrapText="1" indent="1"/>
    </xf>
    <xf numFmtId="0" fontId="7" fillId="0" borderId="0" xfId="0" applyFont="1" applyAlignment="1">
      <alignment horizontal="centerContinuous" vertical="center"/>
    </xf>
    <xf numFmtId="0" fontId="27" fillId="0" borderId="0" xfId="0" applyFont="1" applyAlignment="1">
      <alignment horizontal="centerContinuous" vertical="center"/>
    </xf>
    <xf numFmtId="0" fontId="0" fillId="0" borderId="0" xfId="0" applyAlignment="1">
      <alignment horizontal="centerContinuous"/>
    </xf>
    <xf numFmtId="0" fontId="24" fillId="0" borderId="0" xfId="2" applyAlignment="1" applyProtection="1">
      <alignment horizontal="left" indent="1"/>
    </xf>
    <xf numFmtId="0" fontId="24" fillId="0" borderId="0" xfId="2" applyAlignment="1" applyProtection="1"/>
    <xf numFmtId="0" fontId="29" fillId="0" borderId="0" xfId="2" applyFont="1" applyFill="1" applyAlignment="1" applyProtection="1">
      <alignment horizontal="center" vertical="center"/>
    </xf>
    <xf numFmtId="0" fontId="10" fillId="6" borderId="0" xfId="0" applyFont="1" applyFill="1" applyBorder="1" applyAlignment="1"/>
    <xf numFmtId="0" fontId="14" fillId="6" borderId="0" xfId="0" applyFont="1" applyFill="1" applyBorder="1" applyAlignment="1">
      <alignment horizontal="center" vertical="center"/>
    </xf>
    <xf numFmtId="0" fontId="10" fillId="5" borderId="19" xfId="0" applyFont="1" applyFill="1" applyBorder="1" applyAlignment="1"/>
    <xf numFmtId="0" fontId="9" fillId="5" borderId="19" xfId="0" applyFont="1" applyFill="1" applyBorder="1" applyAlignment="1"/>
    <xf numFmtId="0" fontId="24" fillId="0" borderId="0" xfId="2" applyAlignment="1" applyProtection="1">
      <alignment horizontal="left"/>
    </xf>
    <xf numFmtId="0" fontId="24" fillId="0" borderId="0" xfId="2" applyAlignment="1" applyProtection="1">
      <alignment horizontal="left" vertical="center" wrapText="1" indent="1"/>
    </xf>
    <xf numFmtId="0" fontId="14" fillId="6" borderId="52" xfId="0" applyFont="1" applyFill="1" applyBorder="1" applyAlignment="1">
      <alignment horizontal="center" vertical="center"/>
    </xf>
    <xf numFmtId="0" fontId="0" fillId="0" borderId="0" xfId="0" applyAlignment="1"/>
    <xf numFmtId="0" fontId="11" fillId="5" borderId="16" xfId="0" applyFont="1" applyFill="1" applyBorder="1" applyAlignment="1">
      <alignment horizontal="centerContinuous"/>
    </xf>
    <xf numFmtId="0" fontId="0" fillId="0" borderId="0" xfId="0" applyAlignment="1"/>
    <xf numFmtId="0" fontId="24" fillId="0" borderId="0" xfId="2" applyAlignment="1" applyProtection="1"/>
    <xf numFmtId="0" fontId="26" fillId="0" borderId="0" xfId="2" applyFont="1" applyAlignment="1" applyProtection="1">
      <alignment horizontal="left"/>
    </xf>
    <xf numFmtId="0" fontId="24" fillId="0" borderId="0" xfId="2" applyAlignment="1" applyProtection="1">
      <alignment horizontal="left" vertical="center" indent="1"/>
    </xf>
    <xf numFmtId="0" fontId="32" fillId="0" borderId="0" xfId="0" applyFont="1" applyFill="1" applyAlignment="1">
      <alignment horizontal="center" vertical="center"/>
    </xf>
    <xf numFmtId="0" fontId="0" fillId="0" borderId="0" xfId="0" applyAlignment="1"/>
    <xf numFmtId="0" fontId="24" fillId="0" borderId="0" xfId="2" applyAlignment="1" applyProtection="1">
      <alignment horizontal="center"/>
    </xf>
    <xf numFmtId="0" fontId="24" fillId="10" borderId="0" xfId="2" applyFill="1" applyAlignment="1" applyProtection="1">
      <alignment horizontal="left" indent="1"/>
    </xf>
    <xf numFmtId="0" fontId="0" fillId="10" borderId="0" xfId="0" applyFill="1" applyAlignment="1">
      <alignment horizontal="left" indent="1"/>
    </xf>
    <xf numFmtId="0" fontId="3" fillId="5" borderId="21" xfId="0" applyFont="1" applyFill="1" applyBorder="1" applyAlignment="1">
      <alignment horizontal="left" vertical="center" indent="1"/>
    </xf>
    <xf numFmtId="0" fontId="3" fillId="5" borderId="22" xfId="0" applyFont="1" applyFill="1" applyBorder="1" applyAlignment="1">
      <alignment horizontal="left" vertical="center" indent="1"/>
    </xf>
    <xf numFmtId="0" fontId="26" fillId="0" borderId="51" xfId="2" applyFont="1" applyBorder="1" applyAlignment="1" applyProtection="1">
      <alignment horizontal="left"/>
    </xf>
    <xf numFmtId="0" fontId="26" fillId="0" borderId="51" xfId="2" applyFont="1" applyBorder="1" applyAlignment="1" applyProtection="1"/>
    <xf numFmtId="0" fontId="0" fillId="0" borderId="51" xfId="0" applyBorder="1" applyAlignment="1"/>
    <xf numFmtId="0" fontId="26" fillId="6" borderId="0" xfId="2" applyFont="1" applyFill="1" applyBorder="1" applyAlignment="1" applyProtection="1">
      <alignment horizontal="left" vertical="center"/>
    </xf>
    <xf numFmtId="0" fontId="32" fillId="0" borderId="0" xfId="0" applyFont="1" applyAlignment="1"/>
    <xf numFmtId="0" fontId="3" fillId="5" borderId="37" xfId="0" applyFont="1" applyFill="1" applyBorder="1" applyAlignment="1">
      <alignment horizontal="left" indent="1"/>
    </xf>
    <xf numFmtId="0" fontId="3" fillId="5" borderId="38" xfId="0" applyFont="1" applyFill="1" applyBorder="1" applyAlignment="1">
      <alignment horizontal="left" indent="1"/>
    </xf>
    <xf numFmtId="0" fontId="3" fillId="5" borderId="31" xfId="0" applyFont="1" applyFill="1" applyBorder="1" applyAlignment="1">
      <alignment horizontal="left" vertical="center" wrapText="1" indent="1"/>
    </xf>
    <xf numFmtId="0" fontId="0" fillId="0" borderId="32" xfId="0" applyBorder="1" applyAlignment="1">
      <alignment horizontal="left" indent="1"/>
    </xf>
    <xf numFmtId="0" fontId="0" fillId="0" borderId="33" xfId="0" applyBorder="1" applyAlignment="1">
      <alignment horizontal="left" indent="1"/>
    </xf>
    <xf numFmtId="0" fontId="0" fillId="0" borderId="34" xfId="0" applyBorder="1" applyAlignment="1">
      <alignment horizontal="left" indent="1"/>
    </xf>
    <xf numFmtId="0" fontId="3" fillId="5" borderId="35" xfId="0" applyFont="1" applyFill="1" applyBorder="1" applyAlignment="1">
      <alignment horizontal="left" indent="1"/>
    </xf>
    <xf numFmtId="0" fontId="3" fillId="5" borderId="36" xfId="0" applyFont="1" applyFill="1" applyBorder="1" applyAlignment="1">
      <alignment horizontal="left" indent="1"/>
    </xf>
    <xf numFmtId="0" fontId="24" fillId="0" borderId="0" xfId="2" applyAlignment="1" applyProtection="1">
      <alignment horizontal="left" indent="1"/>
    </xf>
    <xf numFmtId="4" fontId="3" fillId="3" borderId="27" xfId="0" applyNumberFormat="1" applyFont="1" applyFill="1" applyBorder="1" applyAlignment="1">
      <alignment horizontal="center"/>
    </xf>
    <xf numFmtId="0" fontId="0" fillId="0" borderId="17" xfId="0" applyBorder="1" applyAlignment="1">
      <alignment horizontal="center"/>
    </xf>
    <xf numFmtId="0" fontId="26" fillId="0" borderId="0" xfId="2" applyFont="1" applyAlignment="1" applyProtection="1"/>
    <xf numFmtId="0" fontId="32" fillId="0" borderId="51" xfId="0" applyFont="1" applyBorder="1" applyAlignment="1"/>
    <xf numFmtId="0" fontId="0" fillId="0" borderId="47" xfId="0" applyBorder="1" applyAlignment="1">
      <alignment horizontal="center"/>
    </xf>
    <xf numFmtId="0" fontId="3" fillId="5" borderId="31" xfId="0" applyFont="1" applyFill="1" applyBorder="1" applyAlignment="1">
      <alignment horizontal="center" vertical="center" wrapText="1"/>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4" fillId="5" borderId="26" xfId="0" applyFont="1" applyFill="1" applyBorder="1" applyAlignment="1">
      <alignment horizontal="center"/>
    </xf>
    <xf numFmtId="0" fontId="0" fillId="0" borderId="46" xfId="0" applyBorder="1" applyAlignment="1">
      <alignment horizontal="center"/>
    </xf>
    <xf numFmtId="0" fontId="0" fillId="0" borderId="36" xfId="0" applyBorder="1" applyAlignment="1">
      <alignment horizontal="center"/>
    </xf>
    <xf numFmtId="0" fontId="4" fillId="5" borderId="35" xfId="0" applyFont="1" applyFill="1" applyBorder="1" applyAlignment="1">
      <alignment horizontal="center"/>
    </xf>
    <xf numFmtId="0" fontId="0" fillId="0" borderId="16" xfId="0" applyBorder="1" applyAlignment="1">
      <alignment horizontal="center"/>
    </xf>
    <xf numFmtId="0" fontId="3" fillId="5" borderId="32" xfId="0" applyFont="1" applyFill="1" applyBorder="1" applyAlignment="1">
      <alignment horizontal="left" vertical="center" wrapText="1" indent="1"/>
    </xf>
    <xf numFmtId="0" fontId="3" fillId="5" borderId="33" xfId="0" applyFont="1" applyFill="1" applyBorder="1" applyAlignment="1">
      <alignment horizontal="left" vertical="center" wrapText="1" indent="1"/>
    </xf>
    <xf numFmtId="0" fontId="3" fillId="5" borderId="34" xfId="0" applyFont="1" applyFill="1" applyBorder="1" applyAlignment="1">
      <alignment horizontal="left" vertical="center" wrapText="1" indent="1"/>
    </xf>
    <xf numFmtId="0" fontId="0" fillId="0" borderId="38" xfId="0" applyBorder="1" applyAlignment="1">
      <alignment horizontal="center"/>
    </xf>
    <xf numFmtId="4" fontId="3" fillId="3" borderId="37" xfId="0" applyNumberFormat="1" applyFont="1" applyFill="1" applyBorder="1" applyAlignment="1">
      <alignment horizontal="center"/>
    </xf>
    <xf numFmtId="0" fontId="24" fillId="0" borderId="51" xfId="2" applyBorder="1" applyAlignment="1" applyProtection="1">
      <alignment horizontal="left"/>
    </xf>
    <xf numFmtId="0" fontId="24" fillId="0" borderId="51" xfId="2" applyBorder="1" applyAlignment="1" applyProtection="1"/>
    <xf numFmtId="4" fontId="3" fillId="3" borderId="17" xfId="0" applyNumberFormat="1" applyFont="1" applyFill="1" applyBorder="1" applyAlignment="1">
      <alignment horizontal="center"/>
    </xf>
    <xf numFmtId="4" fontId="3" fillId="3" borderId="38" xfId="0" applyNumberFormat="1" applyFont="1" applyFill="1" applyBorder="1" applyAlignment="1">
      <alignment horizontal="center"/>
    </xf>
    <xf numFmtId="0" fontId="26" fillId="0" borderId="0" xfId="2" applyFont="1" applyAlignment="1" applyProtection="1">
      <alignment horizontal="left"/>
    </xf>
  </cellXfs>
  <cellStyles count="3">
    <cellStyle name="Lien hypertexte" xfId="2" builtinId="8"/>
    <cellStyle name="Normal" xfId="0" builtinId="0"/>
    <cellStyle name="Normal 2" xfId="1"/>
  </cellStyles>
  <dxfs count="0"/>
  <tableStyles count="0" defaultTableStyle="TableStyleMedium9" defaultPivotStyle="PivotStyleLight16"/>
  <colors>
    <mruColors>
      <color rgb="FF000000"/>
      <color rgb="FFE9EFF7"/>
      <color rgb="FFD8E3F0"/>
      <color rgb="FFFFFFFF"/>
      <color rgb="FFCCDAEC"/>
      <color rgb="FFDDDDDD"/>
      <color rgb="FFCC0066"/>
      <color rgb="FFFF0066"/>
      <color rgb="FF0066FF"/>
      <color rgb="FF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n-US" sz="1400" b="1" i="0" baseline="0"/>
              <a:t>Aantal bevallingen per provincie van het ziekenhuis</a:t>
            </a:r>
            <a:endParaRPr lang="fr-FR" sz="1400"/>
          </a:p>
        </c:rich>
      </c:tx>
      <c:layout/>
      <c:overlay val="0"/>
      <c:spPr>
        <a:noFill/>
      </c:spPr>
    </c:title>
    <c:autoTitleDeleted val="0"/>
    <c:plotArea>
      <c:layout/>
      <c:barChart>
        <c:barDir val="col"/>
        <c:grouping val="clustered"/>
        <c:varyColors val="0"/>
        <c:ser>
          <c:idx val="0"/>
          <c:order val="0"/>
          <c:tx>
            <c:v>N</c:v>
          </c:tx>
          <c:invertIfNegative val="0"/>
          <c:dLbls>
            <c:delete val="1"/>
          </c:dLbls>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'Provincie ziekenhuis'!$AB$8:$AB$18</c:f>
              <c:numCache>
                <c:formatCode>#,##0</c:formatCode>
                <c:ptCount val="11"/>
                <c:pt idx="0">
                  <c:v>11837</c:v>
                </c:pt>
                <c:pt idx="1">
                  <c:v>16189</c:v>
                </c:pt>
                <c:pt idx="2">
                  <c:v>22637</c:v>
                </c:pt>
                <c:pt idx="3">
                  <c:v>8293</c:v>
                </c:pt>
                <c:pt idx="4">
                  <c:v>6519</c:v>
                </c:pt>
                <c:pt idx="5">
                  <c:v>25459</c:v>
                </c:pt>
                <c:pt idx="6">
                  <c:v>14245</c:v>
                </c:pt>
                <c:pt idx="7">
                  <c:v>1826</c:v>
                </c:pt>
                <c:pt idx="8">
                  <c:v>12544</c:v>
                </c:pt>
                <c:pt idx="9">
                  <c:v>4785</c:v>
                </c:pt>
                <c:pt idx="10">
                  <c:v>2963</c:v>
                </c:pt>
              </c:numCache>
            </c:numRef>
          </c:val>
        </c:ser>
        <c:dLbls>
          <c:showLegendKey val="0"/>
          <c:showVal val="1"/>
          <c:showCatName val="0"/>
          <c:showSerName val="0"/>
          <c:showPercent val="0"/>
          <c:showBubbleSize val="0"/>
        </c:dLbls>
        <c:gapWidth val="150"/>
        <c:axId val="389054848"/>
        <c:axId val="389056384"/>
      </c:barChart>
      <c:barChart>
        <c:barDir val="col"/>
        <c:grouping val="clustered"/>
        <c:varyColors val="0"/>
        <c:ser>
          <c:idx val="1"/>
          <c:order val="1"/>
          <c:tx>
            <c:v>pct</c:v>
          </c:tx>
          <c:spPr>
            <a:noFill/>
            <a:ln>
              <a:noFill/>
            </a:ln>
          </c:spPr>
          <c:invertIfNegative val="0"/>
          <c:dLbls>
            <c:delete val="1"/>
          </c:dLbls>
          <c:val>
            <c:numRef>
              <c:f>'Provincie ziekenhuis'!$AC$8:$AC$18</c:f>
              <c:numCache>
                <c:formatCode>#,##0.00</c:formatCode>
                <c:ptCount val="11"/>
                <c:pt idx="0">
                  <c:v>9.2987265999984281</c:v>
                </c:pt>
                <c:pt idx="1">
                  <c:v>12.717503161896982</c:v>
                </c:pt>
                <c:pt idx="2">
                  <c:v>17.782822847356968</c:v>
                </c:pt>
                <c:pt idx="3">
                  <c:v>6.5146861277170718</c:v>
                </c:pt>
                <c:pt idx="4">
                  <c:v>5.1210947626416958</c:v>
                </c:pt>
                <c:pt idx="5">
                  <c:v>19.999685774213059</c:v>
                </c:pt>
                <c:pt idx="6">
                  <c:v>11.190365837372445</c:v>
                </c:pt>
                <c:pt idx="7">
                  <c:v>1.4344407173774716</c:v>
                </c:pt>
                <c:pt idx="8">
                  <c:v>9.8541206784134729</c:v>
                </c:pt>
                <c:pt idx="9">
                  <c:v>3.7589259762602421</c:v>
                </c:pt>
                <c:pt idx="10">
                  <c:v>2.3276275167521625</c:v>
                </c:pt>
              </c:numCache>
            </c:numRef>
          </c:val>
        </c:ser>
        <c:dLbls>
          <c:showLegendKey val="0"/>
          <c:showVal val="1"/>
          <c:showCatName val="0"/>
          <c:showSerName val="0"/>
          <c:showPercent val="0"/>
          <c:showBubbleSize val="0"/>
        </c:dLbls>
        <c:gapWidth val="150"/>
        <c:axId val="407166336"/>
        <c:axId val="396034048"/>
      </c:barChart>
      <c:catAx>
        <c:axId val="389054848"/>
        <c:scaling>
          <c:orientation val="minMax"/>
        </c:scaling>
        <c:delete val="0"/>
        <c:axPos val="b"/>
        <c:majorTickMark val="out"/>
        <c:minorTickMark val="none"/>
        <c:tickLblPos val="nextTo"/>
        <c:crossAx val="389056384"/>
        <c:crosses val="autoZero"/>
        <c:auto val="1"/>
        <c:lblAlgn val="ctr"/>
        <c:lblOffset val="100"/>
        <c:noMultiLvlLbl val="0"/>
      </c:catAx>
      <c:valAx>
        <c:axId val="389056384"/>
        <c:scaling>
          <c:orientation val="minMax"/>
          <c:min val="0"/>
        </c:scaling>
        <c:delete val="0"/>
        <c:axPos val="l"/>
        <c:majorGridlines/>
        <c:numFmt formatCode="#\ ##0" sourceLinked="0"/>
        <c:majorTickMark val="out"/>
        <c:minorTickMark val="none"/>
        <c:tickLblPos val="nextTo"/>
        <c:crossAx val="389054848"/>
        <c:crosses val="autoZero"/>
        <c:crossBetween val="between"/>
      </c:valAx>
      <c:valAx>
        <c:axId val="396034048"/>
        <c:scaling>
          <c:orientation val="minMax"/>
          <c:max val="24"/>
          <c:min val="0"/>
        </c:scaling>
        <c:delete val="0"/>
        <c:axPos val="r"/>
        <c:title>
          <c:tx>
            <c:rich>
              <a:bodyPr rot="0" vert="horz"/>
              <a:lstStyle/>
              <a:p>
                <a:pPr>
                  <a:defRPr/>
                </a:pPr>
                <a:r>
                  <a:rPr lang="fr-FR"/>
                  <a:t>%</a:t>
                </a:r>
              </a:p>
            </c:rich>
          </c:tx>
          <c:layout>
            <c:manualLayout>
              <c:xMode val="edge"/>
              <c:yMode val="edge"/>
              <c:x val="0.91304004188936849"/>
              <c:y val="6.9732997949527614E-2"/>
            </c:manualLayout>
          </c:layout>
          <c:overlay val="0"/>
        </c:title>
        <c:numFmt formatCode="[&lt;10]\ \ \ General;#\ ##0" sourceLinked="0"/>
        <c:majorTickMark val="out"/>
        <c:minorTickMark val="none"/>
        <c:tickLblPos val="nextTo"/>
        <c:crossAx val="407166336"/>
        <c:crosses val="max"/>
        <c:crossBetween val="between"/>
      </c:valAx>
      <c:catAx>
        <c:axId val="407166336"/>
        <c:scaling>
          <c:orientation val="minMax"/>
        </c:scaling>
        <c:delete val="1"/>
        <c:axPos val="b"/>
        <c:majorTickMark val="out"/>
        <c:minorTickMark val="none"/>
        <c:tickLblPos val="nextTo"/>
        <c:crossAx val="396034048"/>
        <c:crosses val="autoZero"/>
        <c:auto val="1"/>
        <c:lblAlgn val="ctr"/>
        <c:lblOffset val="100"/>
        <c:noMultiLvlLbl val="0"/>
      </c:catAx>
    </c:plotArea>
    <c:plotVisOnly val="1"/>
    <c:dispBlanksAs val="gap"/>
    <c:showDLblsOverMax val="0"/>
  </c:chart>
  <c:spPr>
    <a:solidFill>
      <a:schemeClr val="accent4">
        <a:alpha val="10000"/>
      </a:schemeClr>
    </a:solidFill>
    <a:ln>
      <a:solidFill>
        <a:sysClr val="windowText" lastClr="000000"/>
      </a:solidFill>
    </a:ln>
  </c:spPr>
  <c:printSettings>
    <c:headerFooter/>
    <c:pageMargins b="0.7500000000000091" l="0.70000000000000062" r="0.70000000000000062" t="0.750000000000009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Aantal moeders met eerdere sectio </a:t>
            </a:r>
            <a:endParaRPr lang="fr-FR" sz="1400"/>
          </a:p>
        </c:rich>
      </c:tx>
      <c:layout/>
      <c:overlay val="0"/>
    </c:title>
    <c:autoTitleDeleted val="0"/>
    <c:plotArea>
      <c:layout/>
      <c:barChart>
        <c:barDir val="col"/>
        <c:grouping val="clustered"/>
        <c:varyColors val="0"/>
        <c:ser>
          <c:idx val="0"/>
          <c:order val="0"/>
          <c:invertIfNegative val="0"/>
          <c:cat>
            <c:strRef>
              <c:f>'GR enkelvoudig'!$C$143:$C$145</c:f>
              <c:strCache>
                <c:ptCount val="3"/>
                <c:pt idx="0">
                  <c:v>Y - Eerdere sectio</c:v>
                </c:pt>
                <c:pt idx="1">
                  <c:v>N - Geen eerdere sectio</c:v>
                </c:pt>
                <c:pt idx="2">
                  <c:v>U - Onbekend</c:v>
                </c:pt>
              </c:strCache>
            </c:strRef>
          </c:cat>
          <c:val>
            <c:numRef>
              <c:f>Sectio!$G$151:$G$153</c:f>
              <c:numCache>
                <c:formatCode>#,##0</c:formatCode>
                <c:ptCount val="3"/>
                <c:pt idx="0">
                  <c:v>12530</c:v>
                </c:pt>
                <c:pt idx="1">
                  <c:v>113500</c:v>
                </c:pt>
                <c:pt idx="2">
                  <c:v>3670</c:v>
                </c:pt>
              </c:numCache>
            </c:numRef>
          </c:val>
        </c:ser>
        <c:dLbls>
          <c:showLegendKey val="0"/>
          <c:showVal val="0"/>
          <c:showCatName val="0"/>
          <c:showSerName val="0"/>
          <c:showPercent val="0"/>
          <c:showBubbleSize val="0"/>
        </c:dLbls>
        <c:gapWidth val="150"/>
        <c:axId val="321461632"/>
        <c:axId val="321676416"/>
      </c:barChart>
      <c:barChart>
        <c:barDir val="col"/>
        <c:grouping val="clustered"/>
        <c:varyColors val="0"/>
        <c:ser>
          <c:idx val="1"/>
          <c:order val="1"/>
          <c:spPr>
            <a:noFill/>
          </c:spPr>
          <c:invertIfNegative val="0"/>
          <c:cat>
            <c:strRef>
              <c:f>Sectio!$B$151:$B$153</c:f>
              <c:strCache>
                <c:ptCount val="3"/>
                <c:pt idx="0">
                  <c:v>Eerdere sectio</c:v>
                </c:pt>
                <c:pt idx="1">
                  <c:v>Geen eerdere sectio</c:v>
                </c:pt>
                <c:pt idx="2">
                  <c:v>Onbekend</c:v>
                </c:pt>
              </c:strCache>
            </c:strRef>
          </c:cat>
          <c:val>
            <c:numRef>
              <c:f>Sectio!$H$151:$H$153</c:f>
              <c:numCache>
                <c:formatCode>#,##0.00</c:formatCode>
                <c:ptCount val="3"/>
                <c:pt idx="0">
                  <c:v>9.6607555898226671</c:v>
                </c:pt>
                <c:pt idx="1">
                  <c:v>87.50963762528913</c:v>
                </c:pt>
                <c:pt idx="2">
                  <c:v>2.8296067848882034</c:v>
                </c:pt>
              </c:numCache>
            </c:numRef>
          </c:val>
        </c:ser>
        <c:dLbls>
          <c:showLegendKey val="0"/>
          <c:showVal val="0"/>
          <c:showCatName val="0"/>
          <c:showSerName val="0"/>
          <c:showPercent val="0"/>
          <c:showBubbleSize val="0"/>
        </c:dLbls>
        <c:gapWidth val="150"/>
        <c:axId val="321680128"/>
        <c:axId val="321677952"/>
      </c:barChart>
      <c:catAx>
        <c:axId val="321461632"/>
        <c:scaling>
          <c:orientation val="minMax"/>
        </c:scaling>
        <c:delete val="0"/>
        <c:axPos val="b"/>
        <c:majorTickMark val="out"/>
        <c:minorTickMark val="none"/>
        <c:tickLblPos val="nextTo"/>
        <c:crossAx val="321676416"/>
        <c:crosses val="autoZero"/>
        <c:auto val="1"/>
        <c:lblAlgn val="ctr"/>
        <c:lblOffset val="100"/>
        <c:noMultiLvlLbl val="0"/>
      </c:catAx>
      <c:valAx>
        <c:axId val="321676416"/>
        <c:scaling>
          <c:orientation val="minMax"/>
          <c:min val="0"/>
        </c:scaling>
        <c:delete val="0"/>
        <c:axPos val="l"/>
        <c:majorGridlines/>
        <c:numFmt formatCode="#\ ##0" sourceLinked="0"/>
        <c:majorTickMark val="out"/>
        <c:minorTickMark val="none"/>
        <c:tickLblPos val="nextTo"/>
        <c:crossAx val="321461632"/>
        <c:crosses val="autoZero"/>
        <c:crossBetween val="between"/>
      </c:valAx>
      <c:valAx>
        <c:axId val="321677952"/>
        <c:scaling>
          <c:orientation val="minMax"/>
          <c:max val="93"/>
          <c:min val="0"/>
        </c:scaling>
        <c:delete val="0"/>
        <c:axPos val="r"/>
        <c:title>
          <c:tx>
            <c:rich>
              <a:bodyPr rot="0" vert="horz"/>
              <a:lstStyle/>
              <a:p>
                <a:pPr>
                  <a:defRPr/>
                </a:pPr>
                <a:r>
                  <a:rPr lang="fr-FR"/>
                  <a:t>%</a:t>
                </a:r>
              </a:p>
            </c:rich>
          </c:tx>
          <c:layout>
            <c:manualLayout>
              <c:xMode val="edge"/>
              <c:yMode val="edge"/>
              <c:x val="0.91166979146108862"/>
              <c:y val="4.086195738749502E-2"/>
            </c:manualLayout>
          </c:layout>
          <c:overlay val="0"/>
        </c:title>
        <c:numFmt formatCode="[&lt;10]\ \ \ General;#\ ##0" sourceLinked="0"/>
        <c:majorTickMark val="out"/>
        <c:minorTickMark val="none"/>
        <c:tickLblPos val="nextTo"/>
        <c:crossAx val="321680128"/>
        <c:crosses val="max"/>
        <c:crossBetween val="between"/>
      </c:valAx>
      <c:catAx>
        <c:axId val="321680128"/>
        <c:scaling>
          <c:orientation val="minMax"/>
        </c:scaling>
        <c:delete val="1"/>
        <c:axPos val="b"/>
        <c:majorTickMark val="out"/>
        <c:minorTickMark val="none"/>
        <c:tickLblPos val="nextTo"/>
        <c:crossAx val="32167795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55" l="0.70000000000000062" r="0.70000000000000062" t="0.750000000000005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Verdeling van het geslacht van de baby</a:t>
            </a:r>
          </a:p>
        </c:rich>
      </c:tx>
      <c:layout/>
      <c:overlay val="0"/>
    </c:title>
    <c:autoTitleDeleted val="0"/>
    <c:plotArea>
      <c:layout/>
      <c:barChart>
        <c:barDir val="col"/>
        <c:grouping val="clustered"/>
        <c:varyColors val="0"/>
        <c:ser>
          <c:idx val="0"/>
          <c:order val="0"/>
          <c:invertIfNegative val="0"/>
          <c:cat>
            <c:strRef>
              <c:f>'GR enkelvoudig'!$C$88:$C$91</c:f>
              <c:strCache>
                <c:ptCount val="4"/>
                <c:pt idx="0">
                  <c:v>0 - Onbepaalbaar</c:v>
                </c:pt>
                <c:pt idx="1">
                  <c:v>1 - Mannelijk</c:v>
                </c:pt>
                <c:pt idx="2">
                  <c:v>2 - Vrouwelijk</c:v>
                </c:pt>
                <c:pt idx="3">
                  <c:v>3 - Veranderd</c:v>
                </c:pt>
              </c:strCache>
            </c:strRef>
          </c:cat>
          <c:val>
            <c:numRef>
              <c:f>Geslacht!$G$164:$G$167</c:f>
              <c:numCache>
                <c:formatCode>#,##0</c:formatCode>
                <c:ptCount val="4"/>
                <c:pt idx="0">
                  <c:v>19</c:v>
                </c:pt>
                <c:pt idx="1">
                  <c:v>66390</c:v>
                </c:pt>
                <c:pt idx="2">
                  <c:v>63291</c:v>
                </c:pt>
                <c:pt idx="3">
                  <c:v>0</c:v>
                </c:pt>
              </c:numCache>
            </c:numRef>
          </c:val>
        </c:ser>
        <c:dLbls>
          <c:showLegendKey val="0"/>
          <c:showVal val="0"/>
          <c:showCatName val="0"/>
          <c:showSerName val="0"/>
          <c:showPercent val="0"/>
          <c:showBubbleSize val="0"/>
        </c:dLbls>
        <c:gapWidth val="150"/>
        <c:axId val="321693952"/>
        <c:axId val="321699840"/>
      </c:barChart>
      <c:barChart>
        <c:barDir val="col"/>
        <c:grouping val="clustered"/>
        <c:varyColors val="0"/>
        <c:ser>
          <c:idx val="1"/>
          <c:order val="1"/>
          <c:spPr>
            <a:noFill/>
          </c:spPr>
          <c:invertIfNegative val="0"/>
          <c:cat>
            <c:strRef>
              <c:f>Geslacht!$B$164:$B$167</c:f>
              <c:strCache>
                <c:ptCount val="4"/>
                <c:pt idx="0">
                  <c:v>Onbepaalbaar</c:v>
                </c:pt>
                <c:pt idx="1">
                  <c:v>Mannelijk</c:v>
                </c:pt>
                <c:pt idx="2">
                  <c:v>Vrouwelijk</c:v>
                </c:pt>
                <c:pt idx="3">
                  <c:v>Veranderd</c:v>
                </c:pt>
              </c:strCache>
            </c:strRef>
          </c:cat>
          <c:val>
            <c:numRef>
              <c:f>Geslacht!$H$164:$H$167</c:f>
              <c:numCache>
                <c:formatCode>#,##0.00</c:formatCode>
                <c:ptCount val="4"/>
                <c:pt idx="0">
                  <c:v>1.4649190439475714E-2</c:v>
                </c:pt>
                <c:pt idx="1">
                  <c:v>51.18735543562066</c:v>
                </c:pt>
                <c:pt idx="2">
                  <c:v>48.797995373939862</c:v>
                </c:pt>
                <c:pt idx="3">
                  <c:v>0</c:v>
                </c:pt>
              </c:numCache>
            </c:numRef>
          </c:val>
        </c:ser>
        <c:dLbls>
          <c:showLegendKey val="0"/>
          <c:showVal val="0"/>
          <c:showCatName val="0"/>
          <c:showSerName val="0"/>
          <c:showPercent val="0"/>
          <c:showBubbleSize val="0"/>
        </c:dLbls>
        <c:gapWidth val="150"/>
        <c:axId val="321703296"/>
        <c:axId val="321701376"/>
      </c:barChart>
      <c:catAx>
        <c:axId val="321693952"/>
        <c:scaling>
          <c:orientation val="minMax"/>
        </c:scaling>
        <c:delete val="0"/>
        <c:axPos val="b"/>
        <c:majorTickMark val="out"/>
        <c:minorTickMark val="none"/>
        <c:tickLblPos val="nextTo"/>
        <c:crossAx val="321699840"/>
        <c:crosses val="autoZero"/>
        <c:auto val="1"/>
        <c:lblAlgn val="ctr"/>
        <c:lblOffset val="100"/>
        <c:noMultiLvlLbl val="0"/>
      </c:catAx>
      <c:valAx>
        <c:axId val="321699840"/>
        <c:scaling>
          <c:orientation val="minMax"/>
          <c:min val="0"/>
        </c:scaling>
        <c:delete val="0"/>
        <c:axPos val="l"/>
        <c:majorGridlines/>
        <c:numFmt formatCode="#\ ##0" sourceLinked="0"/>
        <c:majorTickMark val="out"/>
        <c:minorTickMark val="none"/>
        <c:tickLblPos val="nextTo"/>
        <c:crossAx val="321693952"/>
        <c:crosses val="autoZero"/>
        <c:crossBetween val="between"/>
      </c:valAx>
      <c:valAx>
        <c:axId val="321701376"/>
        <c:scaling>
          <c:orientation val="minMax"/>
          <c:max val="54"/>
          <c:min val="0"/>
        </c:scaling>
        <c:delete val="0"/>
        <c:axPos val="r"/>
        <c:title>
          <c:tx>
            <c:rich>
              <a:bodyPr rot="0" vert="horz"/>
              <a:lstStyle/>
              <a:p>
                <a:pPr>
                  <a:defRPr/>
                </a:pPr>
                <a:r>
                  <a:rPr lang="fr-FR"/>
                  <a:t>%</a:t>
                </a:r>
              </a:p>
            </c:rich>
          </c:tx>
          <c:layout>
            <c:manualLayout>
              <c:xMode val="edge"/>
              <c:yMode val="edge"/>
              <c:x val="0.9116697789150936"/>
              <c:y val="6.5380852687393604E-2"/>
            </c:manualLayout>
          </c:layout>
          <c:overlay val="0"/>
        </c:title>
        <c:numFmt formatCode="[&lt;10]\ \ \ General;#\ ##0" sourceLinked="0"/>
        <c:majorTickMark val="out"/>
        <c:minorTickMark val="none"/>
        <c:tickLblPos val="nextTo"/>
        <c:crossAx val="321703296"/>
        <c:crosses val="max"/>
        <c:crossBetween val="between"/>
      </c:valAx>
      <c:catAx>
        <c:axId val="321703296"/>
        <c:scaling>
          <c:orientation val="minMax"/>
        </c:scaling>
        <c:delete val="1"/>
        <c:axPos val="b"/>
        <c:majorTickMark val="out"/>
        <c:minorTickMark val="none"/>
        <c:tickLblPos val="nextTo"/>
        <c:crossAx val="321701376"/>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611" l="0.70000000000000062" r="0.70000000000000062" t="0.750000000000006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Aantal bevallingen met peridurale verdoving</a:t>
            </a:r>
            <a:endParaRPr lang="fr-FR" sz="1400"/>
          </a:p>
        </c:rich>
      </c:tx>
      <c:layout/>
      <c:overlay val="0"/>
    </c:title>
    <c:autoTitleDeleted val="0"/>
    <c:plotArea>
      <c:layout/>
      <c:barChart>
        <c:barDir val="col"/>
        <c:grouping val="clustered"/>
        <c:varyColors val="0"/>
        <c:ser>
          <c:idx val="0"/>
          <c:order val="0"/>
          <c:invertIfNegative val="0"/>
          <c:cat>
            <c:strRef>
              <c:f>'GR enkelvoudig'!$L$143:$L$145</c:f>
              <c:strCache>
                <c:ptCount val="3"/>
                <c:pt idx="0">
                  <c:v>Y - Peridurale verdoving</c:v>
                </c:pt>
                <c:pt idx="1">
                  <c:v>N - Geen verdoving</c:v>
                </c:pt>
                <c:pt idx="2">
                  <c:v>U - Onbekend</c:v>
                </c:pt>
              </c:strCache>
            </c:strRef>
          </c:cat>
          <c:val>
            <c:numRef>
              <c:f>'Peridurale verdoving'!$G$151:$G$153</c:f>
              <c:numCache>
                <c:formatCode>#,##0</c:formatCode>
                <c:ptCount val="3"/>
                <c:pt idx="0">
                  <c:v>85339</c:v>
                </c:pt>
                <c:pt idx="1">
                  <c:v>43239</c:v>
                </c:pt>
                <c:pt idx="2">
                  <c:v>1122</c:v>
                </c:pt>
              </c:numCache>
            </c:numRef>
          </c:val>
        </c:ser>
        <c:dLbls>
          <c:showLegendKey val="0"/>
          <c:showVal val="0"/>
          <c:showCatName val="0"/>
          <c:showSerName val="0"/>
          <c:showPercent val="0"/>
          <c:showBubbleSize val="0"/>
        </c:dLbls>
        <c:gapWidth val="150"/>
        <c:axId val="345580672"/>
        <c:axId val="345582208"/>
      </c:barChart>
      <c:barChart>
        <c:barDir val="col"/>
        <c:grouping val="clustered"/>
        <c:varyColors val="0"/>
        <c:ser>
          <c:idx val="1"/>
          <c:order val="1"/>
          <c:spPr>
            <a:noFill/>
          </c:spPr>
          <c:invertIfNegative val="0"/>
          <c:cat>
            <c:strRef>
              <c:f>'GR enkelvoudig'!$L$143:$L$145</c:f>
              <c:strCache>
                <c:ptCount val="3"/>
                <c:pt idx="0">
                  <c:v>Y - Peridurale verdoving</c:v>
                </c:pt>
                <c:pt idx="1">
                  <c:v>N - Geen verdoving</c:v>
                </c:pt>
                <c:pt idx="2">
                  <c:v>U - Onbekend</c:v>
                </c:pt>
              </c:strCache>
            </c:strRef>
          </c:cat>
          <c:val>
            <c:numRef>
              <c:f>'Peridurale verdoving'!$H$151:$H$153</c:f>
              <c:numCache>
                <c:formatCode>#,##0.00</c:formatCode>
                <c:ptCount val="3"/>
                <c:pt idx="0">
                  <c:v>65.797224363916726</c:v>
                </c:pt>
                <c:pt idx="1">
                  <c:v>33.337702390131071</c:v>
                </c:pt>
                <c:pt idx="2">
                  <c:v>0.86507324595219737</c:v>
                </c:pt>
              </c:numCache>
            </c:numRef>
          </c:val>
        </c:ser>
        <c:dLbls>
          <c:showLegendKey val="0"/>
          <c:showVal val="0"/>
          <c:showCatName val="0"/>
          <c:showSerName val="0"/>
          <c:showPercent val="0"/>
          <c:showBubbleSize val="0"/>
        </c:dLbls>
        <c:gapWidth val="150"/>
        <c:axId val="345585920"/>
        <c:axId val="345584000"/>
      </c:barChart>
      <c:catAx>
        <c:axId val="345580672"/>
        <c:scaling>
          <c:orientation val="minMax"/>
        </c:scaling>
        <c:delete val="0"/>
        <c:axPos val="b"/>
        <c:majorTickMark val="out"/>
        <c:minorTickMark val="none"/>
        <c:tickLblPos val="nextTo"/>
        <c:crossAx val="345582208"/>
        <c:crosses val="autoZero"/>
        <c:auto val="1"/>
        <c:lblAlgn val="ctr"/>
        <c:lblOffset val="100"/>
        <c:noMultiLvlLbl val="0"/>
      </c:catAx>
      <c:valAx>
        <c:axId val="345582208"/>
        <c:scaling>
          <c:orientation val="minMax"/>
          <c:min val="0"/>
        </c:scaling>
        <c:delete val="0"/>
        <c:axPos val="l"/>
        <c:majorGridlines/>
        <c:numFmt formatCode="#\ ##0" sourceLinked="0"/>
        <c:majorTickMark val="out"/>
        <c:minorTickMark val="none"/>
        <c:tickLblPos val="nextTo"/>
        <c:crossAx val="345580672"/>
        <c:crosses val="autoZero"/>
        <c:crossBetween val="between"/>
      </c:valAx>
      <c:valAx>
        <c:axId val="345584000"/>
        <c:scaling>
          <c:orientation val="minMax"/>
          <c:max val="70"/>
          <c:min val="0"/>
        </c:scaling>
        <c:delete val="0"/>
        <c:axPos val="r"/>
        <c:title>
          <c:tx>
            <c:rich>
              <a:bodyPr rot="0" vert="horz"/>
              <a:lstStyle/>
              <a:p>
                <a:pPr>
                  <a:defRPr/>
                </a:pPr>
                <a:r>
                  <a:rPr lang="fr-FR"/>
                  <a:t>%</a:t>
                </a:r>
              </a:p>
            </c:rich>
          </c:tx>
          <c:layout>
            <c:manualLayout>
              <c:xMode val="edge"/>
              <c:yMode val="edge"/>
              <c:x val="0.9116697789150936"/>
              <c:y val="3.7370864231348687E-2"/>
            </c:manualLayout>
          </c:layout>
          <c:overlay val="0"/>
        </c:title>
        <c:numFmt formatCode="[&lt;10]\ \ \ General;#\ ##0" sourceLinked="0"/>
        <c:majorTickMark val="out"/>
        <c:minorTickMark val="none"/>
        <c:tickLblPos val="nextTo"/>
        <c:crossAx val="345585920"/>
        <c:crosses val="max"/>
        <c:crossBetween val="between"/>
      </c:valAx>
      <c:catAx>
        <c:axId val="345585920"/>
        <c:scaling>
          <c:orientation val="minMax"/>
        </c:scaling>
        <c:delete val="1"/>
        <c:axPos val="b"/>
        <c:majorTickMark val="out"/>
        <c:minorTickMark val="none"/>
        <c:tickLblPos val="nextTo"/>
        <c:crossAx val="345584000"/>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22" l="0.70000000000000062" r="0.70000000000000062" t="0.750000000000005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Aantal geïnduceerde bevallingen </a:t>
            </a:r>
            <a:endParaRPr lang="fr-FR" sz="1400"/>
          </a:p>
        </c:rich>
      </c:tx>
      <c:layout/>
      <c:overlay val="0"/>
    </c:title>
    <c:autoTitleDeleted val="0"/>
    <c:plotArea>
      <c:layout/>
      <c:barChart>
        <c:barDir val="col"/>
        <c:grouping val="clustered"/>
        <c:varyColors val="0"/>
        <c:ser>
          <c:idx val="0"/>
          <c:order val="0"/>
          <c:invertIfNegative val="0"/>
          <c:cat>
            <c:strRef>
              <c:f>'GR enkelvoudig'!$C$170:$C$172</c:f>
              <c:strCache>
                <c:ptCount val="3"/>
                <c:pt idx="0">
                  <c:v>Y - Geïnduceerde</c:v>
                </c:pt>
                <c:pt idx="1">
                  <c:v>N - Niet geïnduceerd</c:v>
                </c:pt>
                <c:pt idx="2">
                  <c:v>U - Onbekend</c:v>
                </c:pt>
              </c:strCache>
            </c:strRef>
          </c:cat>
          <c:val>
            <c:numRef>
              <c:f>Geïnduceerd!$G$151:$G$153</c:f>
              <c:numCache>
                <c:formatCode>#,##0</c:formatCode>
                <c:ptCount val="3"/>
                <c:pt idx="0">
                  <c:v>31388</c:v>
                </c:pt>
                <c:pt idx="1">
                  <c:v>96732</c:v>
                </c:pt>
                <c:pt idx="2">
                  <c:v>1580</c:v>
                </c:pt>
              </c:numCache>
            </c:numRef>
          </c:val>
        </c:ser>
        <c:dLbls>
          <c:showLegendKey val="0"/>
          <c:showVal val="0"/>
          <c:showCatName val="0"/>
          <c:showSerName val="0"/>
          <c:showPercent val="0"/>
          <c:showBubbleSize val="0"/>
        </c:dLbls>
        <c:gapWidth val="150"/>
        <c:axId val="345600000"/>
        <c:axId val="345601536"/>
      </c:barChart>
      <c:barChart>
        <c:barDir val="col"/>
        <c:grouping val="clustered"/>
        <c:varyColors val="0"/>
        <c:ser>
          <c:idx val="1"/>
          <c:order val="1"/>
          <c:spPr>
            <a:noFill/>
          </c:spPr>
          <c:invertIfNegative val="0"/>
          <c:cat>
            <c:strRef>
              <c:f>'GR enkelvoudig'!$C$170:$C$172</c:f>
              <c:strCache>
                <c:ptCount val="3"/>
                <c:pt idx="0">
                  <c:v>Y - Geïnduceerde</c:v>
                </c:pt>
                <c:pt idx="1">
                  <c:v>N - Niet geïnduceerd</c:v>
                </c:pt>
                <c:pt idx="2">
                  <c:v>U - Onbekend</c:v>
                </c:pt>
              </c:strCache>
            </c:strRef>
          </c:cat>
          <c:val>
            <c:numRef>
              <c:f>Geïnduceerd!$H$151:$H$153</c:f>
              <c:numCache>
                <c:formatCode>#,##0.00</c:formatCode>
                <c:ptCount val="3"/>
                <c:pt idx="0">
                  <c:v>24.200462606013879</c:v>
                </c:pt>
                <c:pt idx="1">
                  <c:v>74.581341557440254</c:v>
                </c:pt>
                <c:pt idx="2">
                  <c:v>1.2181958365458752</c:v>
                </c:pt>
              </c:numCache>
            </c:numRef>
          </c:val>
        </c:ser>
        <c:dLbls>
          <c:showLegendKey val="0"/>
          <c:showVal val="0"/>
          <c:showCatName val="0"/>
          <c:showSerName val="0"/>
          <c:showPercent val="0"/>
          <c:showBubbleSize val="0"/>
        </c:dLbls>
        <c:gapWidth val="150"/>
        <c:axId val="345621632"/>
        <c:axId val="345603072"/>
      </c:barChart>
      <c:catAx>
        <c:axId val="345600000"/>
        <c:scaling>
          <c:orientation val="minMax"/>
        </c:scaling>
        <c:delete val="0"/>
        <c:axPos val="b"/>
        <c:majorTickMark val="out"/>
        <c:minorTickMark val="none"/>
        <c:tickLblPos val="nextTo"/>
        <c:crossAx val="345601536"/>
        <c:crosses val="autoZero"/>
        <c:auto val="1"/>
        <c:lblAlgn val="ctr"/>
        <c:lblOffset val="100"/>
        <c:noMultiLvlLbl val="0"/>
      </c:catAx>
      <c:valAx>
        <c:axId val="345601536"/>
        <c:scaling>
          <c:orientation val="minMax"/>
          <c:min val="0"/>
        </c:scaling>
        <c:delete val="0"/>
        <c:axPos val="l"/>
        <c:majorGridlines/>
        <c:numFmt formatCode="#\ ##0" sourceLinked="0"/>
        <c:majorTickMark val="out"/>
        <c:minorTickMark val="none"/>
        <c:tickLblPos val="nextTo"/>
        <c:crossAx val="345600000"/>
        <c:crosses val="autoZero"/>
        <c:crossBetween val="between"/>
      </c:valAx>
      <c:valAx>
        <c:axId val="345603072"/>
        <c:scaling>
          <c:orientation val="minMax"/>
          <c:max val="93"/>
          <c:min val="0"/>
        </c:scaling>
        <c:delete val="0"/>
        <c:axPos val="r"/>
        <c:title>
          <c:tx>
            <c:rich>
              <a:bodyPr rot="0" vert="horz"/>
              <a:lstStyle/>
              <a:p>
                <a:pPr>
                  <a:defRPr/>
                </a:pPr>
                <a:r>
                  <a:rPr lang="fr-FR"/>
                  <a:t>%</a:t>
                </a:r>
              </a:p>
            </c:rich>
          </c:tx>
          <c:layout>
            <c:manualLayout>
              <c:xMode val="edge"/>
              <c:yMode val="edge"/>
              <c:x val="0.90947391819798451"/>
              <c:y val="2.4101868153364642E-2"/>
            </c:manualLayout>
          </c:layout>
          <c:overlay val="0"/>
        </c:title>
        <c:numFmt formatCode="[&lt;10]\ \ \ General;#\ ##0" sourceLinked="0"/>
        <c:majorTickMark val="out"/>
        <c:minorTickMark val="none"/>
        <c:tickLblPos val="nextTo"/>
        <c:crossAx val="345621632"/>
        <c:crosses val="max"/>
        <c:crossBetween val="between"/>
      </c:valAx>
      <c:catAx>
        <c:axId val="345621632"/>
        <c:scaling>
          <c:orientation val="minMax"/>
        </c:scaling>
        <c:delete val="1"/>
        <c:axPos val="b"/>
        <c:majorTickMark val="out"/>
        <c:minorTickMark val="none"/>
        <c:tickLblPos val="nextTo"/>
        <c:crossAx val="34560307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 l="0.70000000000000062" r="0.70000000000000062" t="0.75000000000000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Aantal doodgeborenen en levend geborenen </a:t>
            </a:r>
            <a:endParaRPr lang="fr-FR" sz="1400"/>
          </a:p>
        </c:rich>
      </c:tx>
      <c:layout/>
      <c:overlay val="0"/>
    </c:title>
    <c:autoTitleDeleted val="0"/>
    <c:plotArea>
      <c:layout/>
      <c:barChart>
        <c:barDir val="col"/>
        <c:grouping val="clustered"/>
        <c:varyColors val="0"/>
        <c:ser>
          <c:idx val="0"/>
          <c:order val="0"/>
          <c:invertIfNegative val="0"/>
          <c:cat>
            <c:strRef>
              <c:f>Doodgeboren!$B$138:$B$139</c:f>
              <c:strCache>
                <c:ptCount val="2"/>
                <c:pt idx="0">
                  <c:v>Doodgeboren</c:v>
                </c:pt>
                <c:pt idx="1">
                  <c:v>Levend geboren</c:v>
                </c:pt>
              </c:strCache>
            </c:strRef>
          </c:cat>
          <c:val>
            <c:numRef>
              <c:f>Doodgeboren!$I$138:$I$139</c:f>
              <c:numCache>
                <c:formatCode>#,##0</c:formatCode>
                <c:ptCount val="2"/>
                <c:pt idx="0">
                  <c:v>539</c:v>
                </c:pt>
                <c:pt idx="1">
                  <c:v>129161</c:v>
                </c:pt>
              </c:numCache>
            </c:numRef>
          </c:val>
        </c:ser>
        <c:dLbls>
          <c:showLegendKey val="0"/>
          <c:showVal val="0"/>
          <c:showCatName val="0"/>
          <c:showSerName val="0"/>
          <c:showPercent val="0"/>
          <c:showBubbleSize val="0"/>
        </c:dLbls>
        <c:gapWidth val="150"/>
        <c:axId val="345643648"/>
        <c:axId val="345645440"/>
      </c:barChart>
      <c:barChart>
        <c:barDir val="col"/>
        <c:grouping val="clustered"/>
        <c:varyColors val="0"/>
        <c:ser>
          <c:idx val="1"/>
          <c:order val="1"/>
          <c:spPr>
            <a:noFill/>
          </c:spPr>
          <c:invertIfNegative val="0"/>
          <c:cat>
            <c:strRef>
              <c:f>Doodgeboren!$B$138:$B$139</c:f>
              <c:strCache>
                <c:ptCount val="2"/>
                <c:pt idx="0">
                  <c:v>Doodgeboren</c:v>
                </c:pt>
                <c:pt idx="1">
                  <c:v>Levend geboren</c:v>
                </c:pt>
              </c:strCache>
            </c:strRef>
          </c:cat>
          <c:val>
            <c:numRef>
              <c:f>Doodgeboren!$J$138:$J$139</c:f>
              <c:numCache>
                <c:formatCode>#,##0.00</c:formatCode>
                <c:ptCount val="2"/>
                <c:pt idx="0">
                  <c:v>0.4155744024672321</c:v>
                </c:pt>
                <c:pt idx="1">
                  <c:v>99.584425597532771</c:v>
                </c:pt>
              </c:numCache>
            </c:numRef>
          </c:val>
        </c:ser>
        <c:dLbls>
          <c:showLegendKey val="0"/>
          <c:showVal val="0"/>
          <c:showCatName val="0"/>
          <c:showSerName val="0"/>
          <c:showPercent val="0"/>
          <c:showBubbleSize val="0"/>
        </c:dLbls>
        <c:gapWidth val="150"/>
        <c:axId val="345657344"/>
        <c:axId val="345646976"/>
      </c:barChart>
      <c:catAx>
        <c:axId val="345643648"/>
        <c:scaling>
          <c:orientation val="minMax"/>
        </c:scaling>
        <c:delete val="0"/>
        <c:axPos val="b"/>
        <c:majorTickMark val="out"/>
        <c:minorTickMark val="none"/>
        <c:tickLblPos val="nextTo"/>
        <c:crossAx val="345645440"/>
        <c:crosses val="autoZero"/>
        <c:auto val="1"/>
        <c:lblAlgn val="ctr"/>
        <c:lblOffset val="100"/>
        <c:noMultiLvlLbl val="0"/>
      </c:catAx>
      <c:valAx>
        <c:axId val="345645440"/>
        <c:scaling>
          <c:orientation val="minMax"/>
          <c:min val="0"/>
        </c:scaling>
        <c:delete val="0"/>
        <c:axPos val="l"/>
        <c:majorGridlines/>
        <c:numFmt formatCode="#\ ##0" sourceLinked="0"/>
        <c:majorTickMark val="out"/>
        <c:minorTickMark val="none"/>
        <c:tickLblPos val="nextTo"/>
        <c:crossAx val="345643648"/>
        <c:crosses val="autoZero"/>
        <c:crossBetween val="between"/>
      </c:valAx>
      <c:valAx>
        <c:axId val="345646976"/>
        <c:scaling>
          <c:orientation val="minMax"/>
          <c:max val="108"/>
          <c:min val="0"/>
        </c:scaling>
        <c:delete val="0"/>
        <c:axPos val="r"/>
        <c:title>
          <c:tx>
            <c:rich>
              <a:bodyPr rot="0" vert="horz"/>
              <a:lstStyle/>
              <a:p>
                <a:pPr>
                  <a:defRPr/>
                </a:pPr>
                <a:r>
                  <a:rPr lang="fr-FR"/>
                  <a:t>%</a:t>
                </a:r>
              </a:p>
            </c:rich>
          </c:tx>
          <c:layout>
            <c:manualLayout>
              <c:xMode val="edge"/>
              <c:yMode val="edge"/>
              <c:x val="0.90947391819798451"/>
              <c:y val="3.3418182707355241E-2"/>
            </c:manualLayout>
          </c:layout>
          <c:overlay val="0"/>
        </c:title>
        <c:numFmt formatCode="[&lt;10]\ \ \ \ \ General;[&lt;100]\ \ \ General;#\ ##0" sourceLinked="0"/>
        <c:majorTickMark val="out"/>
        <c:minorTickMark val="none"/>
        <c:tickLblPos val="nextTo"/>
        <c:crossAx val="345657344"/>
        <c:crosses val="max"/>
        <c:crossBetween val="between"/>
      </c:valAx>
      <c:catAx>
        <c:axId val="345657344"/>
        <c:scaling>
          <c:orientation val="minMax"/>
        </c:scaling>
        <c:delete val="1"/>
        <c:axPos val="b"/>
        <c:majorTickMark val="out"/>
        <c:minorTickMark val="none"/>
        <c:tickLblPos val="nextTo"/>
        <c:crossAx val="345646976"/>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 l="0.70000000000000062" r="0.70000000000000062" t="0.75000000000000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500" b="1" i="0" baseline="0"/>
              <a:t>Verblijfsduur van de moeder per provincie van het ziekenhuis </a:t>
            </a:r>
          </a:p>
          <a:p>
            <a:pPr>
              <a:defRPr/>
            </a:pPr>
            <a:r>
              <a:rPr lang="fr-FR" sz="1200" b="1" i="0" baseline="0"/>
              <a:t>(100 % per provincie)</a:t>
            </a:r>
            <a:endParaRPr lang="fr-FR" sz="1200"/>
          </a:p>
        </c:rich>
      </c:tx>
      <c:overlay val="0"/>
    </c:title>
    <c:autoTitleDeleted val="0"/>
    <c:plotArea>
      <c:layout/>
      <c:barChart>
        <c:barDir val="col"/>
        <c:grouping val="clustered"/>
        <c:varyColors val="0"/>
        <c:ser>
          <c:idx val="0"/>
          <c:order val="0"/>
          <c:tx>
            <c:strRef>
              <c:f>'Verblijfsduur moeder'!$A$28:$B$28</c:f>
              <c:strCache>
                <c:ptCount val="1"/>
                <c:pt idx="0">
                  <c:v>0 nacht</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moeder'!$D$28,'Verblijfsduur moeder'!$F$28,'Verblijfsduur moeder'!$H$28,'Verblijfsduur moeder'!$J$28,'Verblijfsduur moeder'!$L$28,'Verblijfsduur moeder'!$N$28,'Verblijfsduur moeder'!$P$28,'Verblijfsduur moeder'!$R$28,'Verblijfsduur moeder'!$T$28,'Verblijfsduur moeder'!$V$28,'Verblijfsduur moeder'!$X$28,'Verblijfsduur moeder'!$Z$28)</c:f>
              <c:numCache>
                <c:formatCode>#,##0.00</c:formatCode>
                <c:ptCount val="12"/>
                <c:pt idx="0">
                  <c:v>0.78567204528174373</c:v>
                </c:pt>
                <c:pt idx="1">
                  <c:v>0.59299524368398293</c:v>
                </c:pt>
                <c:pt idx="2">
                  <c:v>1.077881344701153</c:v>
                </c:pt>
                <c:pt idx="3">
                  <c:v>0.51850958639816713</c:v>
                </c:pt>
                <c:pt idx="4">
                  <c:v>0.21475686454977758</c:v>
                </c:pt>
                <c:pt idx="5">
                  <c:v>0.25531246317608708</c:v>
                </c:pt>
                <c:pt idx="6">
                  <c:v>0.11232011232011233</c:v>
                </c:pt>
                <c:pt idx="7">
                  <c:v>5.4764512595837894E-2</c:v>
                </c:pt>
                <c:pt idx="8">
                  <c:v>0.21524234693877548</c:v>
                </c:pt>
                <c:pt idx="9">
                  <c:v>0.12539184952978058</c:v>
                </c:pt>
                <c:pt idx="10">
                  <c:v>0.33749578130273372</c:v>
                </c:pt>
                <c:pt idx="11">
                  <c:v>0.48312214741902793</c:v>
                </c:pt>
              </c:numCache>
            </c:numRef>
          </c:val>
        </c:ser>
        <c:ser>
          <c:idx val="1"/>
          <c:order val="1"/>
          <c:tx>
            <c:strRef>
              <c:f>'Verblijfsduur moeder'!$A$29:$B$29</c:f>
              <c:strCache>
                <c:ptCount val="1"/>
                <c:pt idx="0">
                  <c:v>1 nacht</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moeder'!$D$29,'Verblijfsduur moeder'!$F$29,'Verblijfsduur moeder'!$H$29,'Verblijfsduur moeder'!$J$29,'Verblijfsduur moeder'!$L$29,'Verblijfsduur moeder'!$N$29,'Verblijfsduur moeder'!$P$29,'Verblijfsduur moeder'!$R$29,'Verblijfsduur moeder'!$T$29,'Verblijfsduur moeder'!$V$29,'Verblijfsduur moeder'!$X$29,'Verblijfsduur moeder'!$Z$29)</c:f>
              <c:numCache>
                <c:formatCode>#,##0.00</c:formatCode>
                <c:ptCount val="12"/>
                <c:pt idx="0">
                  <c:v>2.5259778660133478</c:v>
                </c:pt>
                <c:pt idx="1">
                  <c:v>2.6190623262709245</c:v>
                </c:pt>
                <c:pt idx="2">
                  <c:v>2.9685912444228477</c:v>
                </c:pt>
                <c:pt idx="3">
                  <c:v>2.9904738936452429</c:v>
                </c:pt>
                <c:pt idx="4">
                  <c:v>1.9941708851050775</c:v>
                </c:pt>
                <c:pt idx="5">
                  <c:v>0.99768254841117088</c:v>
                </c:pt>
                <c:pt idx="6">
                  <c:v>0.5616005616005616</c:v>
                </c:pt>
                <c:pt idx="7">
                  <c:v>1.6976998904709748</c:v>
                </c:pt>
                <c:pt idx="8">
                  <c:v>0.6138392857142857</c:v>
                </c:pt>
                <c:pt idx="9">
                  <c:v>0.66875653082549635</c:v>
                </c:pt>
                <c:pt idx="10">
                  <c:v>1.0799865001687479</c:v>
                </c:pt>
                <c:pt idx="11">
                  <c:v>1.7903014210861217</c:v>
                </c:pt>
              </c:numCache>
            </c:numRef>
          </c:val>
        </c:ser>
        <c:ser>
          <c:idx val="2"/>
          <c:order val="2"/>
          <c:tx>
            <c:strRef>
              <c:f>'Verblijfsduur moeder'!$A$30:$B$30</c:f>
              <c:strCache>
                <c:ptCount val="1"/>
                <c:pt idx="0">
                  <c:v>2 nachten</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moeder'!$D$30,'Verblijfsduur moeder'!$F$30,'Verblijfsduur moeder'!$H$30,'Verblijfsduur moeder'!$J$30,'Verblijfsduur moeder'!$L$30,'Verblijfsduur moeder'!$N$30,'Verblijfsduur moeder'!$P$30,'Verblijfsduur moeder'!$R$30,'Verblijfsduur moeder'!$T$30,'Verblijfsduur moeder'!$V$30,'Verblijfsduur moeder'!$X$30,'Verblijfsduur moeder'!$Z$30)</c:f>
              <c:numCache>
                <c:formatCode>#,##0.00</c:formatCode>
                <c:ptCount val="12"/>
                <c:pt idx="0">
                  <c:v>2.9314860184168285</c:v>
                </c:pt>
                <c:pt idx="1">
                  <c:v>5.0775217740441043</c:v>
                </c:pt>
                <c:pt idx="2">
                  <c:v>4.6163360869373147</c:v>
                </c:pt>
                <c:pt idx="3">
                  <c:v>4.1119016037622096</c:v>
                </c:pt>
                <c:pt idx="4">
                  <c:v>2.8992176714219973</c:v>
                </c:pt>
                <c:pt idx="5">
                  <c:v>2.9066341961585294</c:v>
                </c:pt>
                <c:pt idx="6">
                  <c:v>2.056862056862057</c:v>
                </c:pt>
                <c:pt idx="7">
                  <c:v>5.5312157721796273</c:v>
                </c:pt>
                <c:pt idx="8">
                  <c:v>1.5146683673469388</c:v>
                </c:pt>
                <c:pt idx="9">
                  <c:v>1.4838035527690701</c:v>
                </c:pt>
                <c:pt idx="10">
                  <c:v>2.3962200472494097</c:v>
                </c:pt>
                <c:pt idx="11">
                  <c:v>3.3072264075351341</c:v>
                </c:pt>
              </c:numCache>
            </c:numRef>
          </c:val>
        </c:ser>
        <c:ser>
          <c:idx val="3"/>
          <c:order val="3"/>
          <c:tx>
            <c:strRef>
              <c:f>'Verblijfsduur moeder'!$A$31:$B$31</c:f>
              <c:strCache>
                <c:ptCount val="1"/>
                <c:pt idx="0">
                  <c:v>3 nachten</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moeder'!$D$31,'Verblijfsduur moeder'!$F$31,'Verblijfsduur moeder'!$H$31,'Verblijfsduur moeder'!$J$31,'Verblijfsduur moeder'!$L$31,'Verblijfsduur moeder'!$N$31,'Verblijfsduur moeder'!$P$31,'Verblijfsduur moeder'!$R$31,'Verblijfsduur moeder'!$T$31,'Verblijfsduur moeder'!$V$31,'Verblijfsduur moeder'!$X$31,'Verblijfsduur moeder'!$Z$31)</c:f>
              <c:numCache>
                <c:formatCode>#,##0.00</c:formatCode>
                <c:ptCount val="12"/>
                <c:pt idx="0">
                  <c:v>7.1639773591281566</c:v>
                </c:pt>
                <c:pt idx="1">
                  <c:v>14.176292544320217</c:v>
                </c:pt>
                <c:pt idx="2">
                  <c:v>11.00410831824005</c:v>
                </c:pt>
                <c:pt idx="3">
                  <c:v>10.816351139515254</c:v>
                </c:pt>
                <c:pt idx="4">
                  <c:v>8.4368768215984051</c:v>
                </c:pt>
                <c:pt idx="5">
                  <c:v>16.933108134647863</c:v>
                </c:pt>
                <c:pt idx="6">
                  <c:v>9.4910494910494911</c:v>
                </c:pt>
                <c:pt idx="7">
                  <c:v>30.722891566265059</c:v>
                </c:pt>
                <c:pt idx="8">
                  <c:v>8.6973852040816322</c:v>
                </c:pt>
                <c:pt idx="9">
                  <c:v>10.344827586206897</c:v>
                </c:pt>
                <c:pt idx="10">
                  <c:v>24.029699628754642</c:v>
                </c:pt>
                <c:pt idx="11">
                  <c:v>12.257162384031044</c:v>
                </c:pt>
              </c:numCache>
            </c:numRef>
          </c:val>
        </c:ser>
        <c:ser>
          <c:idx val="4"/>
          <c:order val="4"/>
          <c:tx>
            <c:strRef>
              <c:f>'Verblijfsduur moeder'!$A$32:$B$32</c:f>
              <c:strCache>
                <c:ptCount val="1"/>
                <c:pt idx="0">
                  <c:v>4 nachten</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moeder'!$D$32,'Verblijfsduur moeder'!$F$32,'Verblijfsduur moeder'!$H$32,'Verblijfsduur moeder'!$J$32,'Verblijfsduur moeder'!$L$32,'Verblijfsduur moeder'!$N$32,'Verblijfsduur moeder'!$P$32,'Verblijfsduur moeder'!$R$32,'Verblijfsduur moeder'!$T$32,'Verblijfsduur moeder'!$V$32,'Verblijfsduur moeder'!$X$32,'Verblijfsduur moeder'!$Z$32)</c:f>
              <c:numCache>
                <c:formatCode>#,##0.00</c:formatCode>
                <c:ptCount val="12"/>
                <c:pt idx="0">
                  <c:v>19.776970516178086</c:v>
                </c:pt>
                <c:pt idx="1">
                  <c:v>32.169991969856078</c:v>
                </c:pt>
                <c:pt idx="2">
                  <c:v>34.735168087644126</c:v>
                </c:pt>
                <c:pt idx="3">
                  <c:v>31.604968045339444</c:v>
                </c:pt>
                <c:pt idx="4">
                  <c:v>25.586746433502071</c:v>
                </c:pt>
                <c:pt idx="5">
                  <c:v>34.235437369888835</c:v>
                </c:pt>
                <c:pt idx="6">
                  <c:v>31.46367146367146</c:v>
                </c:pt>
                <c:pt idx="7">
                  <c:v>25.136911281489592</c:v>
                </c:pt>
                <c:pt idx="8">
                  <c:v>30.628188775510207</c:v>
                </c:pt>
                <c:pt idx="9">
                  <c:v>30.825496342737722</c:v>
                </c:pt>
                <c:pt idx="10">
                  <c:v>42.929463381707727</c:v>
                </c:pt>
                <c:pt idx="11">
                  <c:v>31.380943777151071</c:v>
                </c:pt>
              </c:numCache>
            </c:numRef>
          </c:val>
        </c:ser>
        <c:ser>
          <c:idx val="5"/>
          <c:order val="5"/>
          <c:tx>
            <c:strRef>
              <c:f>'Verblijfsduur moeder'!$A$33:$B$33</c:f>
              <c:strCache>
                <c:ptCount val="1"/>
                <c:pt idx="0">
                  <c:v>5 nachten</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moeder'!$D$33,'Verblijfsduur moeder'!$F$33,'Verblijfsduur moeder'!$H$33,'Verblijfsduur moeder'!$J$33,'Verblijfsduur moeder'!$L$33,'Verblijfsduur moeder'!$N$33,'Verblijfsduur moeder'!$P$33,'Verblijfsduur moeder'!$R$33,'Verblijfsduur moeder'!$T$33,'Verblijfsduur moeder'!$V$33,'Verblijfsduur moeder'!$X$33,'Verblijfsduur moeder'!$Z$33)</c:f>
              <c:numCache>
                <c:formatCode>#,##0.00</c:formatCode>
                <c:ptCount val="12"/>
                <c:pt idx="0">
                  <c:v>41.919405254709808</c:v>
                </c:pt>
                <c:pt idx="1">
                  <c:v>24.621656680462042</c:v>
                </c:pt>
                <c:pt idx="2">
                  <c:v>24.897292043998764</c:v>
                </c:pt>
                <c:pt idx="3">
                  <c:v>29.687688411913658</c:v>
                </c:pt>
                <c:pt idx="4">
                  <c:v>29.34499156312318</c:v>
                </c:pt>
                <c:pt idx="5">
                  <c:v>25.044188695549707</c:v>
                </c:pt>
                <c:pt idx="6">
                  <c:v>30.551070551070552</c:v>
                </c:pt>
                <c:pt idx="7">
                  <c:v>18.838992332968239</c:v>
                </c:pt>
                <c:pt idx="8">
                  <c:v>34.398915816326529</c:v>
                </c:pt>
                <c:pt idx="9">
                  <c:v>31.661442006269592</c:v>
                </c:pt>
                <c:pt idx="10">
                  <c:v>20.890988862639219</c:v>
                </c:pt>
                <c:pt idx="11">
                  <c:v>28.657391768855511</c:v>
                </c:pt>
              </c:numCache>
            </c:numRef>
          </c:val>
        </c:ser>
        <c:ser>
          <c:idx val="6"/>
          <c:order val="6"/>
          <c:tx>
            <c:strRef>
              <c:f>'Verblijfsduur moeder'!$A$34:$B$34</c:f>
              <c:strCache>
                <c:ptCount val="1"/>
                <c:pt idx="0">
                  <c:v>6 nachten</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moeder'!$D$34,'Verblijfsduur moeder'!$F$34,'Verblijfsduur moeder'!$H$34,'Verblijfsduur moeder'!$J$34,'Verblijfsduur moeder'!$L$34,'Verblijfsduur moeder'!$N$34,'Verblijfsduur moeder'!$P$34,'Verblijfsduur moeder'!$R$34,'Verblijfsduur moeder'!$T$34,'Verblijfsduur moeder'!$V$34,'Verblijfsduur moeder'!$X$34,'Verblijfsduur moeder'!$Z$34)</c:f>
              <c:numCache>
                <c:formatCode>#,##0.00</c:formatCode>
                <c:ptCount val="12"/>
                <c:pt idx="0">
                  <c:v>15.628960040550815</c:v>
                </c:pt>
                <c:pt idx="1">
                  <c:v>10.315646426585953</c:v>
                </c:pt>
                <c:pt idx="2">
                  <c:v>11.97155100057428</c:v>
                </c:pt>
                <c:pt idx="3">
                  <c:v>10.936934764259014</c:v>
                </c:pt>
                <c:pt idx="4">
                  <c:v>15.477834023623254</c:v>
                </c:pt>
                <c:pt idx="5">
                  <c:v>9.7922149338151527</c:v>
                </c:pt>
                <c:pt idx="6">
                  <c:v>13.169533169533171</c:v>
                </c:pt>
                <c:pt idx="7">
                  <c:v>10.021905805038335</c:v>
                </c:pt>
                <c:pt idx="8">
                  <c:v>14.684311224489797</c:v>
                </c:pt>
                <c:pt idx="9">
                  <c:v>13.312434691745038</c:v>
                </c:pt>
                <c:pt idx="10">
                  <c:v>4.8261896726290923</c:v>
                </c:pt>
                <c:pt idx="11">
                  <c:v>12.034847639771558</c:v>
                </c:pt>
              </c:numCache>
            </c:numRef>
          </c:val>
        </c:ser>
        <c:ser>
          <c:idx val="7"/>
          <c:order val="7"/>
          <c:tx>
            <c:strRef>
              <c:f>'Verblijfsduur moeder'!$A$35:$B$35</c:f>
              <c:strCache>
                <c:ptCount val="1"/>
                <c:pt idx="0">
                  <c:v>7 nachten</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moeder'!$D$35,'Verblijfsduur moeder'!$F$35,'Verblijfsduur moeder'!$H$35,'Verblijfsduur moeder'!$J$35,'Verblijfsduur moeder'!$L$35,'Verblijfsduur moeder'!$N$35,'Verblijfsduur moeder'!$P$35,'Verblijfsduur moeder'!$R$35,'Verblijfsduur moeder'!$T$35,'Verblijfsduur moeder'!$V$35,'Verblijfsduur moeder'!$X$35,'Verblijfsduur moeder'!$Z$35)</c:f>
              <c:numCache>
                <c:formatCode>#,##0.00</c:formatCode>
                <c:ptCount val="12"/>
                <c:pt idx="0">
                  <c:v>5.7615949987327868</c:v>
                </c:pt>
                <c:pt idx="1">
                  <c:v>5.899067267897955</c:v>
                </c:pt>
                <c:pt idx="2">
                  <c:v>5.2392101426867521</c:v>
                </c:pt>
                <c:pt idx="3">
                  <c:v>4.4374773905703613</c:v>
                </c:pt>
                <c:pt idx="4">
                  <c:v>8.5442552538732937</c:v>
                </c:pt>
                <c:pt idx="5">
                  <c:v>3.9632350053026433</c:v>
                </c:pt>
                <c:pt idx="6">
                  <c:v>5.8266058266058272</c:v>
                </c:pt>
                <c:pt idx="7">
                  <c:v>2.6834611171960567</c:v>
                </c:pt>
                <c:pt idx="8">
                  <c:v>4.735331632653061</c:v>
                </c:pt>
                <c:pt idx="9">
                  <c:v>4.7857889237199576</c:v>
                </c:pt>
                <c:pt idx="10">
                  <c:v>1.6874789065136686</c:v>
                </c:pt>
                <c:pt idx="11">
                  <c:v>5.1132391179682157</c:v>
                </c:pt>
              </c:numCache>
            </c:numRef>
          </c:val>
        </c:ser>
        <c:ser>
          <c:idx val="8"/>
          <c:order val="8"/>
          <c:tx>
            <c:strRef>
              <c:f>'Verblijfsduur moeder'!$A$36:$B$36</c:f>
              <c:strCache>
                <c:ptCount val="1"/>
                <c:pt idx="0">
                  <c:v>8 nachten</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moeder'!$D$36,'Verblijfsduur moeder'!$F$36,'Verblijfsduur moeder'!$H$36,'Verblijfsduur moeder'!$J$36,'Verblijfsduur moeder'!$L$36,'Verblijfsduur moeder'!$N$36,'Verblijfsduur moeder'!$P$36,'Verblijfsduur moeder'!$R$36,'Verblijfsduur moeder'!$T$36,'Verblijfsduur moeder'!$V$36,'Verblijfsduur moeder'!$X$36,'Verblijfsduur moeder'!$Z$36)</c:f>
              <c:numCache>
                <c:formatCode>#,##0.00</c:formatCode>
                <c:ptCount val="12"/>
                <c:pt idx="0">
                  <c:v>1.7149615612063869</c:v>
                </c:pt>
                <c:pt idx="1">
                  <c:v>2.2052010624498117</c:v>
                </c:pt>
                <c:pt idx="2">
                  <c:v>1.5240535406635156</c:v>
                </c:pt>
                <c:pt idx="3">
                  <c:v>1.9775714457976608</c:v>
                </c:pt>
                <c:pt idx="4">
                  <c:v>3.2673722963644729</c:v>
                </c:pt>
                <c:pt idx="5">
                  <c:v>1.8186103146235124</c:v>
                </c:pt>
                <c:pt idx="6">
                  <c:v>2.3095823095823098</c:v>
                </c:pt>
                <c:pt idx="7">
                  <c:v>1.5334063526834611</c:v>
                </c:pt>
                <c:pt idx="8">
                  <c:v>1.9929846938775511</c:v>
                </c:pt>
                <c:pt idx="9">
                  <c:v>2.2570532915360499</c:v>
                </c:pt>
                <c:pt idx="10">
                  <c:v>0.53999325008437393</c:v>
                </c:pt>
                <c:pt idx="11">
                  <c:v>1.9450576211536799</c:v>
                </c:pt>
              </c:numCache>
            </c:numRef>
          </c:val>
        </c:ser>
        <c:ser>
          <c:idx val="9"/>
          <c:order val="9"/>
          <c:tx>
            <c:strRef>
              <c:f>'Verblijfsduur moeder'!$A$37:$B$37</c:f>
              <c:strCache>
                <c:ptCount val="1"/>
                <c:pt idx="0">
                  <c:v>9 nachten</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moeder'!$D$37,'Verblijfsduur moeder'!$F$37,'Verblijfsduur moeder'!$H$37,'Verblijfsduur moeder'!$J$37,'Verblijfsduur moeder'!$L$37,'Verblijfsduur moeder'!$N$37,'Verblijfsduur moeder'!$P$37,'Verblijfsduur moeder'!$R$37,'Verblijfsduur moeder'!$T$37,'Verblijfsduur moeder'!$V$37,'Verblijfsduur moeder'!$X$37,'Verblijfsduur moeder'!$Z$37)</c:f>
              <c:numCache>
                <c:formatCode>#,##0.00</c:formatCode>
                <c:ptCount val="12"/>
                <c:pt idx="0">
                  <c:v>0.55757370955478591</c:v>
                </c:pt>
                <c:pt idx="1">
                  <c:v>0.72888998702822905</c:v>
                </c:pt>
                <c:pt idx="2">
                  <c:v>0.45942483544639307</c:v>
                </c:pt>
                <c:pt idx="3">
                  <c:v>0.90437718557819846</c:v>
                </c:pt>
                <c:pt idx="4">
                  <c:v>1.1198036508666973</c:v>
                </c:pt>
                <c:pt idx="5">
                  <c:v>0.86806237479869586</c:v>
                </c:pt>
                <c:pt idx="6">
                  <c:v>1.1512811512811514</c:v>
                </c:pt>
                <c:pt idx="7">
                  <c:v>0.93099671412924423</c:v>
                </c:pt>
                <c:pt idx="8">
                  <c:v>0.66167091836734693</c:v>
                </c:pt>
                <c:pt idx="9">
                  <c:v>0.91954022988505746</c:v>
                </c:pt>
                <c:pt idx="10">
                  <c:v>0.33749578130273372</c:v>
                </c:pt>
                <c:pt idx="11">
                  <c:v>0.76592535566431263</c:v>
                </c:pt>
              </c:numCache>
            </c:numRef>
          </c:val>
        </c:ser>
        <c:ser>
          <c:idx val="10"/>
          <c:order val="10"/>
          <c:tx>
            <c:strRef>
              <c:f>'Verblijfsduur moeder'!$A$38:$B$38</c:f>
              <c:strCache>
                <c:ptCount val="1"/>
                <c:pt idx="0">
                  <c:v>10 nachten</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moeder'!$D$38,'Verblijfsduur moeder'!$F$38,'Verblijfsduur moeder'!$H$38,'Verblijfsduur moeder'!$J$38,'Verblijfsduur moeder'!$L$38,'Verblijfsduur moeder'!$N$38,'Verblijfsduur moeder'!$P$38,'Verblijfsduur moeder'!$R$38,'Verblijfsduur moeder'!$T$38,'Verblijfsduur moeder'!$V$38,'Verblijfsduur moeder'!$X$38,'Verblijfsduur moeder'!$Z$38)</c:f>
              <c:numCache>
                <c:formatCode>#,##0.00</c:formatCode>
                <c:ptCount val="12"/>
                <c:pt idx="0">
                  <c:v>0.28723494128579874</c:v>
                </c:pt>
                <c:pt idx="1">
                  <c:v>0.38915312866761381</c:v>
                </c:pt>
                <c:pt idx="2">
                  <c:v>0.27830542916464196</c:v>
                </c:pt>
                <c:pt idx="3">
                  <c:v>0.39792596165440736</c:v>
                </c:pt>
                <c:pt idx="4">
                  <c:v>0.47553305721736466</c:v>
                </c:pt>
                <c:pt idx="5">
                  <c:v>0.62846144781806046</c:v>
                </c:pt>
                <c:pt idx="6">
                  <c:v>0.82836082836082836</c:v>
                </c:pt>
                <c:pt idx="7">
                  <c:v>0.32858707557502737</c:v>
                </c:pt>
                <c:pt idx="8">
                  <c:v>0.390625</c:v>
                </c:pt>
                <c:pt idx="9">
                  <c:v>0.64785788923719967</c:v>
                </c:pt>
                <c:pt idx="10">
                  <c:v>0.26999662504218697</c:v>
                </c:pt>
                <c:pt idx="11">
                  <c:v>0.46819642253941568</c:v>
                </c:pt>
              </c:numCache>
            </c:numRef>
          </c:val>
        </c:ser>
        <c:ser>
          <c:idx val="11"/>
          <c:order val="11"/>
          <c:tx>
            <c:strRef>
              <c:f>'Verblijfsduur moeder'!$A$39:$B$39</c:f>
              <c:strCache>
                <c:ptCount val="1"/>
                <c:pt idx="0">
                  <c:v>≥ 11 nachten</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('Verblijfsduur moeder'!$D$39,'Verblijfsduur moeder'!$F$39,'Verblijfsduur moeder'!$H$39,'Verblijfsduur moeder'!$J$39,'Verblijfsduur moeder'!$L$39,'Verblijfsduur moeder'!$N$39,'Verblijfsduur moeder'!$P$39,'Verblijfsduur moeder'!$R$39,'Verblijfsduur moeder'!$T$39,'Verblijfsduur moeder'!$V$39,'Verblijfsduur moeder'!$X$39,'Verblijfsduur moeder'!$Z$39)</c:f>
              <c:numCache>
                <c:formatCode>#,##0.00</c:formatCode>
                <c:ptCount val="12"/>
                <c:pt idx="0">
                  <c:v>0.94618568894145483</c:v>
                </c:pt>
                <c:pt idx="1">
                  <c:v>1.2045215887330902</c:v>
                </c:pt>
                <c:pt idx="2">
                  <c:v>1.2280779255201661</c:v>
                </c:pt>
                <c:pt idx="3">
                  <c:v>1.6158205715663811</c:v>
                </c:pt>
                <c:pt idx="4">
                  <c:v>2.6384414787544102</c:v>
                </c:pt>
                <c:pt idx="5">
                  <c:v>2.5570525158097333</c:v>
                </c:pt>
                <c:pt idx="6">
                  <c:v>2.478062478062478</c:v>
                </c:pt>
                <c:pt idx="7">
                  <c:v>2.5191675794085433</c:v>
                </c:pt>
                <c:pt idx="8">
                  <c:v>1.4668367346938775</c:v>
                </c:pt>
                <c:pt idx="9">
                  <c:v>2.9676071055381401</c:v>
                </c:pt>
                <c:pt idx="10">
                  <c:v>0.67499156260546744</c:v>
                </c:pt>
                <c:pt idx="11">
                  <c:v>1.7965859368249057</c:v>
                </c:pt>
              </c:numCache>
            </c:numRef>
          </c:val>
        </c:ser>
        <c:dLbls>
          <c:showLegendKey val="0"/>
          <c:showVal val="0"/>
          <c:showCatName val="0"/>
          <c:showSerName val="0"/>
          <c:showPercent val="0"/>
          <c:showBubbleSize val="0"/>
        </c:dLbls>
        <c:gapWidth val="150"/>
        <c:axId val="348296320"/>
        <c:axId val="348297856"/>
      </c:barChart>
      <c:catAx>
        <c:axId val="348296320"/>
        <c:scaling>
          <c:orientation val="minMax"/>
        </c:scaling>
        <c:delete val="0"/>
        <c:axPos val="b"/>
        <c:majorGridlines/>
        <c:majorTickMark val="out"/>
        <c:minorTickMark val="none"/>
        <c:tickLblPos val="nextTo"/>
        <c:txPr>
          <a:bodyPr/>
          <a:lstStyle/>
          <a:p>
            <a:pPr>
              <a:defRPr sz="900"/>
            </a:pPr>
            <a:endParaRPr lang="fr-FR"/>
          </a:p>
        </c:txPr>
        <c:crossAx val="348297856"/>
        <c:crosses val="autoZero"/>
        <c:auto val="1"/>
        <c:lblAlgn val="ctr"/>
        <c:lblOffset val="100"/>
        <c:tickLblSkip val="1"/>
        <c:tickMarkSkip val="1"/>
        <c:noMultiLvlLbl val="0"/>
      </c:catAx>
      <c:valAx>
        <c:axId val="348297856"/>
        <c:scaling>
          <c:orientation val="minMax"/>
        </c:scaling>
        <c:delete val="0"/>
        <c:axPos val="l"/>
        <c:majorGridlines/>
        <c:title>
          <c:tx>
            <c:rich>
              <a:bodyPr rot="-5400000" vert="horz"/>
              <a:lstStyle/>
              <a:p>
                <a:pPr>
                  <a:defRPr/>
                </a:pPr>
                <a:r>
                  <a:rPr lang="fr-FR" sz="1200" b="1" i="0" baseline="0"/>
                  <a:t>Percentage verblijven</a:t>
                </a:r>
              </a:p>
            </c:rich>
          </c:tx>
          <c:overlay val="0"/>
        </c:title>
        <c:numFmt formatCode="#\ ##0" sourceLinked="0"/>
        <c:majorTickMark val="out"/>
        <c:minorTickMark val="none"/>
        <c:tickLblPos val="nextTo"/>
        <c:crossAx val="348296320"/>
        <c:crosses val="autoZero"/>
        <c:crossBetween val="between"/>
      </c:valAx>
      <c:spPr>
        <a:solidFill>
          <a:srgbClr val="8064A2">
            <a:lumMod val="40000"/>
            <a:lumOff val="60000"/>
            <a:alpha val="29000"/>
          </a:srgbClr>
        </a:solidFill>
      </c:spPr>
    </c:plotArea>
    <c:legend>
      <c:legendPos val="r"/>
      <c:overlay val="0"/>
    </c:legend>
    <c:plotVisOnly val="1"/>
    <c:dispBlanksAs val="gap"/>
    <c:showDLblsOverMax val="0"/>
  </c:chart>
  <c:printSettings>
    <c:headerFooter/>
    <c:pageMargins b="0.75000000000000488" l="0.70000000000000062" r="0.70000000000000062" t="0.750000000000004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Meerlingzwangerschap over provincie van het ziekenhuis  </a:t>
            </a:r>
            <a:br>
              <a:rPr lang="fr-FR" sz="1300" b="1" i="0" baseline="0"/>
            </a:br>
            <a:r>
              <a:rPr lang="fr-FR" sz="1100" b="1" i="0" baseline="0"/>
              <a:t>(100 %  per meerlingzwangerschap)</a:t>
            </a:r>
            <a:r>
              <a:rPr lang="fr-FR" sz="1400" b="1" i="0" baseline="0"/>
              <a:t> </a:t>
            </a:r>
          </a:p>
        </c:rich>
      </c:tx>
      <c:overlay val="0"/>
    </c:title>
    <c:autoTitleDeleted val="0"/>
    <c:plotArea>
      <c:layout/>
      <c:barChart>
        <c:barDir val="col"/>
        <c:grouping val="clustered"/>
        <c:varyColors val="0"/>
        <c:ser>
          <c:idx val="1"/>
          <c:order val="0"/>
          <c:tx>
            <c:strRef>
              <c:f>'Provincie ziekenhuis'!$B$120</c:f>
              <c:strCache>
                <c:ptCount val="1"/>
                <c:pt idx="0">
                  <c:v>Eenling</c:v>
                </c:pt>
              </c:strCache>
            </c:strRef>
          </c:tx>
          <c:spPr>
            <a:solidFill>
              <a:schemeClr val="accent1"/>
            </a:solidFill>
          </c:spPr>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'Provincie ziekenhuis'!$C$122:$C$132</c:f>
              <c:numCache>
                <c:formatCode>#,##0.00</c:formatCode>
                <c:ptCount val="11"/>
                <c:pt idx="0">
                  <c:v>9.3111547247514554</c:v>
                </c:pt>
                <c:pt idx="1">
                  <c:v>12.713554904925839</c:v>
                </c:pt>
                <c:pt idx="2">
                  <c:v>17.823589974582543</c:v>
                </c:pt>
                <c:pt idx="3">
                  <c:v>6.5152343875679666</c:v>
                </c:pt>
                <c:pt idx="4">
                  <c:v>5.0826871722274056</c:v>
                </c:pt>
                <c:pt idx="5">
                  <c:v>19.930182426562851</c:v>
                </c:pt>
                <c:pt idx="6">
                  <c:v>11.219072745407162</c:v>
                </c:pt>
                <c:pt idx="7">
                  <c:v>1.435764615038126</c:v>
                </c:pt>
                <c:pt idx="8">
                  <c:v>9.8508735240178886</c:v>
                </c:pt>
                <c:pt idx="9">
                  <c:v>3.7796402947138126</c:v>
                </c:pt>
                <c:pt idx="10">
                  <c:v>2.3382452302049486</c:v>
                </c:pt>
              </c:numCache>
            </c:numRef>
          </c:val>
        </c:ser>
        <c:ser>
          <c:idx val="4"/>
          <c:order val="1"/>
          <c:tx>
            <c:strRef>
              <c:f>'Provincie ziekenhuis'!$D$120</c:f>
              <c:strCache>
                <c:ptCount val="1"/>
                <c:pt idx="0">
                  <c:v>Tweeling</c:v>
                </c:pt>
              </c:strCache>
            </c:strRef>
          </c:tx>
          <c:spPr>
            <a:solidFill>
              <a:schemeClr val="accent2"/>
            </a:solidFill>
          </c:spPr>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'Provincie ziekenhuis'!$E$122:$E$132</c:f>
              <c:numCache>
                <c:formatCode>#,##0.00</c:formatCode>
                <c:ptCount val="11"/>
                <c:pt idx="0">
                  <c:v>9.0909090909090917</c:v>
                </c:pt>
                <c:pt idx="1">
                  <c:v>12.778730703259006</c:v>
                </c:pt>
                <c:pt idx="2">
                  <c:v>15.780445969125214</c:v>
                </c:pt>
                <c:pt idx="3">
                  <c:v>7.0754716981132075</c:v>
                </c:pt>
                <c:pt idx="4">
                  <c:v>6.5608919382504292</c:v>
                </c:pt>
                <c:pt idx="5">
                  <c:v>23.284734133790739</c:v>
                </c:pt>
                <c:pt idx="6">
                  <c:v>10.720411663807889</c:v>
                </c:pt>
                <c:pt idx="7">
                  <c:v>1.5437392795883362</c:v>
                </c:pt>
                <c:pt idx="8">
                  <c:v>7.9331046312178382</c:v>
                </c:pt>
                <c:pt idx="9">
                  <c:v>3.3876500857632932</c:v>
                </c:pt>
                <c:pt idx="10">
                  <c:v>1.843910806174957</c:v>
                </c:pt>
              </c:numCache>
            </c:numRef>
          </c:val>
        </c:ser>
        <c:ser>
          <c:idx val="5"/>
          <c:order val="2"/>
          <c:tx>
            <c:strRef>
              <c:f>'Provincie ziekenhuis'!$F$120</c:f>
              <c:strCache>
                <c:ptCount val="1"/>
                <c:pt idx="0">
                  <c:v>Meerling</c:v>
                </c:pt>
              </c:strCache>
            </c:strRef>
          </c:tx>
          <c:spPr>
            <a:solidFill>
              <a:schemeClr val="accent3"/>
            </a:solidFill>
          </c:spPr>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'Provincie ziekenhuis'!$G$122:$G$132</c:f>
              <c:numCache>
                <c:formatCode>#,##0.00</c:formatCode>
                <c:ptCount val="11"/>
                <c:pt idx="0">
                  <c:v>1.6949152542372881</c:v>
                </c:pt>
                <c:pt idx="1">
                  <c:v>6.7796610169491522</c:v>
                </c:pt>
                <c:pt idx="2">
                  <c:v>10.16949152542373</c:v>
                </c:pt>
                <c:pt idx="3">
                  <c:v>3.3898305084745761</c:v>
                </c:pt>
                <c:pt idx="4">
                  <c:v>5.0847457627118651</c:v>
                </c:pt>
                <c:pt idx="5">
                  <c:v>35.593220338983052</c:v>
                </c:pt>
                <c:pt idx="6">
                  <c:v>5.0847457627118651</c:v>
                </c:pt>
                <c:pt idx="7">
                  <c:v>0</c:v>
                </c:pt>
                <c:pt idx="8">
                  <c:v>27.118644067796609</c:v>
                </c:pt>
                <c:pt idx="9">
                  <c:v>5.0847457627118651</c:v>
                </c:pt>
                <c:pt idx="10">
                  <c:v>0</c:v>
                </c:pt>
              </c:numCache>
            </c:numRef>
          </c:val>
        </c:ser>
        <c:ser>
          <c:idx val="7"/>
          <c:order val="3"/>
          <c:tx>
            <c:strRef>
              <c:f>'Provincie ziekenhuis'!$H$120</c:f>
              <c:strCache>
                <c:ptCount val="1"/>
                <c:pt idx="0">
                  <c:v>Onbekend</c:v>
                </c:pt>
              </c:strCache>
            </c:strRef>
          </c:tx>
          <c:spPr>
            <a:solidFill>
              <a:schemeClr val="accent4"/>
            </a:solidFill>
          </c:spPr>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'Provincie ziekenhuis'!$I$122:$I$132</c:f>
              <c:numCache>
                <c:formatCode>#,##0.00</c:formatCode>
                <c:ptCount val="11"/>
                <c:pt idx="0">
                  <c:v>8.2474226804123703</c:v>
                </c:pt>
                <c:pt idx="1">
                  <c:v>13.917525773195877</c:v>
                </c:pt>
                <c:pt idx="2">
                  <c:v>17.869415807560138</c:v>
                </c:pt>
                <c:pt idx="3">
                  <c:v>4.4673539518900345</c:v>
                </c:pt>
                <c:pt idx="4">
                  <c:v>7.5601374570446733</c:v>
                </c:pt>
                <c:pt idx="5">
                  <c:v>20.103092783505154</c:v>
                </c:pt>
                <c:pt idx="6">
                  <c:v>7.5601374570446733</c:v>
                </c:pt>
                <c:pt idx="7">
                  <c:v>0.85910652920962205</c:v>
                </c:pt>
                <c:pt idx="8">
                  <c:v>16.494845360824741</c:v>
                </c:pt>
                <c:pt idx="9">
                  <c:v>0.6872852233676976</c:v>
                </c:pt>
                <c:pt idx="10">
                  <c:v>2.2336769759450172</c:v>
                </c:pt>
              </c:numCache>
            </c:numRef>
          </c:val>
        </c:ser>
        <c:dLbls>
          <c:showLegendKey val="0"/>
          <c:showVal val="0"/>
          <c:showCatName val="0"/>
          <c:showSerName val="0"/>
          <c:showPercent val="0"/>
          <c:showBubbleSize val="0"/>
        </c:dLbls>
        <c:gapWidth val="150"/>
        <c:axId val="348371200"/>
        <c:axId val="350523392"/>
      </c:barChart>
      <c:catAx>
        <c:axId val="348371200"/>
        <c:scaling>
          <c:orientation val="minMax"/>
        </c:scaling>
        <c:delete val="0"/>
        <c:axPos val="b"/>
        <c:majorTickMark val="none"/>
        <c:minorTickMark val="none"/>
        <c:tickLblPos val="nextTo"/>
        <c:txPr>
          <a:bodyPr/>
          <a:lstStyle/>
          <a:p>
            <a:pPr>
              <a:defRPr sz="900"/>
            </a:pPr>
            <a:endParaRPr lang="fr-FR"/>
          </a:p>
        </c:txPr>
        <c:crossAx val="350523392"/>
        <c:crosses val="autoZero"/>
        <c:auto val="1"/>
        <c:lblAlgn val="ctr"/>
        <c:lblOffset val="0"/>
        <c:tickLblSkip val="1"/>
        <c:tickMarkSkip val="1"/>
        <c:noMultiLvlLbl val="0"/>
      </c:catAx>
      <c:valAx>
        <c:axId val="350523392"/>
        <c:scaling>
          <c:orientation val="minMax"/>
        </c:scaling>
        <c:delete val="0"/>
        <c:axPos val="l"/>
        <c:majorGridlines/>
        <c:title>
          <c:tx>
            <c:rich>
              <a:bodyPr rot="-5400000" vert="horz"/>
              <a:lstStyle/>
              <a:p>
                <a:pPr>
                  <a:defRPr/>
                </a:pPr>
                <a:r>
                  <a:rPr lang="fr-FR"/>
                  <a:t>Percentage</a:t>
                </a:r>
                <a:r>
                  <a:rPr lang="fr-FR" baseline="0"/>
                  <a:t> voor elke meerlingzwangerschap</a:t>
                </a:r>
                <a:endParaRPr lang="fr-FR"/>
              </a:p>
            </c:rich>
          </c:tx>
          <c:overlay val="0"/>
        </c:title>
        <c:numFmt formatCode="#\ ##0" sourceLinked="0"/>
        <c:majorTickMark val="out"/>
        <c:minorTickMark val="none"/>
        <c:tickLblPos val="nextTo"/>
        <c:crossAx val="348371200"/>
        <c:crosses val="autoZero"/>
        <c:crossBetween val="between"/>
      </c:valAx>
    </c:plotArea>
    <c:legend>
      <c:legendPos val="r"/>
      <c:overlay val="0"/>
      <c:txPr>
        <a:bodyPr/>
        <a:lstStyle/>
        <a:p>
          <a:pPr>
            <a:defRPr sz="900"/>
          </a:pPr>
          <a:endParaRPr lang="fr-FR"/>
        </a:p>
      </c:txPr>
    </c:legend>
    <c:plotVisOnly val="1"/>
    <c:dispBlanksAs val="gap"/>
    <c:showDLblsOverMax val="0"/>
  </c:chart>
  <c:spPr>
    <a:noFill/>
  </c:spPr>
  <c:printSettings>
    <c:headerFooter/>
    <c:pageMargins b="0.75000000000000389" l="0.70000000000000062" r="0.70000000000000062" t="0.7500000000000038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300" b="1" i="0" baseline="0"/>
              <a:t>Bevallingswijze over provincie van het ziekenhuis </a:t>
            </a:r>
          </a:p>
          <a:p>
            <a:pPr>
              <a:defRPr sz="1400"/>
            </a:pPr>
            <a:r>
              <a:rPr lang="fr-FR" sz="1100" b="1" i="0" baseline="0"/>
              <a:t>(100 % per bevallingswijze) </a:t>
            </a:r>
          </a:p>
        </c:rich>
      </c:tx>
      <c:overlay val="0"/>
    </c:title>
    <c:autoTitleDeleted val="0"/>
    <c:plotArea>
      <c:layout/>
      <c:barChart>
        <c:barDir val="col"/>
        <c:grouping val="clustered"/>
        <c:varyColors val="0"/>
        <c:ser>
          <c:idx val="1"/>
          <c:order val="0"/>
          <c:tx>
            <c:strRef>
              <c:f>'Provincie ziekenhuis'!$B$158</c:f>
              <c:strCache>
                <c:ptCount val="1"/>
                <c:pt idx="0">
                  <c:v>Geen vermelding</c:v>
                </c:pt>
              </c:strCache>
            </c:strRef>
          </c:tx>
          <c:spPr>
            <a:solidFill>
              <a:schemeClr val="accent1"/>
            </a:solidFill>
          </c:spPr>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'Provincie ziekenhuis'!$C$160:$C$170</c:f>
              <c:numCache>
                <c:formatCode>#,##0.00</c:formatCode>
                <c:ptCount val="11"/>
                <c:pt idx="0">
                  <c:v>9.4463745268054389</c:v>
                </c:pt>
                <c:pt idx="1">
                  <c:v>12.69280549635555</c:v>
                </c:pt>
                <c:pt idx="2">
                  <c:v>18.126879397425043</c:v>
                </c:pt>
                <c:pt idx="3">
                  <c:v>6.4685331698440045</c:v>
                </c:pt>
                <c:pt idx="4">
                  <c:v>5.0029681098492587</c:v>
                </c:pt>
                <c:pt idx="5">
                  <c:v>20.145194094921127</c:v>
                </c:pt>
                <c:pt idx="6">
                  <c:v>11.045261242324274</c:v>
                </c:pt>
                <c:pt idx="7">
                  <c:v>1.4986521861832052</c:v>
                </c:pt>
                <c:pt idx="8">
                  <c:v>9.3013750620383604</c:v>
                </c:pt>
                <c:pt idx="9">
                  <c:v>3.9198513025623059</c:v>
                </c:pt>
                <c:pt idx="10">
                  <c:v>2.3521054116914333</c:v>
                </c:pt>
              </c:numCache>
            </c:numRef>
          </c:val>
        </c:ser>
        <c:ser>
          <c:idx val="4"/>
          <c:order val="1"/>
          <c:tx>
            <c:strRef>
              <c:f>'Provincie ziekenhuis'!$D$158</c:f>
              <c:strCache>
                <c:ptCount val="1"/>
                <c:pt idx="0">
                  <c:v>Keizersnede</c:v>
                </c:pt>
              </c:strCache>
            </c:strRef>
          </c:tx>
          <c:spPr>
            <a:solidFill>
              <a:schemeClr val="accent2"/>
            </a:solidFill>
          </c:spPr>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'Provincie ziekenhuis'!$E$160:$E$170</c:f>
              <c:numCache>
                <c:formatCode>#,##0.00</c:formatCode>
                <c:ptCount val="11"/>
                <c:pt idx="0">
                  <c:v>8.7142149201387564</c:v>
                </c:pt>
                <c:pt idx="1">
                  <c:v>12.804482903213509</c:v>
                </c:pt>
                <c:pt idx="2">
                  <c:v>16.220028208744711</c:v>
                </c:pt>
                <c:pt idx="3">
                  <c:v>6.7891586932489618</c:v>
                </c:pt>
                <c:pt idx="4">
                  <c:v>5.6303129645865893</c:v>
                </c:pt>
                <c:pt idx="5">
                  <c:v>19.833797125757631</c:v>
                </c:pt>
                <c:pt idx="6">
                  <c:v>11.756184957877483</c:v>
                </c:pt>
                <c:pt idx="7">
                  <c:v>1.2084016315328021</c:v>
                </c:pt>
                <c:pt idx="8">
                  <c:v>11.714253040064042</c:v>
                </c:pt>
                <c:pt idx="9">
                  <c:v>3.1639537986505548</c:v>
                </c:pt>
                <c:pt idx="10">
                  <c:v>2.165211756184958</c:v>
                </c:pt>
              </c:numCache>
            </c:numRef>
          </c:val>
        </c:ser>
        <c:ser>
          <c:idx val="5"/>
          <c:order val="2"/>
          <c:tx>
            <c:strRef>
              <c:f>'Provincie ziekenhuis'!$F$158</c:f>
              <c:strCache>
                <c:ptCount val="1"/>
                <c:pt idx="0">
                  <c:v>Andere</c:v>
                </c:pt>
              </c:strCache>
            </c:strRef>
          </c:tx>
          <c:spPr>
            <a:solidFill>
              <a:schemeClr val="accent3"/>
            </a:solidFill>
          </c:spPr>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'Provincie ziekenhuis'!$G$160:$G$170</c:f>
              <c:numCache>
                <c:formatCode>#,##0.00</c:formatCode>
                <c:ptCount val="11"/>
                <c:pt idx="0">
                  <c:v>7.4858757062146895</c:v>
                </c:pt>
                <c:pt idx="1">
                  <c:v>13.135593220338984</c:v>
                </c:pt>
                <c:pt idx="2">
                  <c:v>18.07909604519774</c:v>
                </c:pt>
                <c:pt idx="3">
                  <c:v>5.0847457627118651</c:v>
                </c:pt>
                <c:pt idx="4">
                  <c:v>7.3446327683615822</c:v>
                </c:pt>
                <c:pt idx="5">
                  <c:v>19.915254237288135</c:v>
                </c:pt>
                <c:pt idx="6">
                  <c:v>7.9096045197740121</c:v>
                </c:pt>
                <c:pt idx="7">
                  <c:v>0.70621468926553677</c:v>
                </c:pt>
                <c:pt idx="8">
                  <c:v>15.819209039548024</c:v>
                </c:pt>
                <c:pt idx="9">
                  <c:v>1.2711864406779663</c:v>
                </c:pt>
                <c:pt idx="10">
                  <c:v>3.2485875706214689</c:v>
                </c:pt>
              </c:numCache>
            </c:numRef>
          </c:val>
        </c:ser>
        <c:dLbls>
          <c:showLegendKey val="0"/>
          <c:showVal val="0"/>
          <c:showCatName val="0"/>
          <c:showSerName val="0"/>
          <c:showPercent val="0"/>
          <c:showBubbleSize val="0"/>
        </c:dLbls>
        <c:gapWidth val="150"/>
        <c:axId val="352237440"/>
        <c:axId val="352238976"/>
      </c:barChart>
      <c:catAx>
        <c:axId val="352237440"/>
        <c:scaling>
          <c:orientation val="minMax"/>
        </c:scaling>
        <c:delete val="0"/>
        <c:axPos val="b"/>
        <c:majorTickMark val="none"/>
        <c:minorTickMark val="none"/>
        <c:tickLblPos val="nextTo"/>
        <c:txPr>
          <a:bodyPr/>
          <a:lstStyle/>
          <a:p>
            <a:pPr>
              <a:defRPr sz="900"/>
            </a:pPr>
            <a:endParaRPr lang="fr-FR"/>
          </a:p>
        </c:txPr>
        <c:crossAx val="352238976"/>
        <c:crosses val="autoZero"/>
        <c:auto val="1"/>
        <c:lblAlgn val="ctr"/>
        <c:lblOffset val="0"/>
        <c:tickLblSkip val="1"/>
        <c:tickMarkSkip val="1"/>
        <c:noMultiLvlLbl val="0"/>
      </c:catAx>
      <c:valAx>
        <c:axId val="352238976"/>
        <c:scaling>
          <c:orientation val="minMax"/>
        </c:scaling>
        <c:delete val="0"/>
        <c:axPos val="l"/>
        <c:majorGridlines/>
        <c:title>
          <c:tx>
            <c:rich>
              <a:bodyPr rot="-5400000" vert="horz"/>
              <a:lstStyle/>
              <a:p>
                <a:pPr>
                  <a:defRPr/>
                </a:pPr>
                <a:r>
                  <a:rPr lang="fr-FR"/>
                  <a:t>Percentage</a:t>
                </a:r>
                <a:r>
                  <a:rPr lang="fr-FR" baseline="0"/>
                  <a:t> voor elke bevallingswijze</a:t>
                </a:r>
                <a:endParaRPr lang="fr-FR"/>
              </a:p>
            </c:rich>
          </c:tx>
          <c:overlay val="0"/>
        </c:title>
        <c:numFmt formatCode="#\ ##0" sourceLinked="0"/>
        <c:majorTickMark val="out"/>
        <c:minorTickMark val="none"/>
        <c:tickLblPos val="nextTo"/>
        <c:crossAx val="352237440"/>
        <c:crosses val="autoZero"/>
        <c:crossBetween val="between"/>
      </c:valAx>
    </c:plotArea>
    <c:legend>
      <c:legendPos val="r"/>
      <c:overlay val="0"/>
      <c:txPr>
        <a:bodyPr/>
        <a:lstStyle/>
        <a:p>
          <a:pPr>
            <a:defRPr sz="900"/>
          </a:pPr>
          <a:endParaRPr lang="fr-FR"/>
        </a:p>
      </c:txPr>
    </c:legend>
    <c:plotVisOnly val="1"/>
    <c:dispBlanksAs val="gap"/>
    <c:showDLblsOverMax val="0"/>
  </c:chart>
  <c:spPr>
    <a:noFill/>
  </c:spPr>
  <c:printSettings>
    <c:headerFooter/>
    <c:pageMargins b="0.75000000000000411" l="0.70000000000000062" r="0.70000000000000062" t="0.750000000000004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300" b="1" i="0" baseline="0"/>
              <a:t>Peridurale verdoving over provincie van het ziekenhuis </a:t>
            </a:r>
          </a:p>
          <a:p>
            <a:pPr>
              <a:defRPr sz="1400"/>
            </a:pPr>
            <a:r>
              <a:rPr lang="fr-FR" sz="1100" b="1" i="0" baseline="0"/>
              <a:t>(100 % per verdoving) </a:t>
            </a:r>
          </a:p>
        </c:rich>
      </c:tx>
      <c:layout>
        <c:manualLayout>
          <c:xMode val="edge"/>
          <c:yMode val="edge"/>
          <c:x val="0.19035747217282584"/>
          <c:y val="1.8632629107981229E-2"/>
        </c:manualLayout>
      </c:layout>
      <c:overlay val="0"/>
    </c:title>
    <c:autoTitleDeleted val="0"/>
    <c:plotArea>
      <c:layout/>
      <c:barChart>
        <c:barDir val="col"/>
        <c:grouping val="clustered"/>
        <c:varyColors val="0"/>
        <c:ser>
          <c:idx val="1"/>
          <c:order val="0"/>
          <c:tx>
            <c:strRef>
              <c:f>'Peridurale verdoving'!$B$8</c:f>
              <c:strCache>
                <c:ptCount val="1"/>
                <c:pt idx="0">
                  <c:v>Peridurale verdoving</c:v>
                </c:pt>
              </c:strCache>
            </c:strRef>
          </c:tx>
          <c:spPr>
            <a:solidFill>
              <a:schemeClr val="accent1"/>
            </a:solidFill>
          </c:spPr>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'Provincie ziekenhuis'!$C$198:$C$208</c:f>
              <c:numCache>
                <c:formatCode>#,##0.00</c:formatCode>
                <c:ptCount val="11"/>
                <c:pt idx="0">
                  <c:v>9.7122646018545069</c:v>
                </c:pt>
                <c:pt idx="1">
                  <c:v>12.308813688939873</c:v>
                </c:pt>
                <c:pt idx="2">
                  <c:v>17.18047987764076</c:v>
                </c:pt>
                <c:pt idx="3">
                  <c:v>6.1024280661504635</c:v>
                </c:pt>
                <c:pt idx="4">
                  <c:v>5.4141573463340027</c:v>
                </c:pt>
                <c:pt idx="5">
                  <c:v>21.365070260969315</c:v>
                </c:pt>
                <c:pt idx="6">
                  <c:v>10.797246917120734</c:v>
                </c:pt>
                <c:pt idx="7">
                  <c:v>1.6788547939967498</c:v>
                </c:pt>
                <c:pt idx="8">
                  <c:v>10.166332090622312</c:v>
                </c:pt>
                <c:pt idx="9">
                  <c:v>3.649268712360195</c:v>
                </c:pt>
                <c:pt idx="10">
                  <c:v>1.6250836440110887</c:v>
                </c:pt>
              </c:numCache>
            </c:numRef>
          </c:val>
        </c:ser>
        <c:ser>
          <c:idx val="4"/>
          <c:order val="1"/>
          <c:tx>
            <c:strRef>
              <c:f>'Peridurale verdoving'!$B$9</c:f>
              <c:strCache>
                <c:ptCount val="1"/>
                <c:pt idx="0">
                  <c:v>Geen verdoving</c:v>
                </c:pt>
              </c:strCache>
            </c:strRef>
          </c:tx>
          <c:spPr>
            <a:solidFill>
              <a:schemeClr val="accent2"/>
            </a:solidFill>
          </c:spPr>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'Provincie ziekenhuis'!$E$198:$E$208</c:f>
              <c:numCache>
                <c:formatCode>#,##0.00</c:formatCode>
                <c:ptCount val="11"/>
                <c:pt idx="0">
                  <c:v>8.6919712149005228</c:v>
                </c:pt>
                <c:pt idx="1">
                  <c:v>13.839894642773153</c:v>
                </c:pt>
                <c:pt idx="2">
                  <c:v>18.950190489628898</c:v>
                </c:pt>
                <c:pt idx="3">
                  <c:v>7.3068058887164291</c:v>
                </c:pt>
                <c:pt idx="4">
                  <c:v>4.6470062555853442</c:v>
                </c:pt>
                <c:pt idx="5">
                  <c:v>17.62381825878369</c:v>
                </c:pt>
                <c:pt idx="6">
                  <c:v>11.525798410234701</c:v>
                </c:pt>
                <c:pt idx="7">
                  <c:v>0.99007572550679646</c:v>
                </c:pt>
                <c:pt idx="8">
                  <c:v>8.5931988147311991</c:v>
                </c:pt>
                <c:pt idx="9">
                  <c:v>4.0637787498236202</c:v>
                </c:pt>
                <c:pt idx="10">
                  <c:v>3.767461549315648</c:v>
                </c:pt>
              </c:numCache>
            </c:numRef>
          </c:val>
        </c:ser>
        <c:ser>
          <c:idx val="5"/>
          <c:order val="2"/>
          <c:tx>
            <c:strRef>
              <c:f>'Peridurale verdoving'!$B$10</c:f>
              <c:strCache>
                <c:ptCount val="1"/>
                <c:pt idx="0">
                  <c:v>Onbekend</c:v>
                </c:pt>
              </c:strCache>
            </c:strRef>
          </c:tx>
          <c:spPr>
            <a:solidFill>
              <a:schemeClr val="accent3"/>
            </a:solidFill>
          </c:spPr>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'Provincie ziekenhuis'!$G$198:$G$208</c:f>
              <c:numCache>
                <c:formatCode>#,##0.00</c:formatCode>
                <c:ptCount val="11"/>
                <c:pt idx="0">
                  <c:v>1.1959521619135236</c:v>
                </c:pt>
                <c:pt idx="1">
                  <c:v>0.27598896044158233</c:v>
                </c:pt>
                <c:pt idx="2">
                  <c:v>18.491260349586017</c:v>
                </c:pt>
                <c:pt idx="3">
                  <c:v>7.2677092916283357</c:v>
                </c:pt>
                <c:pt idx="4">
                  <c:v>1.1039558417663293</c:v>
                </c:pt>
                <c:pt idx="5">
                  <c:v>7.8196872125115</c:v>
                </c:pt>
                <c:pt idx="6">
                  <c:v>28.334866605335783</c:v>
                </c:pt>
                <c:pt idx="7">
                  <c:v>0</c:v>
                </c:pt>
                <c:pt idx="8">
                  <c:v>35.142594296228154</c:v>
                </c:pt>
                <c:pt idx="9">
                  <c:v>0.27598896044158233</c:v>
                </c:pt>
                <c:pt idx="10">
                  <c:v>9.1996320147194111E-2</c:v>
                </c:pt>
              </c:numCache>
            </c:numRef>
          </c:val>
        </c:ser>
        <c:dLbls>
          <c:showLegendKey val="0"/>
          <c:showVal val="0"/>
          <c:showCatName val="0"/>
          <c:showSerName val="0"/>
          <c:showPercent val="0"/>
          <c:showBubbleSize val="0"/>
        </c:dLbls>
        <c:gapWidth val="150"/>
        <c:axId val="352478720"/>
        <c:axId val="352480256"/>
      </c:barChart>
      <c:catAx>
        <c:axId val="352478720"/>
        <c:scaling>
          <c:orientation val="minMax"/>
        </c:scaling>
        <c:delete val="0"/>
        <c:axPos val="b"/>
        <c:majorTickMark val="none"/>
        <c:minorTickMark val="none"/>
        <c:tickLblPos val="nextTo"/>
        <c:txPr>
          <a:bodyPr/>
          <a:lstStyle/>
          <a:p>
            <a:pPr>
              <a:defRPr sz="900"/>
            </a:pPr>
            <a:endParaRPr lang="fr-FR"/>
          </a:p>
        </c:txPr>
        <c:crossAx val="352480256"/>
        <c:crosses val="autoZero"/>
        <c:auto val="1"/>
        <c:lblAlgn val="ctr"/>
        <c:lblOffset val="0"/>
        <c:tickLblSkip val="1"/>
        <c:tickMarkSkip val="1"/>
        <c:noMultiLvlLbl val="0"/>
      </c:catAx>
      <c:valAx>
        <c:axId val="352480256"/>
        <c:scaling>
          <c:orientation val="minMax"/>
        </c:scaling>
        <c:delete val="0"/>
        <c:axPos val="l"/>
        <c:majorGridlines/>
        <c:title>
          <c:tx>
            <c:rich>
              <a:bodyPr rot="-5400000" vert="horz"/>
              <a:lstStyle/>
              <a:p>
                <a:pPr>
                  <a:defRPr/>
                </a:pPr>
                <a:r>
                  <a:rPr lang="fr-FR"/>
                  <a:t>Percentage</a:t>
                </a:r>
                <a:r>
                  <a:rPr lang="fr-FR" baseline="0"/>
                  <a:t> voor elke verdoving</a:t>
                </a:r>
                <a:endParaRPr lang="fr-FR"/>
              </a:p>
            </c:rich>
          </c:tx>
          <c:overlay val="0"/>
        </c:title>
        <c:numFmt formatCode="#\ ##0" sourceLinked="0"/>
        <c:majorTickMark val="out"/>
        <c:minorTickMark val="none"/>
        <c:tickLblPos val="nextTo"/>
        <c:crossAx val="352478720"/>
        <c:crosses val="autoZero"/>
        <c:crossBetween val="between"/>
      </c:valAx>
    </c:plotArea>
    <c:legend>
      <c:legendPos val="r"/>
      <c:overlay val="0"/>
      <c:spPr>
        <a:solidFill>
          <a:sysClr val="window" lastClr="FFFFFF"/>
        </a:solidFill>
      </c:spPr>
      <c:txPr>
        <a:bodyPr/>
        <a:lstStyle/>
        <a:p>
          <a:pPr>
            <a:defRPr sz="900"/>
          </a:pPr>
          <a:endParaRPr lang="fr-FR"/>
        </a:p>
      </c:txPr>
    </c:legend>
    <c:plotVisOnly val="1"/>
    <c:dispBlanksAs val="gap"/>
    <c:showDLblsOverMax val="0"/>
  </c:chart>
  <c:spPr>
    <a:noFill/>
  </c:spPr>
  <c:printSettings>
    <c:headerFooter/>
    <c:pageMargins b="0.75000000000000433" l="0.70000000000000062" r="0.70000000000000062" t="0.750000000000004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Meerlingzwangerschap per provincie van het ziekenhuis </a:t>
            </a:r>
          </a:p>
          <a:p>
            <a:pPr>
              <a:defRPr/>
            </a:pPr>
            <a:r>
              <a:rPr lang="fr-FR" sz="1100" b="1" i="0" u="none" strike="noStrike" baseline="0"/>
              <a:t>(100 % per provincie)</a:t>
            </a:r>
            <a:endParaRPr lang="fr-FR" sz="1100"/>
          </a:p>
        </c:rich>
      </c:tx>
      <c:overlay val="0"/>
    </c:title>
    <c:autoTitleDeleted val="0"/>
    <c:plotArea>
      <c:layout/>
      <c:barChart>
        <c:barDir val="col"/>
        <c:grouping val="percentStacked"/>
        <c:varyColors val="0"/>
        <c:ser>
          <c:idx val="0"/>
          <c:order val="0"/>
          <c:tx>
            <c:strRef>
              <c:f>Meerlingzwangerschap!$B$20</c:f>
              <c:strCache>
                <c:ptCount val="1"/>
                <c:pt idx="0">
                  <c:v>Eenling</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Meerlingzwangerschap!$D$20,Meerlingzwangerschap!$F$20,Meerlingzwangerschap!$H$20,Meerlingzwangerschap!$J$20,Meerlingzwangerschap!$L$20,Meerlingzwangerschap!$N$20,Meerlingzwangerschap!$P$20,Meerlingzwangerschap!$R$20,Meerlingzwangerschap!$T$20,Meerlingzwangerschap!$V$20,Meerlingzwangerschap!$X$20,Meerlingzwangerschap!$Z$20)</c:f>
              <c:numCache>
                <c:formatCode>#,##0.00</c:formatCode>
                <c:ptCount val="12"/>
                <c:pt idx="0">
                  <c:v>97.795049421306075</c:v>
                </c:pt>
                <c:pt idx="1">
                  <c:v>97.634196059052442</c:v>
                </c:pt>
                <c:pt idx="2">
                  <c:v>97.888412775544467</c:v>
                </c:pt>
                <c:pt idx="3">
                  <c:v>97.672736042445436</c:v>
                </c:pt>
                <c:pt idx="4">
                  <c:v>96.93204479214603</c:v>
                </c:pt>
                <c:pt idx="5">
                  <c:v>97.325110962724381</c:v>
                </c:pt>
                <c:pt idx="6">
                  <c:v>97.915057915057915</c:v>
                </c:pt>
                <c:pt idx="7">
                  <c:v>97.754654983570646</c:v>
                </c:pt>
                <c:pt idx="8">
                  <c:v>97.632334183673478</c:v>
                </c:pt>
                <c:pt idx="9">
                  <c:v>98.202716823406476</c:v>
                </c:pt>
                <c:pt idx="10">
                  <c:v>98.110023624704695</c:v>
                </c:pt>
                <c:pt idx="11">
                  <c:v>97.664516838574357</c:v>
                </c:pt>
              </c:numCache>
            </c:numRef>
          </c:val>
        </c:ser>
        <c:ser>
          <c:idx val="1"/>
          <c:order val="1"/>
          <c:tx>
            <c:strRef>
              <c:f>Meerlingzwangerschap!$B$21</c:f>
              <c:strCache>
                <c:ptCount val="1"/>
                <c:pt idx="0">
                  <c:v>Tweeling</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Meerlingzwangerschap!$D$21,Meerlingzwangerschap!$F$21,Meerlingzwangerschap!$H$21,Meerlingzwangerschap!$J$21,Meerlingzwangerschap!$L$21,Meerlingzwangerschap!$N$21,Meerlingzwangerschap!$P$21,Meerlingzwangerschap!$R$21,Meerlingzwangerschap!$T$21,Meerlingzwangerschap!$V$21,Meerlingzwangerschap!$X$21,Meerlingzwangerschap!$Z$21)</c:f>
              <c:numCache>
                <c:formatCode>#,##0.00</c:formatCode>
                <c:ptCount val="12"/>
                <c:pt idx="0">
                  <c:v>1.7909943397820391</c:v>
                </c:pt>
                <c:pt idx="1">
                  <c:v>1.840756068935697</c:v>
                </c:pt>
                <c:pt idx="2">
                  <c:v>1.6256571100410833</c:v>
                </c:pt>
                <c:pt idx="3">
                  <c:v>1.9896298082720365</c:v>
                </c:pt>
                <c:pt idx="4">
                  <c:v>2.3469857340082836</c:v>
                </c:pt>
                <c:pt idx="5">
                  <c:v>2.1328410385325425</c:v>
                </c:pt>
                <c:pt idx="6">
                  <c:v>1.7550017550017549</c:v>
                </c:pt>
                <c:pt idx="7">
                  <c:v>1.9715224534501645</c:v>
                </c:pt>
                <c:pt idx="8">
                  <c:v>1.4748086734693877</c:v>
                </c:pt>
                <c:pt idx="9">
                  <c:v>1.6509926854754442</c:v>
                </c:pt>
                <c:pt idx="10">
                  <c:v>1.4512318596017548</c:v>
                </c:pt>
                <c:pt idx="11">
                  <c:v>1.831936337855566</c:v>
                </c:pt>
              </c:numCache>
            </c:numRef>
          </c:val>
        </c:ser>
        <c:ser>
          <c:idx val="2"/>
          <c:order val="2"/>
          <c:tx>
            <c:strRef>
              <c:f>Meerlingzwangerschap!$B$22</c:f>
              <c:strCache>
                <c:ptCount val="1"/>
                <c:pt idx="0">
                  <c:v>Meerling</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Meerlingzwangerschap!$D$22,Meerlingzwangerschap!$F$22,Meerlingzwangerschap!$H$22,Meerlingzwangerschap!$J$22,Meerlingzwangerschap!$L$22,Meerlingzwangerschap!$N$22,Meerlingzwangerschap!$P$22,Meerlingzwangerschap!$R$22,Meerlingzwangerschap!$T$22,Meerlingzwangerschap!$V$22,Meerlingzwangerschap!$X$22,Meerlingzwangerschap!$Z$22)</c:f>
              <c:numCache>
                <c:formatCode>#,##0.00</c:formatCode>
                <c:ptCount val="12"/>
                <c:pt idx="0">
                  <c:v>8.4480865084058457E-3</c:v>
                </c:pt>
                <c:pt idx="1">
                  <c:v>2.4708135153499292E-2</c:v>
                </c:pt>
                <c:pt idx="2">
                  <c:v>2.6505278968061138E-2</c:v>
                </c:pt>
                <c:pt idx="3">
                  <c:v>2.4116724948751958E-2</c:v>
                </c:pt>
                <c:pt idx="4">
                  <c:v>4.6019328117809483E-2</c:v>
                </c:pt>
                <c:pt idx="5">
                  <c:v>8.2485565026120422E-2</c:v>
                </c:pt>
                <c:pt idx="6">
                  <c:v>2.1060021060021059E-2</c:v>
                </c:pt>
                <c:pt idx="7">
                  <c:v>0</c:v>
                </c:pt>
                <c:pt idx="8">
                  <c:v>0.12755102040816327</c:v>
                </c:pt>
                <c:pt idx="9">
                  <c:v>6.269592476489029E-2</c:v>
                </c:pt>
                <c:pt idx="10">
                  <c:v>0</c:v>
                </c:pt>
                <c:pt idx="11">
                  <c:v>4.6348303573532763E-2</c:v>
                </c:pt>
              </c:numCache>
            </c:numRef>
          </c:val>
        </c:ser>
        <c:ser>
          <c:idx val="3"/>
          <c:order val="3"/>
          <c:tx>
            <c:strRef>
              <c:f>Meerlingzwangerschap!$B$23</c:f>
              <c:strCache>
                <c:ptCount val="1"/>
                <c:pt idx="0">
                  <c:v>Onbekend</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Meerlingzwangerschap!$D$23,Meerlingzwangerschap!$F$23,Meerlingzwangerschap!$H$23,Meerlingzwangerschap!$J$23,Meerlingzwangerschap!$L$23,Meerlingzwangerschap!$N$23,Meerlingzwangerschap!$P$23,Meerlingzwangerschap!$R$23,Meerlingzwangerschap!$T$23,Meerlingzwangerschap!$V$23,Meerlingzwangerschap!$X$23,Meerlingzwangerschap!$Z$23)</c:f>
              <c:numCache>
                <c:formatCode>#,##0.00</c:formatCode>
                <c:ptCount val="12"/>
                <c:pt idx="0">
                  <c:v>0.40550815240348065</c:v>
                </c:pt>
                <c:pt idx="1">
                  <c:v>0.50033973685836064</c:v>
                </c:pt>
                <c:pt idx="2">
                  <c:v>0.45942483544639307</c:v>
                </c:pt>
                <c:pt idx="3">
                  <c:v>0.31351742433377544</c:v>
                </c:pt>
                <c:pt idx="4">
                  <c:v>0.67495014572787237</c:v>
                </c:pt>
                <c:pt idx="5">
                  <c:v>0.45956243371695671</c:v>
                </c:pt>
                <c:pt idx="6">
                  <c:v>0.30888030888030887</c:v>
                </c:pt>
                <c:pt idx="7">
                  <c:v>0.2738225629791895</c:v>
                </c:pt>
                <c:pt idx="8">
                  <c:v>0.76530612244897955</c:v>
                </c:pt>
                <c:pt idx="9">
                  <c:v>8.3594566353187044E-2</c:v>
                </c:pt>
                <c:pt idx="10">
                  <c:v>0.43874451569355388</c:v>
                </c:pt>
                <c:pt idx="11">
                  <c:v>0.45719851999654354</c:v>
                </c:pt>
              </c:numCache>
            </c:numRef>
          </c:val>
        </c:ser>
        <c:dLbls>
          <c:showLegendKey val="0"/>
          <c:showVal val="0"/>
          <c:showCatName val="0"/>
          <c:showSerName val="0"/>
          <c:showPercent val="0"/>
          <c:showBubbleSize val="0"/>
        </c:dLbls>
        <c:gapWidth val="150"/>
        <c:overlap val="100"/>
        <c:axId val="352527488"/>
        <c:axId val="352529024"/>
      </c:barChart>
      <c:catAx>
        <c:axId val="352527488"/>
        <c:scaling>
          <c:orientation val="minMax"/>
        </c:scaling>
        <c:delete val="0"/>
        <c:axPos val="b"/>
        <c:majorTickMark val="none"/>
        <c:minorTickMark val="none"/>
        <c:tickLblPos val="nextTo"/>
        <c:crossAx val="352529024"/>
        <c:crosses val="autoZero"/>
        <c:auto val="1"/>
        <c:lblAlgn val="ctr"/>
        <c:lblOffset val="100"/>
        <c:noMultiLvlLbl val="0"/>
      </c:catAx>
      <c:valAx>
        <c:axId val="352529024"/>
        <c:scaling>
          <c:orientation val="minMax"/>
          <c:min val="0.9"/>
        </c:scaling>
        <c:delete val="0"/>
        <c:axPos val="l"/>
        <c:majorGridlines/>
        <c:numFmt formatCode="0\ %" sourceLinked="0"/>
        <c:majorTickMark val="out"/>
        <c:minorTickMark val="none"/>
        <c:tickLblPos val="nextTo"/>
        <c:crossAx val="352527488"/>
        <c:crosses val="autoZero"/>
        <c:crossBetween val="between"/>
      </c:valAx>
    </c:plotArea>
    <c:legend>
      <c:legendPos val="r"/>
      <c:overlay val="0"/>
    </c:legend>
    <c:plotVisOnly val="1"/>
    <c:dispBlanksAs val="gap"/>
    <c:showDLblsOverMax val="0"/>
  </c:chart>
  <c:printSettings>
    <c:headerFooter/>
    <c:pageMargins b="0.75000000000000377" l="0.70000000000000062" r="0.70000000000000062" t="0.750000000000003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t>Aantal bevallingen per nationaliteit van de moeder</a:t>
            </a:r>
            <a:endParaRPr lang="fr-FR" sz="1400"/>
          </a:p>
        </c:rich>
      </c:tx>
      <c:layout/>
      <c:overlay val="0"/>
    </c:title>
    <c:autoTitleDeleted val="0"/>
    <c:plotArea>
      <c:layout/>
      <c:barChart>
        <c:barDir val="col"/>
        <c:grouping val="clustered"/>
        <c:varyColors val="0"/>
        <c:ser>
          <c:idx val="0"/>
          <c:order val="0"/>
          <c:tx>
            <c:v>N</c:v>
          </c:tx>
          <c:invertIfNegative val="0"/>
          <c:dLbls>
            <c:delete val="1"/>
          </c:dLbls>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moeder'!$I$8:$I$20</c:f>
              <c:numCache>
                <c:formatCode>#,##0</c:formatCode>
                <c:ptCount val="13"/>
                <c:pt idx="0">
                  <c:v>6095</c:v>
                </c:pt>
                <c:pt idx="1">
                  <c:v>104872</c:v>
                </c:pt>
                <c:pt idx="2">
                  <c:v>231</c:v>
                </c:pt>
                <c:pt idx="3">
                  <c:v>1325</c:v>
                </c:pt>
                <c:pt idx="4">
                  <c:v>167</c:v>
                </c:pt>
                <c:pt idx="5">
                  <c:v>20</c:v>
                </c:pt>
                <c:pt idx="6">
                  <c:v>1192</c:v>
                </c:pt>
                <c:pt idx="7">
                  <c:v>3610</c:v>
                </c:pt>
                <c:pt idx="8">
                  <c:v>1516</c:v>
                </c:pt>
                <c:pt idx="9">
                  <c:v>5726</c:v>
                </c:pt>
                <c:pt idx="10">
                  <c:v>762</c:v>
                </c:pt>
                <c:pt idx="11">
                  <c:v>1749</c:v>
                </c:pt>
                <c:pt idx="12">
                  <c:v>32</c:v>
                </c:pt>
              </c:numCache>
            </c:numRef>
          </c:val>
        </c:ser>
        <c:dLbls>
          <c:showLegendKey val="0"/>
          <c:showVal val="1"/>
          <c:showCatName val="0"/>
          <c:showSerName val="0"/>
          <c:showPercent val="0"/>
          <c:showBubbleSize val="0"/>
        </c:dLbls>
        <c:gapWidth val="150"/>
        <c:axId val="410985216"/>
        <c:axId val="410988544"/>
      </c:barChart>
      <c:barChart>
        <c:barDir val="col"/>
        <c:grouping val="clustered"/>
        <c:varyColors val="0"/>
        <c:ser>
          <c:idx val="1"/>
          <c:order val="1"/>
          <c:tx>
            <c:v>pct</c:v>
          </c:tx>
          <c:spPr>
            <a:noFill/>
          </c:spPr>
          <c:invertIfNegative val="0"/>
          <c:dLbls>
            <c:delete val="1"/>
          </c:dLbls>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moeder'!$J$8:$J$20</c:f>
              <c:numCache>
                <c:formatCode>#,##0.00</c:formatCode>
                <c:ptCount val="13"/>
                <c:pt idx="0">
                  <c:v>4.7880154284861387</c:v>
                </c:pt>
                <c:pt idx="1">
                  <c:v>82.383716819720803</c:v>
                </c:pt>
                <c:pt idx="2">
                  <c:v>0.181465391957391</c:v>
                </c:pt>
                <c:pt idx="3">
                  <c:v>1.040872919236117</c:v>
                </c:pt>
                <c:pt idx="4">
                  <c:v>0.13118926604711814</c:v>
                </c:pt>
                <c:pt idx="5">
                  <c:v>1.5711289346960259E-2</c:v>
                </c:pt>
                <c:pt idx="6">
                  <c:v>0.93639284507883136</c:v>
                </c:pt>
                <c:pt idx="7">
                  <c:v>2.8358877271263268</c:v>
                </c:pt>
                <c:pt idx="8">
                  <c:v>1.1909157324995876</c:v>
                </c:pt>
                <c:pt idx="9">
                  <c:v>4.4981421400347221</c:v>
                </c:pt>
                <c:pt idx="10">
                  <c:v>0.59860012411918584</c:v>
                </c:pt>
                <c:pt idx="11">
                  <c:v>1.3739522533916746</c:v>
                </c:pt>
                <c:pt idx="12">
                  <c:v>2.513806295513641E-2</c:v>
                </c:pt>
              </c:numCache>
            </c:numRef>
          </c:val>
        </c:ser>
        <c:dLbls>
          <c:showLegendKey val="0"/>
          <c:showVal val="1"/>
          <c:showCatName val="0"/>
          <c:showSerName val="0"/>
          <c:showPercent val="0"/>
          <c:showBubbleSize val="0"/>
        </c:dLbls>
        <c:gapWidth val="150"/>
        <c:axId val="410995712"/>
        <c:axId val="410991616"/>
      </c:barChart>
      <c:catAx>
        <c:axId val="410985216"/>
        <c:scaling>
          <c:orientation val="minMax"/>
        </c:scaling>
        <c:delete val="0"/>
        <c:axPos val="b"/>
        <c:majorTickMark val="out"/>
        <c:minorTickMark val="none"/>
        <c:tickLblPos val="nextTo"/>
        <c:crossAx val="410988544"/>
        <c:crosses val="autoZero"/>
        <c:auto val="1"/>
        <c:lblAlgn val="ctr"/>
        <c:lblOffset val="100"/>
        <c:noMultiLvlLbl val="0"/>
      </c:catAx>
      <c:valAx>
        <c:axId val="410988544"/>
        <c:scaling>
          <c:orientation val="minMax"/>
          <c:min val="0"/>
        </c:scaling>
        <c:delete val="0"/>
        <c:axPos val="l"/>
        <c:majorGridlines/>
        <c:numFmt formatCode="#\ ##0" sourceLinked="0"/>
        <c:majorTickMark val="out"/>
        <c:minorTickMark val="none"/>
        <c:tickLblPos val="nextTo"/>
        <c:crossAx val="410985216"/>
        <c:crosses val="autoZero"/>
        <c:crossBetween val="between"/>
      </c:valAx>
      <c:valAx>
        <c:axId val="410991616"/>
        <c:scaling>
          <c:orientation val="minMax"/>
          <c:max val="95"/>
          <c:min val="0"/>
        </c:scaling>
        <c:delete val="0"/>
        <c:axPos val="r"/>
        <c:title>
          <c:tx>
            <c:rich>
              <a:bodyPr rot="0" vert="horz"/>
              <a:lstStyle/>
              <a:p>
                <a:pPr>
                  <a:defRPr/>
                </a:pPr>
                <a:r>
                  <a:rPr lang="fr-FR"/>
                  <a:t>%</a:t>
                </a:r>
              </a:p>
            </c:rich>
          </c:tx>
          <c:layout>
            <c:manualLayout>
              <c:xMode val="edge"/>
              <c:yMode val="edge"/>
              <c:x val="0.91404118048076832"/>
              <c:y val="5.5679528067463645E-2"/>
            </c:manualLayout>
          </c:layout>
          <c:overlay val="0"/>
        </c:title>
        <c:numFmt formatCode="[&lt;10]\ \ \ General;#\ ##0" sourceLinked="0"/>
        <c:majorTickMark val="out"/>
        <c:minorTickMark val="none"/>
        <c:tickLblPos val="nextTo"/>
        <c:crossAx val="410995712"/>
        <c:crosses val="max"/>
        <c:crossBetween val="between"/>
      </c:valAx>
      <c:catAx>
        <c:axId val="410995712"/>
        <c:scaling>
          <c:orientation val="minMax"/>
        </c:scaling>
        <c:delete val="1"/>
        <c:axPos val="b"/>
        <c:majorTickMark val="out"/>
        <c:minorTickMark val="none"/>
        <c:tickLblPos val="nextTo"/>
        <c:crossAx val="410991616"/>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711" l="0.70000000000000062" r="0.70000000000000062" t="0.750000000000007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Bevallingswijze per provincie van het ziekenhuis </a:t>
            </a:r>
          </a:p>
          <a:p>
            <a:pPr>
              <a:defRPr/>
            </a:pPr>
            <a:r>
              <a:rPr lang="fr-FR" sz="1100" b="1" i="0" u="none" strike="noStrike" baseline="0"/>
              <a:t>(100 % per provincie)</a:t>
            </a:r>
            <a:endParaRPr lang="fr-FR" sz="1100"/>
          </a:p>
        </c:rich>
      </c:tx>
      <c:overlay val="0"/>
    </c:title>
    <c:autoTitleDeleted val="0"/>
    <c:plotArea>
      <c:layout/>
      <c:barChart>
        <c:barDir val="col"/>
        <c:grouping val="percentStacked"/>
        <c:varyColors val="0"/>
        <c:ser>
          <c:idx val="0"/>
          <c:order val="0"/>
          <c:tx>
            <c:strRef>
              <c:f>Bevallingswijze!$B$19</c:f>
              <c:strCache>
                <c:ptCount val="1"/>
                <c:pt idx="0">
                  <c:v>Geen vermelding</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(Bevallingswijze!$D$19,Bevallingswijze!$F$19,Bevallingswijze!$H$19,Bevallingswijze!$J$19,Bevallingswijze!$L$19,Bevallingswijze!$N$19,Bevallingswijze!$P$19,Bevallingswijze!$R$19,Bevallingswijze!$T$19,Bevallingswijze!$V$19,Bevallingswijze!$X$19,Bevallingswijze!$Z$19)</c:f>
              <c:numCache>
                <c:formatCode>#,##0.00</c:formatCode>
                <c:ptCount val="12"/>
                <c:pt idx="0">
                  <c:v>80.582766063423534</c:v>
                </c:pt>
                <c:pt idx="1">
                  <c:v>79.072446195816909</c:v>
                </c:pt>
                <c:pt idx="2">
                  <c:v>80.95176010430248</c:v>
                </c:pt>
                <c:pt idx="3">
                  <c:v>78.532608695652172</c:v>
                </c:pt>
                <c:pt idx="4">
                  <c:v>77.07646176911544</c:v>
                </c:pt>
                <c:pt idx="5">
                  <c:v>79.481666346707627</c:v>
                </c:pt>
                <c:pt idx="6">
                  <c:v>78.329882677708767</c:v>
                </c:pt>
                <c:pt idx="7">
                  <c:v>82.706766917293223</c:v>
                </c:pt>
                <c:pt idx="8">
                  <c:v>75.005885584242321</c:v>
                </c:pt>
                <c:pt idx="9">
                  <c:v>82.761454694883909</c:v>
                </c:pt>
                <c:pt idx="10">
                  <c:v>80.352393617021278</c:v>
                </c:pt>
                <c:pt idx="11">
                  <c:v>79.228218966846569</c:v>
                </c:pt>
              </c:numCache>
            </c:numRef>
          </c:val>
        </c:ser>
        <c:ser>
          <c:idx val="1"/>
          <c:order val="1"/>
          <c:tx>
            <c:strRef>
              <c:f>Bevallingswijze!$B$20</c:f>
              <c:strCache>
                <c:ptCount val="1"/>
                <c:pt idx="0">
                  <c:v>Keizersnede</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(Bevallingswijze!$D$20,Bevallingswijze!$F$20,Bevallingswijze!$H$20,Bevallingswijze!$J$20,Bevallingswijze!$L$20,Bevallingswijze!$N$20,Bevallingswijze!$P$20,Bevallingswijze!$R$20,Bevallingswijze!$T$20,Bevallingswijze!$V$20,Bevallingswijze!$X$20,Bevallingswijze!$Z$20)</c:f>
              <c:numCache>
                <c:formatCode>#,##0.00</c:formatCode>
                <c:ptCount val="12"/>
                <c:pt idx="0">
                  <c:v>18.977253860202556</c:v>
                </c:pt>
                <c:pt idx="1">
                  <c:v>20.363746589875721</c:v>
                </c:pt>
                <c:pt idx="2">
                  <c:v>18.491960017383747</c:v>
                </c:pt>
                <c:pt idx="3">
                  <c:v>21.042060491493384</c:v>
                </c:pt>
                <c:pt idx="4">
                  <c:v>22.143928035982007</c:v>
                </c:pt>
                <c:pt idx="5">
                  <c:v>19.97696294874256</c:v>
                </c:pt>
                <c:pt idx="6">
                  <c:v>21.283643892339544</c:v>
                </c:pt>
                <c:pt idx="7">
                  <c:v>17.024704618689583</c:v>
                </c:pt>
                <c:pt idx="8">
                  <c:v>24.115200502236522</c:v>
                </c:pt>
                <c:pt idx="9">
                  <c:v>17.053626463940827</c:v>
                </c:pt>
                <c:pt idx="10">
                  <c:v>18.882978723404257</c:v>
                </c:pt>
                <c:pt idx="11">
                  <c:v>20.225905936777178</c:v>
                </c:pt>
              </c:numCache>
            </c:numRef>
          </c:val>
        </c:ser>
        <c:ser>
          <c:idx val="2"/>
          <c:order val="2"/>
          <c:tx>
            <c:strRef>
              <c:f>Bevallingswijze!$B$21</c:f>
              <c:strCache>
                <c:ptCount val="1"/>
                <c:pt idx="0">
                  <c:v>Andere</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(Bevallingswijze!$D$21,Bevallingswijze!$F$21,Bevallingswijze!$H$21,Bevallingswijze!$J$21,Bevallingswijze!$L$21,Bevallingswijze!$N$21,Bevallingswijze!$P$21,Bevallingswijze!$R$21,Bevallingswijze!$T$21,Bevallingswijze!$V$21,Bevallingswijze!$X$21,Bevallingswijze!$Z$21)</c:f>
              <c:numCache>
                <c:formatCode>#,##0.00</c:formatCode>
                <c:ptCount val="12"/>
                <c:pt idx="0">
                  <c:v>0.43998007637390008</c:v>
                </c:pt>
                <c:pt idx="1">
                  <c:v>0.56380721430736591</c:v>
                </c:pt>
                <c:pt idx="2">
                  <c:v>0.55627987831377668</c:v>
                </c:pt>
                <c:pt idx="3">
                  <c:v>0.42533081285444235</c:v>
                </c:pt>
                <c:pt idx="4">
                  <c:v>0.77961019490254868</c:v>
                </c:pt>
                <c:pt idx="5">
                  <c:v>0.54137070454981762</c:v>
                </c:pt>
                <c:pt idx="6">
                  <c:v>0.38647342995169082</c:v>
                </c:pt>
                <c:pt idx="7">
                  <c:v>0.26852846401718583</c:v>
                </c:pt>
                <c:pt idx="8">
                  <c:v>0.87891391352114889</c:v>
                </c:pt>
                <c:pt idx="9">
                  <c:v>0.18491884117526197</c:v>
                </c:pt>
                <c:pt idx="10">
                  <c:v>0.7646276595744681</c:v>
                </c:pt>
                <c:pt idx="11">
                  <c:v>0.54587509637625287</c:v>
                </c:pt>
              </c:numCache>
            </c:numRef>
          </c:val>
        </c:ser>
        <c:dLbls>
          <c:showLegendKey val="0"/>
          <c:showVal val="0"/>
          <c:showCatName val="0"/>
          <c:showSerName val="0"/>
          <c:showPercent val="0"/>
          <c:showBubbleSize val="0"/>
        </c:dLbls>
        <c:gapWidth val="150"/>
        <c:overlap val="100"/>
        <c:axId val="352571776"/>
        <c:axId val="352573312"/>
      </c:barChart>
      <c:catAx>
        <c:axId val="352571776"/>
        <c:scaling>
          <c:orientation val="minMax"/>
        </c:scaling>
        <c:delete val="0"/>
        <c:axPos val="b"/>
        <c:majorTickMark val="none"/>
        <c:minorTickMark val="none"/>
        <c:tickLblPos val="nextTo"/>
        <c:crossAx val="352573312"/>
        <c:crosses val="autoZero"/>
        <c:auto val="1"/>
        <c:lblAlgn val="ctr"/>
        <c:lblOffset val="100"/>
        <c:noMultiLvlLbl val="0"/>
      </c:catAx>
      <c:valAx>
        <c:axId val="352573312"/>
        <c:scaling>
          <c:orientation val="minMax"/>
        </c:scaling>
        <c:delete val="0"/>
        <c:axPos val="l"/>
        <c:majorGridlines/>
        <c:numFmt formatCode="0\ %" sourceLinked="0"/>
        <c:majorTickMark val="out"/>
        <c:minorTickMark val="none"/>
        <c:tickLblPos val="nextTo"/>
        <c:crossAx val="352571776"/>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Peridurale verdoving per provincie van het ziekenhuis </a:t>
            </a:r>
          </a:p>
          <a:p>
            <a:pPr>
              <a:defRPr/>
            </a:pPr>
            <a:r>
              <a:rPr lang="fr-FR" sz="1100" b="1" i="0" u="none" strike="noStrike" baseline="0"/>
              <a:t>(100 % per provincie)</a:t>
            </a:r>
          </a:p>
        </c:rich>
      </c:tx>
      <c:overlay val="0"/>
    </c:title>
    <c:autoTitleDeleted val="0"/>
    <c:plotArea>
      <c:layout/>
      <c:barChart>
        <c:barDir val="col"/>
        <c:grouping val="percentStacked"/>
        <c:varyColors val="0"/>
        <c:ser>
          <c:idx val="0"/>
          <c:order val="0"/>
          <c:tx>
            <c:strRef>
              <c:f>'Peridurale verdoving'!$B$19</c:f>
              <c:strCache>
                <c:ptCount val="1"/>
                <c:pt idx="0">
                  <c:v>Peridurale verdoving</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('Peridurale verdoving'!$D$19,'Peridurale verdoving'!$F$19,'Peridurale verdoving'!$H$19,'Peridurale verdoving'!$J$19,'Peridurale verdoving'!$L$19,'Peridurale verdoving'!$N$19,'Peridurale verdoving'!$P$19,'Peridurale verdoving'!$R$19,'Peridurale verdoving'!$T$19,'Peridurale verdoving'!$V$19,'Peridurale verdoving'!$X$19,'Peridurale verdoving'!$Z$19)</c:f>
              <c:numCache>
                <c:formatCode>#,##0.00</c:formatCode>
                <c:ptCount val="12"/>
                <c:pt idx="0">
                  <c:v>68.666047140322718</c:v>
                </c:pt>
                <c:pt idx="1">
                  <c:v>63.629625054049043</c:v>
                </c:pt>
                <c:pt idx="2">
                  <c:v>63.515483500463844</c:v>
                </c:pt>
                <c:pt idx="3">
                  <c:v>61.582057156638129</c:v>
                </c:pt>
                <c:pt idx="4">
                  <c:v>69.504525233931574</c:v>
                </c:pt>
                <c:pt idx="5">
                  <c:v>70.230566793668245</c:v>
                </c:pt>
                <c:pt idx="6">
                  <c:v>63.432783432783438</c:v>
                </c:pt>
                <c:pt idx="7">
                  <c:v>76.944140197152251</c:v>
                </c:pt>
                <c:pt idx="8">
                  <c:v>67.825255102040813</c:v>
                </c:pt>
                <c:pt idx="9">
                  <c:v>63.824451410658313</c:v>
                </c:pt>
                <c:pt idx="10">
                  <c:v>45.899426257171783</c:v>
                </c:pt>
                <c:pt idx="11">
                  <c:v>65.742319143420502</c:v>
                </c:pt>
              </c:numCache>
            </c:numRef>
          </c:val>
        </c:ser>
        <c:ser>
          <c:idx val="1"/>
          <c:order val="1"/>
          <c:tx>
            <c:strRef>
              <c:f>'Peridurale verdoving'!$B$20</c:f>
              <c:strCache>
                <c:ptCount val="1"/>
                <c:pt idx="0">
                  <c:v>Geen verdoving</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('Peridurale verdoving'!$D$20,'Peridurale verdoving'!$F$20,'Peridurale verdoving'!$H$20,'Peridurale verdoving'!$J$20,'Peridurale verdoving'!$L$20,'Peridurale verdoving'!$N$20,'Peridurale verdoving'!$P$20,'Peridurale verdoving'!$R$20,'Peridurale verdoving'!$T$20,'Peridurale verdoving'!$V$20,'Peridurale verdoving'!$X$20,'Peridurale verdoving'!$Z$20)</c:f>
              <c:numCache>
                <c:formatCode>#,##0.00</c:formatCode>
                <c:ptCount val="12"/>
                <c:pt idx="0">
                  <c:v>31.224127735068009</c:v>
                </c:pt>
                <c:pt idx="1">
                  <c:v>36.351843844585829</c:v>
                </c:pt>
                <c:pt idx="2">
                  <c:v>35.596589654106111</c:v>
                </c:pt>
                <c:pt idx="3">
                  <c:v>37.465332207886171</c:v>
                </c:pt>
                <c:pt idx="4">
                  <c:v>30.311397453597177</c:v>
                </c:pt>
                <c:pt idx="5">
                  <c:v>29.435563062178403</c:v>
                </c:pt>
                <c:pt idx="6">
                  <c:v>34.4050544050544</c:v>
                </c:pt>
                <c:pt idx="7">
                  <c:v>23.055859802847756</c:v>
                </c:pt>
                <c:pt idx="8">
                  <c:v>29.129464285714285</c:v>
                </c:pt>
                <c:pt idx="9">
                  <c:v>36.112852664576799</c:v>
                </c:pt>
                <c:pt idx="10">
                  <c:v>54.066824164697948</c:v>
                </c:pt>
                <c:pt idx="11">
                  <c:v>33.403772280572205</c:v>
                </c:pt>
              </c:numCache>
            </c:numRef>
          </c:val>
        </c:ser>
        <c:ser>
          <c:idx val="2"/>
          <c:order val="2"/>
          <c:tx>
            <c:strRef>
              <c:f>'Peridurale verdoving'!$B$21</c:f>
              <c:strCache>
                <c:ptCount val="1"/>
                <c:pt idx="0">
                  <c:v>Onbekend</c:v>
                </c:pt>
              </c:strCache>
            </c:strRef>
          </c:tx>
          <c:invertIfNegative val="0"/>
          <c:cat>
            <c:strRef>
              <c:f>('Verblijfsduur moeder'!$C$26,'Verblijfsduur moeder'!$E$26,'Verblijfsduur moeder'!$G$26,'Verblijfsduur moeder'!$I$26,'Verblijfsduur moeder'!$K$26,'Verblijfsduur moeder'!$M$26,'Verblijfsduur moeder'!$O$26,'Verblijfsduur moeder'!$Q$26,'Verblijfsduur moeder'!$S$26,'Verblijfsduur moeder'!$U$26,'Verblijfsduur moeder'!$W$26,'Verblijfsduur moeder'!$Y$26)</c:f>
              <c:strCache>
                <c:ptCount val="12"/>
                <c:pt idx="0">
                  <c:v>West-Vlaanderen</c:v>
                </c:pt>
                <c:pt idx="1">
                  <c:v>Oost-Vlaanderen</c:v>
                </c:pt>
                <c:pt idx="2">
                  <c:v>Antwerpen</c:v>
                </c:pt>
                <c:pt idx="3">
                  <c:v>Limburg</c:v>
                </c:pt>
                <c:pt idx="4">
                  <c:v>Vlaams-Brabant</c:v>
                </c:pt>
                <c:pt idx="5">
                  <c:v>Brussels H. Gewest</c:v>
                </c:pt>
                <c:pt idx="6">
                  <c:v>Henegouwen</c:v>
                </c:pt>
                <c:pt idx="7">
                  <c:v>Waals-Brabant</c:v>
                </c:pt>
                <c:pt idx="8">
                  <c:v>Luik</c:v>
                </c:pt>
                <c:pt idx="9">
                  <c:v>Namen</c:v>
                </c:pt>
                <c:pt idx="10">
                  <c:v>Luxemburg</c:v>
                </c:pt>
                <c:pt idx="11">
                  <c:v>België</c:v>
                </c:pt>
              </c:strCache>
            </c:strRef>
          </c:cat>
          <c:val>
            <c:numRef>
              <c:f>('Peridurale verdoving'!$D$21,'Peridurale verdoving'!$F$21,'Peridurale verdoving'!$H$21,'Peridurale verdoving'!$J$21,'Peridurale verdoving'!$L$21,'Peridurale verdoving'!$N$21,'Peridurale verdoving'!$P$21,'Peridurale verdoving'!$R$21,'Peridurale verdoving'!$T$21,'Peridurale verdoving'!$V$21,'Peridurale verdoving'!$X$21,'Peridurale verdoving'!$Z$21)</c:f>
              <c:numCache>
                <c:formatCode>#,##0.00</c:formatCode>
                <c:ptCount val="12"/>
                <c:pt idx="0">
                  <c:v>0.109825124609276</c:v>
                </c:pt>
                <c:pt idx="1">
                  <c:v>1.8531101365124467E-2</c:v>
                </c:pt>
                <c:pt idx="2">
                  <c:v>0.88792684543004818</c:v>
                </c:pt>
                <c:pt idx="3">
                  <c:v>0.95261063547570235</c:v>
                </c:pt>
                <c:pt idx="4">
                  <c:v>0.18407731247123793</c:v>
                </c:pt>
                <c:pt idx="5">
                  <c:v>0.33387014415334459</c:v>
                </c:pt>
                <c:pt idx="6">
                  <c:v>2.1621621621621623</c:v>
                </c:pt>
                <c:pt idx="7">
                  <c:v>0</c:v>
                </c:pt>
                <c:pt idx="8">
                  <c:v>3.0452806122448979</c:v>
                </c:pt>
                <c:pt idx="9">
                  <c:v>6.269592476489029E-2</c:v>
                </c:pt>
                <c:pt idx="10">
                  <c:v>3.3749578130273371E-2</c:v>
                </c:pt>
                <c:pt idx="11">
                  <c:v>0.85390857600729009</c:v>
                </c:pt>
              </c:numCache>
            </c:numRef>
          </c:val>
        </c:ser>
        <c:dLbls>
          <c:showLegendKey val="0"/>
          <c:showVal val="0"/>
          <c:showCatName val="0"/>
          <c:showSerName val="0"/>
          <c:showPercent val="0"/>
          <c:showBubbleSize val="0"/>
        </c:dLbls>
        <c:gapWidth val="150"/>
        <c:overlap val="100"/>
        <c:axId val="352472448"/>
        <c:axId val="352756864"/>
      </c:barChart>
      <c:catAx>
        <c:axId val="352472448"/>
        <c:scaling>
          <c:orientation val="minMax"/>
        </c:scaling>
        <c:delete val="0"/>
        <c:axPos val="b"/>
        <c:majorTickMark val="none"/>
        <c:minorTickMark val="none"/>
        <c:tickLblPos val="nextTo"/>
        <c:crossAx val="352756864"/>
        <c:crosses val="autoZero"/>
        <c:auto val="1"/>
        <c:lblAlgn val="ctr"/>
        <c:lblOffset val="100"/>
        <c:noMultiLvlLbl val="0"/>
      </c:catAx>
      <c:valAx>
        <c:axId val="352756864"/>
        <c:scaling>
          <c:orientation val="minMax"/>
        </c:scaling>
        <c:delete val="0"/>
        <c:axPos val="l"/>
        <c:majorGridlines/>
        <c:numFmt formatCode="0\ %" sourceLinked="0"/>
        <c:majorTickMark val="out"/>
        <c:minorTickMark val="none"/>
        <c:tickLblPos val="nextTo"/>
        <c:crossAx val="352472448"/>
        <c:crosses val="autoZero"/>
        <c:crossBetween val="between"/>
      </c:valAx>
    </c:plotArea>
    <c:legend>
      <c:legendPos val="r"/>
      <c:overlay val="0"/>
    </c:legend>
    <c:plotVisOnly val="1"/>
    <c:dispBlanksAs val="gap"/>
    <c:showDLblsOverMax val="0"/>
  </c:chart>
  <c:printSettings>
    <c:headerFooter/>
    <c:pageMargins b="0.75000000000000422" l="0.70000000000000062" r="0.70000000000000062" t="0.750000000000004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Verdeling leeftijd moeder per provincie van het ziekenhuis</a:t>
            </a:r>
            <a:endParaRPr lang="fr-FR" sz="1300"/>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_G0202_!$5:$5</c:f>
                <c:numCache>
                  <c:formatCode>General</c:formatCode>
                  <c:ptCount val="16384"/>
                  <c:pt idx="0">
                    <c:v>8</c:v>
                  </c:pt>
                  <c:pt idx="1">
                    <c:v>8</c:v>
                  </c:pt>
                  <c:pt idx="2">
                    <c:v>10</c:v>
                  </c:pt>
                  <c:pt idx="3">
                    <c:v>8</c:v>
                  </c:pt>
                  <c:pt idx="4">
                    <c:v>8</c:v>
                  </c:pt>
                  <c:pt idx="5">
                    <c:v>12</c:v>
                  </c:pt>
                  <c:pt idx="6">
                    <c:v>11</c:v>
                  </c:pt>
                  <c:pt idx="7">
                    <c:v>10</c:v>
                  </c:pt>
                  <c:pt idx="8">
                    <c:v>10</c:v>
                  </c:pt>
                  <c:pt idx="9">
                    <c:v>10</c:v>
                  </c:pt>
                  <c:pt idx="10">
                    <c:v>10</c:v>
                  </c:pt>
                </c:numCache>
              </c:numRef>
            </c:minus>
          </c:errBars>
          <c:cat>
            <c:strRef>
              <c:f>'Provincie ziekenhuis'!$A$8:$A$18</c:f>
              <c:strCache>
                <c:ptCount val="11"/>
                <c:pt idx="0">
                  <c:v>West-Vlaanderen</c:v>
                </c:pt>
                <c:pt idx="1">
                  <c:v>Oost-Vlaanderen</c:v>
                </c:pt>
                <c:pt idx="2">
                  <c:v>Antwerpen</c:v>
                </c:pt>
                <c:pt idx="3">
                  <c:v>Limburg</c:v>
                </c:pt>
                <c:pt idx="4">
                  <c:v>Vlaams-Brabant</c:v>
                </c:pt>
                <c:pt idx="5">
                  <c:v>Brussels Hoofdstedelijk Gewest</c:v>
                </c:pt>
                <c:pt idx="6">
                  <c:v>Henegouwen</c:v>
                </c:pt>
                <c:pt idx="7">
                  <c:v>Waals-Brabant</c:v>
                </c:pt>
                <c:pt idx="8">
                  <c:v>Luik</c:v>
                </c:pt>
                <c:pt idx="9">
                  <c:v>Namen</c:v>
                </c:pt>
                <c:pt idx="10">
                  <c:v>Luxemburg</c:v>
                </c:pt>
              </c:strCache>
            </c:strRef>
          </c:cat>
          <c:val>
            <c:numRef>
              <c:f>_G0202_!$A$2:$K$2</c:f>
              <c:numCache>
                <c:formatCode>General</c:formatCode>
                <c:ptCount val="11"/>
                <c:pt idx="0">
                  <c:v>26</c:v>
                </c:pt>
                <c:pt idx="1">
                  <c:v>27</c:v>
                </c:pt>
                <c:pt idx="2">
                  <c:v>26</c:v>
                </c:pt>
                <c:pt idx="3">
                  <c:v>27</c:v>
                </c:pt>
                <c:pt idx="4">
                  <c:v>28</c:v>
                </c:pt>
                <c:pt idx="5">
                  <c:v>27</c:v>
                </c:pt>
                <c:pt idx="6">
                  <c:v>25</c:v>
                </c:pt>
                <c:pt idx="7">
                  <c:v>27</c:v>
                </c:pt>
                <c:pt idx="8">
                  <c:v>26</c:v>
                </c:pt>
                <c:pt idx="9">
                  <c:v>26</c:v>
                </c:pt>
                <c:pt idx="10">
                  <c:v>25</c:v>
                </c:pt>
              </c:numCache>
            </c:numRef>
          </c:val>
        </c:ser>
        <c:ser>
          <c:idx val="1"/>
          <c:order val="1"/>
          <c:spPr>
            <a:solidFill>
              <a:schemeClr val="bg1"/>
            </a:solidFill>
            <a:ln>
              <a:solidFill>
                <a:schemeClr val="tx1"/>
              </a:solidFill>
            </a:ln>
          </c:spPr>
          <c:invertIfNegative val="0"/>
          <c:cat>
            <c:strRef>
              <c:f>'Provincie ziekenhuis'!$A$8:$A$18</c:f>
              <c:strCache>
                <c:ptCount val="11"/>
                <c:pt idx="0">
                  <c:v>West-Vlaanderen</c:v>
                </c:pt>
                <c:pt idx="1">
                  <c:v>Oost-Vlaanderen</c:v>
                </c:pt>
                <c:pt idx="2">
                  <c:v>Antwerpen</c:v>
                </c:pt>
                <c:pt idx="3">
                  <c:v>Limburg</c:v>
                </c:pt>
                <c:pt idx="4">
                  <c:v>Vlaams-Brabant</c:v>
                </c:pt>
                <c:pt idx="5">
                  <c:v>Brussels Hoofdstedelijk Gewest</c:v>
                </c:pt>
                <c:pt idx="6">
                  <c:v>Henegouwen</c:v>
                </c:pt>
                <c:pt idx="7">
                  <c:v>Waals-Brabant</c:v>
                </c:pt>
                <c:pt idx="8">
                  <c:v>Luik</c:v>
                </c:pt>
                <c:pt idx="9">
                  <c:v>Namen</c:v>
                </c:pt>
                <c:pt idx="10">
                  <c:v>Luxemburg</c:v>
                </c:pt>
              </c:strCache>
            </c:strRef>
          </c:cat>
          <c:val>
            <c:numRef>
              <c:f>_G0202_!$A$3:$K$3</c:f>
              <c:numCache>
                <c:formatCode>General</c:formatCode>
                <c:ptCount val="11"/>
                <c:pt idx="0">
                  <c:v>3</c:v>
                </c:pt>
                <c:pt idx="1">
                  <c:v>3</c:v>
                </c:pt>
                <c:pt idx="2">
                  <c:v>4</c:v>
                </c:pt>
                <c:pt idx="3">
                  <c:v>3</c:v>
                </c:pt>
                <c:pt idx="4">
                  <c:v>2</c:v>
                </c:pt>
                <c:pt idx="5">
                  <c:v>4</c:v>
                </c:pt>
                <c:pt idx="6">
                  <c:v>4</c:v>
                </c:pt>
                <c:pt idx="7">
                  <c:v>4</c:v>
                </c:pt>
                <c:pt idx="8">
                  <c:v>3</c:v>
                </c:pt>
                <c:pt idx="9">
                  <c:v>3</c:v>
                </c:pt>
                <c:pt idx="10">
                  <c:v>4</c:v>
                </c:pt>
              </c:numCache>
            </c:numRef>
          </c:val>
        </c:ser>
        <c:ser>
          <c:idx val="2"/>
          <c:order val="2"/>
          <c:spPr>
            <a:solidFill>
              <a:sysClr val="window" lastClr="FFFFFF"/>
            </a:solidFill>
            <a:ln>
              <a:solidFill>
                <a:schemeClr val="tx1"/>
              </a:solidFill>
            </a:ln>
          </c:spPr>
          <c:invertIfNegative val="0"/>
          <c:errBars>
            <c:errBarType val="plus"/>
            <c:errValType val="cust"/>
            <c:noEndCap val="0"/>
            <c:plus>
              <c:numRef>
                <c:f>_G0202_!$6:$6</c:f>
                <c:numCache>
                  <c:formatCode>General</c:formatCode>
                  <c:ptCount val="16384"/>
                  <c:pt idx="0">
                    <c:v>9</c:v>
                  </c:pt>
                  <c:pt idx="1">
                    <c:v>9</c:v>
                  </c:pt>
                  <c:pt idx="2">
                    <c:v>10</c:v>
                  </c:pt>
                  <c:pt idx="3">
                    <c:v>9</c:v>
                  </c:pt>
                  <c:pt idx="4">
                    <c:v>9</c:v>
                  </c:pt>
                  <c:pt idx="5">
                    <c:v>12</c:v>
                  </c:pt>
                  <c:pt idx="6">
                    <c:v>12</c:v>
                  </c:pt>
                  <c:pt idx="7">
                    <c:v>10</c:v>
                  </c:pt>
                  <c:pt idx="8">
                    <c:v>10</c:v>
                  </c:pt>
                  <c:pt idx="9">
                    <c:v>10</c:v>
                  </c:pt>
                  <c:pt idx="10">
                    <c:v>11</c:v>
                  </c:pt>
                </c:numCache>
              </c:numRef>
            </c:plus>
            <c:minus>
              <c:numLit>
                <c:formatCode>General</c:formatCode>
                <c:ptCount val="1"/>
                <c:pt idx="0">
                  <c:v>1</c:v>
                </c:pt>
              </c:numLit>
            </c:minus>
          </c:errBars>
          <c:cat>
            <c:strRef>
              <c:f>'Provincie ziekenhuis'!$A$8:$A$18</c:f>
              <c:strCache>
                <c:ptCount val="11"/>
                <c:pt idx="0">
                  <c:v>West-Vlaanderen</c:v>
                </c:pt>
                <c:pt idx="1">
                  <c:v>Oost-Vlaanderen</c:v>
                </c:pt>
                <c:pt idx="2">
                  <c:v>Antwerpen</c:v>
                </c:pt>
                <c:pt idx="3">
                  <c:v>Limburg</c:v>
                </c:pt>
                <c:pt idx="4">
                  <c:v>Vlaams-Brabant</c:v>
                </c:pt>
                <c:pt idx="5">
                  <c:v>Brussels Hoofdstedelijk Gewest</c:v>
                </c:pt>
                <c:pt idx="6">
                  <c:v>Henegouwen</c:v>
                </c:pt>
                <c:pt idx="7">
                  <c:v>Waals-Brabant</c:v>
                </c:pt>
                <c:pt idx="8">
                  <c:v>Luik</c:v>
                </c:pt>
                <c:pt idx="9">
                  <c:v>Namen</c:v>
                </c:pt>
                <c:pt idx="10">
                  <c:v>Luxemburg</c:v>
                </c:pt>
              </c:strCache>
            </c:strRef>
          </c:cat>
          <c:val>
            <c:numRef>
              <c:f>_G0202_!$A$4:$K$4</c:f>
              <c:numCache>
                <c:formatCode>General</c:formatCode>
                <c:ptCount val="11"/>
                <c:pt idx="0">
                  <c:v>3</c:v>
                </c:pt>
                <c:pt idx="1">
                  <c:v>3</c:v>
                </c:pt>
                <c:pt idx="2">
                  <c:v>3</c:v>
                </c:pt>
                <c:pt idx="3">
                  <c:v>3</c:v>
                </c:pt>
                <c:pt idx="4">
                  <c:v>4</c:v>
                </c:pt>
                <c:pt idx="5">
                  <c:v>4</c:v>
                </c:pt>
                <c:pt idx="6">
                  <c:v>4</c:v>
                </c:pt>
                <c:pt idx="7">
                  <c:v>3</c:v>
                </c:pt>
                <c:pt idx="8">
                  <c:v>4</c:v>
                </c:pt>
                <c:pt idx="9">
                  <c:v>4</c:v>
                </c:pt>
                <c:pt idx="10">
                  <c:v>4</c:v>
                </c:pt>
              </c:numCache>
            </c:numRef>
          </c:val>
        </c:ser>
        <c:dLbls>
          <c:showLegendKey val="0"/>
          <c:showVal val="0"/>
          <c:showCatName val="0"/>
          <c:showSerName val="0"/>
          <c:showPercent val="0"/>
          <c:showBubbleSize val="0"/>
        </c:dLbls>
        <c:gapWidth val="150"/>
        <c:overlap val="100"/>
        <c:axId val="410415104"/>
        <c:axId val="410416640"/>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_G0202_!$A$7:$K$7</c:f>
              <c:numCache>
                <c:formatCode>General</c:formatCode>
                <c:ptCount val="11"/>
                <c:pt idx="0">
                  <c:v>14</c:v>
                </c:pt>
                <c:pt idx="1">
                  <c:v>14</c:v>
                </c:pt>
                <c:pt idx="2">
                  <c:v>14</c:v>
                </c:pt>
                <c:pt idx="3">
                  <c:v>15</c:v>
                </c:pt>
                <c:pt idx="4">
                  <c:v>15</c:v>
                </c:pt>
                <c:pt idx="5">
                  <c:v>48</c:v>
                </c:pt>
                <c:pt idx="6">
                  <c:v>46</c:v>
                </c:pt>
                <c:pt idx="7">
                  <c:v>16</c:v>
                </c:pt>
                <c:pt idx="8">
                  <c:v>14</c:v>
                </c:pt>
                <c:pt idx="9">
                  <c:v>15</c:v>
                </c:pt>
                <c:pt idx="10">
                  <c:v>46</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_G0202_!$A$8:$K$8</c:f>
              <c:numCache>
                <c:formatCode>General</c:formatCode>
                <c:ptCount val="11"/>
                <c:pt idx="0">
                  <c:v>15</c:v>
                </c:pt>
                <c:pt idx="1">
                  <c:v>15</c:v>
                </c:pt>
                <c:pt idx="2">
                  <c:v>15</c:v>
                </c:pt>
                <c:pt idx="3">
                  <c:v>16</c:v>
                </c:pt>
                <c:pt idx="4">
                  <c:v>16</c:v>
                </c:pt>
                <c:pt idx="5">
                  <c:v>49</c:v>
                </c:pt>
                <c:pt idx="6">
                  <c:v>47</c:v>
                </c:pt>
                <c:pt idx="7">
                  <c:v>46</c:v>
                </c:pt>
                <c:pt idx="8">
                  <c:v>15</c:v>
                </c:pt>
                <c:pt idx="9">
                  <c:v>44</c:v>
                </c:pt>
                <c:pt idx="10">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_G0202_!$A$9:$K$9</c:f>
              <c:numCache>
                <c:formatCode>General</c:formatCode>
                <c:ptCount val="11"/>
                <c:pt idx="0">
                  <c:v>16</c:v>
                </c:pt>
                <c:pt idx="1">
                  <c:v>16</c:v>
                </c:pt>
                <c:pt idx="2">
                  <c:v>44</c:v>
                </c:pt>
                <c:pt idx="3">
                  <c:v>17</c:v>
                </c:pt>
                <c:pt idx="4">
                  <c:v>17</c:v>
                </c:pt>
                <c:pt idx="5">
                  <c:v>50</c:v>
                </c:pt>
                <c:pt idx="6">
                  <c:v>48</c:v>
                </c:pt>
                <c:pt idx="7">
                  <c:v>48</c:v>
                </c:pt>
                <c:pt idx="8">
                  <c:v>44</c:v>
                </c:pt>
                <c:pt idx="9">
                  <c:v>45</c:v>
                </c:pt>
                <c:pt idx="10">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_G0202_!$A$10:$K$10</c:f>
              <c:numCache>
                <c:formatCode>General</c:formatCode>
                <c:ptCount val="11"/>
                <c:pt idx="0">
                  <c:v>17</c:v>
                </c:pt>
                <c:pt idx="1">
                  <c:v>17</c:v>
                </c:pt>
                <c:pt idx="2">
                  <c:v>45</c:v>
                </c:pt>
                <c:pt idx="3">
                  <c:v>18</c:v>
                </c:pt>
                <c:pt idx="4">
                  <c:v>18</c:v>
                </c:pt>
                <c:pt idx="5">
                  <c:v>63</c:v>
                </c:pt>
                <c:pt idx="6">
                  <c:v>50</c:v>
                </c:pt>
                <c:pt idx="7">
                  <c:v>-1</c:v>
                </c:pt>
                <c:pt idx="8">
                  <c:v>45</c:v>
                </c:pt>
                <c:pt idx="9">
                  <c:v>46</c:v>
                </c:pt>
                <c:pt idx="10">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_G0202_!$A$11:$K$11</c:f>
              <c:numCache>
                <c:formatCode>General</c:formatCode>
                <c:ptCount val="11"/>
                <c:pt idx="0">
                  <c:v>42</c:v>
                </c:pt>
                <c:pt idx="1">
                  <c:v>18</c:v>
                </c:pt>
                <c:pt idx="2">
                  <c:v>46</c:v>
                </c:pt>
                <c:pt idx="3">
                  <c:v>43</c:v>
                </c:pt>
                <c:pt idx="4">
                  <c:v>19</c:v>
                </c:pt>
                <c:pt idx="5">
                  <c:v>-1</c:v>
                </c:pt>
                <c:pt idx="6">
                  <c:v>51</c:v>
                </c:pt>
                <c:pt idx="7">
                  <c:v>-1</c:v>
                </c:pt>
                <c:pt idx="8">
                  <c:v>46</c:v>
                </c:pt>
                <c:pt idx="9">
                  <c:v>47</c:v>
                </c:pt>
                <c:pt idx="10">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_G0202_!$A$12:$K$12</c:f>
              <c:numCache>
                <c:formatCode>General</c:formatCode>
                <c:ptCount val="11"/>
                <c:pt idx="0">
                  <c:v>43</c:v>
                </c:pt>
                <c:pt idx="1">
                  <c:v>43</c:v>
                </c:pt>
                <c:pt idx="2">
                  <c:v>47</c:v>
                </c:pt>
                <c:pt idx="3">
                  <c:v>44</c:v>
                </c:pt>
                <c:pt idx="4">
                  <c:v>44</c:v>
                </c:pt>
                <c:pt idx="5">
                  <c:v>-1</c:v>
                </c:pt>
                <c:pt idx="6">
                  <c:v>-1</c:v>
                </c:pt>
                <c:pt idx="7">
                  <c:v>-1</c:v>
                </c:pt>
                <c:pt idx="8">
                  <c:v>47</c:v>
                </c:pt>
                <c:pt idx="9">
                  <c:v>50</c:v>
                </c:pt>
                <c:pt idx="10">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_G0202_!$A$13:$K$13</c:f>
              <c:numCache>
                <c:formatCode>General</c:formatCode>
                <c:ptCount val="11"/>
                <c:pt idx="0">
                  <c:v>44</c:v>
                </c:pt>
                <c:pt idx="1">
                  <c:v>44</c:v>
                </c:pt>
                <c:pt idx="2">
                  <c:v>48</c:v>
                </c:pt>
                <c:pt idx="3">
                  <c:v>46</c:v>
                </c:pt>
                <c:pt idx="4">
                  <c:v>45</c:v>
                </c:pt>
                <c:pt idx="5">
                  <c:v>-1</c:v>
                </c:pt>
                <c:pt idx="6">
                  <c:v>-1</c:v>
                </c:pt>
                <c:pt idx="7">
                  <c:v>-1</c:v>
                </c:pt>
                <c:pt idx="8">
                  <c:v>48</c:v>
                </c:pt>
                <c:pt idx="9">
                  <c:v>-1</c:v>
                </c:pt>
                <c:pt idx="10">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_G0202_!$A$14:$K$14</c:f>
              <c:numCache>
                <c:formatCode>General</c:formatCode>
                <c:ptCount val="11"/>
                <c:pt idx="0">
                  <c:v>45</c:v>
                </c:pt>
                <c:pt idx="1">
                  <c:v>45</c:v>
                </c:pt>
                <c:pt idx="2">
                  <c:v>49</c:v>
                </c:pt>
                <c:pt idx="3">
                  <c:v>47</c:v>
                </c:pt>
                <c:pt idx="4">
                  <c:v>46</c:v>
                </c:pt>
                <c:pt idx="5">
                  <c:v>-1</c:v>
                </c:pt>
                <c:pt idx="6">
                  <c:v>-1</c:v>
                </c:pt>
                <c:pt idx="7">
                  <c:v>-1</c:v>
                </c:pt>
                <c:pt idx="8">
                  <c:v>49</c:v>
                </c:pt>
                <c:pt idx="9">
                  <c:v>-1</c:v>
                </c:pt>
                <c:pt idx="10">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_G0202_!$A$15:$K$15</c:f>
              <c:numCache>
                <c:formatCode>General</c:formatCode>
                <c:ptCount val="11"/>
                <c:pt idx="0">
                  <c:v>46</c:v>
                </c:pt>
                <c:pt idx="1">
                  <c:v>46</c:v>
                </c:pt>
                <c:pt idx="2">
                  <c:v>50</c:v>
                </c:pt>
                <c:pt idx="3">
                  <c:v>48</c:v>
                </c:pt>
                <c:pt idx="4">
                  <c:v>-1</c:v>
                </c:pt>
                <c:pt idx="5">
                  <c:v>-1</c:v>
                </c:pt>
                <c:pt idx="6">
                  <c:v>-1</c:v>
                </c:pt>
                <c:pt idx="7">
                  <c:v>-1</c:v>
                </c:pt>
                <c:pt idx="8">
                  <c:v>-1</c:v>
                </c:pt>
                <c:pt idx="9">
                  <c:v>-1</c:v>
                </c:pt>
                <c:pt idx="10">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_G0202_!$A$16:$K$16</c:f>
              <c:numCache>
                <c:formatCode>General</c:formatCode>
                <c:ptCount val="11"/>
                <c:pt idx="0">
                  <c:v>47</c:v>
                </c:pt>
                <c:pt idx="1">
                  <c:v>47</c:v>
                </c:pt>
                <c:pt idx="2">
                  <c:v>51</c:v>
                </c:pt>
                <c:pt idx="3">
                  <c:v>-1</c:v>
                </c:pt>
                <c:pt idx="4">
                  <c:v>-1</c:v>
                </c:pt>
                <c:pt idx="5">
                  <c:v>-1</c:v>
                </c:pt>
                <c:pt idx="6">
                  <c:v>-1</c:v>
                </c:pt>
                <c:pt idx="7">
                  <c:v>-1</c:v>
                </c:pt>
                <c:pt idx="8">
                  <c:v>-1</c:v>
                </c:pt>
                <c:pt idx="9">
                  <c:v>-1</c:v>
                </c:pt>
                <c:pt idx="10">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_G0202_!$A$17:$K$17</c:f>
              <c:numCache>
                <c:formatCode>General</c:formatCode>
                <c:ptCount val="11"/>
                <c:pt idx="0">
                  <c:v>56</c:v>
                </c:pt>
                <c:pt idx="1">
                  <c:v>48</c:v>
                </c:pt>
                <c:pt idx="2">
                  <c:v>-1</c:v>
                </c:pt>
                <c:pt idx="3">
                  <c:v>-1</c:v>
                </c:pt>
                <c:pt idx="4">
                  <c:v>-1</c:v>
                </c:pt>
                <c:pt idx="5">
                  <c:v>-1</c:v>
                </c:pt>
                <c:pt idx="6">
                  <c:v>-1</c:v>
                </c:pt>
                <c:pt idx="7">
                  <c:v>-1</c:v>
                </c:pt>
                <c:pt idx="8">
                  <c:v>-1</c:v>
                </c:pt>
                <c:pt idx="9">
                  <c:v>-1</c:v>
                </c:pt>
                <c:pt idx="10">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_G0202_!$A$18:$K$18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_G0202_!$A$19:$K$19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_G0202_!$A$20:$K$20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_G0202_!$A$21:$K$21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_G0202_!$A$22:$K$22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_G0202_!$A$23:$K$23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_G0202_!$A$24:$K$24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_G0202_!$A$25:$K$25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_G0202_!$A$26:$K$26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_G0202_!$A$27:$K$27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_G0202_!$A$28:$K$28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_G0202_!$A$29:$K$29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_G0202_!$A$30:$K$30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_G0202_!$A$31:$K$31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_G0202_!$A$32:$K$32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_G0202_!$A$33:$K$33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_G0202_!$A$34:$K$34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_G0202_!$A$35:$K$35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_G0202_!$A$36:$K$36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_G0202_!$A$37:$K$37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_G0202_!$A$38:$K$38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_G0202_!$A$39:$K$39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_G0202_!$A$40:$K$40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_G0202_!$A$41:$K$41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_G0202_!$A$42:$K$42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_G0202_!$A$43:$K$43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_G0202_!$A$44:$K$44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_G0202_!$A$45:$K$45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_G0202_!$A$46:$K$46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_G0202_!$A$47:$K$47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_G0202_!$A$48:$K$48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_G0202_!$A$49:$K$49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_G0202_!$A$50:$K$50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_G0202_!$A$51:$K$51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_G0202_!$A$52:$K$52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_G0202_!$A$53:$K$53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_G0202_!$A$54:$K$54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_G0202_!$A$55:$K$55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_G0202_!$A$56:$K$56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_G0202_!$A$57:$K$57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_G0202_!$A$58:$K$58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_G0202_!$A$59:$K$59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_G0202_!$A$60:$K$60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_G0202_!$A$61:$K$61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_G0202_!$A$62:$K$62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_G0202_!$A$63:$K$63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_G0202_!$A$64:$K$64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_G0202_!$A$65:$K$65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_G0202_!$A$66:$K$66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_G0202_!$A$67:$K$67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_G0202_!$A$68:$K$68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_G0202_!$A$69:$K$69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_G0202_!$A$70:$K$70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_G0202_!$A$71:$K$71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_G0202_!$A$72:$K$72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_G0202_!$A$73:$K$73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_G0202_!$A$74:$K$74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_G0202_!$A$75:$K$75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_G0202_!$A$76:$K$76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_G0202_!$A$77:$K$77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_G0202_!$A$78:$K$78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_G0202_!$A$79:$K$79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_G0202_!$A$80:$K$80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_G0202_!$A$81:$K$81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_G0202_!$A$82:$K$82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_G0202_!$A$83:$K$83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_G0202_!$A$84:$K$84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_G0202_!$A$85:$K$85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_G0202_!$A$86:$K$86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_G0202_!$A$87:$K$87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_G0202_!$A$88:$K$88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_G0202_!$A$89:$K$89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_G0202_!$A$90:$K$90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_G0202_!$A$91:$K$91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_G0202_!$A$92:$K$92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_G0202_!$A$93:$K$93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_G0202_!$A$94:$K$94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_G0202_!$A$95:$K$95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_G0202_!$A$96:$K$96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_G0202_!$A$97:$K$97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_G0202_!$A$98:$K$98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_G0202_!$A$99:$K$99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_G0202_!$A$100:$K$100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_G0202_!$A$101:$K$101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_G0202_!$A$102:$K$102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_G0202_!$A$103:$K$103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_G0202_!$A$104:$K$104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_G0202_!$A$105:$K$105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_G0202_!$A$106:$K$106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_G0202_!$A$107:$K$107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_G0202_!$A$108:$K$108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_G0202_!$A$109:$K$109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_G0202_!$A$110:$K$110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_G0202_!$A$111:$K$111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_G0202_!$A$112:$K$112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_G0202_!$A$113:$K$113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_G0202_!$A$114:$K$114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_G0202_!$A$115:$K$115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_G0202_!$A$116:$K$116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_G0202_!$A$117:$K$117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_G0202_!$A$118:$K$118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_G0202_!$A$119:$K$119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_G0202_!$A$120:$K$120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_G0202_!$A$121:$K$121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_G0202_!$A$122:$K$122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_G0202_!$A$123:$K$123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_G0202_!$A$124:$K$124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_G0202_!$A$125:$K$125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_G0202_!$A$126:$K$126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_G0202_!$A$127:$K$127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_G0202_!$A$128:$K$128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_G0202_!$A$129:$K$129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_G0202_!$A$130:$K$130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_G0202_!$A$131:$K$131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_G0202_!$A$132:$K$132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_G0202_!$A$133:$K$133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_G0202_!$A$134:$K$134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_G0202_!$A$135:$K$135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_G0202_!$A$136:$K$136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_G0202_!$A$137:$K$137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_G0202_!$A$138:$K$138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_G0202_!$A$139:$K$139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_G0202_!$A$140:$K$140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_G0202_!$A$141:$K$141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_G0202_!$A$142:$K$142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_G0202_!$A$143:$K$143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_G0202_!$A$144:$K$144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_G0202_!$A$145:$K$145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_G0202_!$A$146:$K$146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_G0202_!$A$147:$K$147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_G0202_!$A$148:$K$148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_G0202_!$A$149:$K$149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_G0202_!$A$150:$K$150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_G0202_!$A$151:$K$151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_G0202_!$A$152:$K$152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_G0202_!$A$153:$K$153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_G0202_!$A$154:$K$154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_G0202_!$A$155:$K$155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_G0202_!$A$156:$K$156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_G0202_!$A$157:$K$157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_G0202_!$A$158:$K$158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_G0202_!$A$159:$K$159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_G0202_!$A$160:$K$160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_G0202_!$A$161:$K$161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_G0202_!$A$162:$K$162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_G0202_!$A$163:$K$163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_G0202_!$A$164:$K$164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_G0202_!$A$165:$K$165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_G0202_!$A$166:$K$166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_G0202_!$A$167:$K$167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_G0202_!$A$168:$K$168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_G0202_!$A$169:$K$169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_G0202_!$A$170:$K$170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_G0202_!$A$171:$K$171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_G0202_!$A$172:$K$172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_G0202_!$A$173:$K$173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_G0202_!$A$174:$K$174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_G0202_!$A$175:$K$175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_G0202_!$A$176:$K$176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_G0202_!$A$177:$K$177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_G0202_!$A$178:$K$178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_G0202_!$A$179:$K$179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_G0202_!$A$180:$K$180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_G0202_!$A$181:$K$181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_G0202_!$A$182:$K$182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_G0202_!$A$183:$K$183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_G0202_!$A$184:$K$184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_G0202_!$A$185:$K$185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_G0202_!$A$186:$K$186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_G0202_!$A$187:$K$187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_G0202_!$A$188:$K$188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_G0202_!$A$189:$K$189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_G0202_!$A$190:$K$190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_G0202_!$A$191:$K$191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_G0202_!$A$192:$K$192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_G0202_!$A$193:$K$193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_G0202_!$A$194:$K$194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_G0202_!$A$195:$K$195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_G0202_!$A$196:$K$196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_G0202_!$A$197:$K$197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_G0202_!$A$198:$K$198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_G0202_!$A$199:$K$199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_G0202_!$A$200:$K$200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_G0202_!$A$201:$K$201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_G0202_!$A$202:$K$202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_G0202_!$A$203:$K$203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_G0202_!$A$204:$K$204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_G0202_!$A$205:$K$205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_G0202_!$A$206:$K$206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dLbls>
          <c:showLegendKey val="0"/>
          <c:showVal val="0"/>
          <c:showCatName val="0"/>
          <c:showSerName val="0"/>
          <c:showPercent val="0"/>
          <c:showBubbleSize val="0"/>
        </c:dLbls>
        <c:axId val="410415104"/>
        <c:axId val="410416640"/>
      </c:scatterChart>
      <c:catAx>
        <c:axId val="410415104"/>
        <c:scaling>
          <c:orientation val="minMax"/>
        </c:scaling>
        <c:delete val="0"/>
        <c:axPos val="b"/>
        <c:majorTickMark val="out"/>
        <c:minorTickMark val="none"/>
        <c:tickLblPos val="nextTo"/>
        <c:txPr>
          <a:bodyPr/>
          <a:lstStyle/>
          <a:p>
            <a:pPr>
              <a:defRPr sz="900"/>
            </a:pPr>
            <a:endParaRPr lang="fr-FR"/>
          </a:p>
        </c:txPr>
        <c:crossAx val="410416640"/>
        <c:crosses val="autoZero"/>
        <c:auto val="1"/>
        <c:lblAlgn val="ctr"/>
        <c:lblOffset val="100"/>
        <c:noMultiLvlLbl val="0"/>
      </c:catAx>
      <c:valAx>
        <c:axId val="410416640"/>
        <c:scaling>
          <c:orientation val="minMax"/>
          <c:min val="10"/>
        </c:scaling>
        <c:delete val="0"/>
        <c:axPos val="l"/>
        <c:majorGridlines/>
        <c:title>
          <c:tx>
            <c:rich>
              <a:bodyPr rot="-5400000" vert="horz"/>
              <a:lstStyle/>
              <a:p>
                <a:pPr>
                  <a:defRPr/>
                </a:pPr>
                <a:r>
                  <a:rPr lang="fr-FR" sz="1000" b="1" i="0" baseline="0"/>
                  <a:t>Leeftijd moeder (jaren)</a:t>
                </a:r>
                <a:endParaRPr lang="fr-FR" sz="1000"/>
              </a:p>
            </c:rich>
          </c:tx>
          <c:overlay val="0"/>
        </c:title>
        <c:numFmt formatCode="General" sourceLinked="1"/>
        <c:majorTickMark val="out"/>
        <c:minorTickMark val="none"/>
        <c:tickLblPos val="nextTo"/>
        <c:crossAx val="410415104"/>
        <c:crosses val="autoZero"/>
        <c:crossBetween val="between"/>
      </c:valAx>
    </c:plotArea>
    <c:plotVisOnly val="1"/>
    <c:dispBlanksAs val="gap"/>
    <c:showDLblsOverMax val="0"/>
  </c:chart>
  <c:spPr>
    <a:solidFill>
      <a:srgbClr val="7030A0">
        <a:alpha val="10000"/>
      </a:srgbClr>
    </a:solidFill>
  </c:sp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Verdeling geboortegewicht per nationaliteit van de moeder</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_G0303_!$A$5:$M$5</c:f>
                <c:numCache>
                  <c:formatCode>General</c:formatCode>
                  <c:ptCount val="13"/>
                  <c:pt idx="0">
                    <c:v>965</c:v>
                  </c:pt>
                  <c:pt idx="1">
                    <c:v>973</c:v>
                  </c:pt>
                  <c:pt idx="2">
                    <c:v>820</c:v>
                  </c:pt>
                  <c:pt idx="3">
                    <c:v>860</c:v>
                  </c:pt>
                  <c:pt idx="4">
                    <c:v>910</c:v>
                  </c:pt>
                  <c:pt idx="5">
                    <c:v>1125</c:v>
                  </c:pt>
                  <c:pt idx="6">
                    <c:v>1005</c:v>
                  </c:pt>
                  <c:pt idx="7">
                    <c:v>940</c:v>
                  </c:pt>
                  <c:pt idx="8">
                    <c:v>970</c:v>
                  </c:pt>
                  <c:pt idx="9">
                    <c:v>970</c:v>
                  </c:pt>
                  <c:pt idx="10">
                    <c:v>860</c:v>
                  </c:pt>
                  <c:pt idx="11">
                    <c:v>947.5</c:v>
                  </c:pt>
                  <c:pt idx="12">
                    <c:v>620</c:v>
                  </c:pt>
                </c:numCache>
              </c:numRef>
            </c:minus>
          </c:errBars>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_G0303_!$A$2:$M$2</c:f>
              <c:numCache>
                <c:formatCode>General</c:formatCode>
                <c:ptCount val="13"/>
                <c:pt idx="0">
                  <c:v>2965</c:v>
                </c:pt>
                <c:pt idx="1">
                  <c:v>2980</c:v>
                </c:pt>
                <c:pt idx="2">
                  <c:v>3080</c:v>
                </c:pt>
                <c:pt idx="3">
                  <c:v>3000</c:v>
                </c:pt>
                <c:pt idx="4">
                  <c:v>2960</c:v>
                </c:pt>
                <c:pt idx="5">
                  <c:v>2495</c:v>
                </c:pt>
                <c:pt idx="6">
                  <c:v>3020</c:v>
                </c:pt>
                <c:pt idx="7">
                  <c:v>2990</c:v>
                </c:pt>
                <c:pt idx="8">
                  <c:v>3000</c:v>
                </c:pt>
                <c:pt idx="9">
                  <c:v>3030</c:v>
                </c:pt>
                <c:pt idx="10">
                  <c:v>3000</c:v>
                </c:pt>
                <c:pt idx="11">
                  <c:v>2977.5</c:v>
                </c:pt>
                <c:pt idx="12">
                  <c:v>3050</c:v>
                </c:pt>
              </c:numCache>
            </c:numRef>
          </c:val>
        </c:ser>
        <c:ser>
          <c:idx val="1"/>
          <c:order val="1"/>
          <c:spPr>
            <a:solidFill>
              <a:schemeClr val="bg1"/>
            </a:solidFill>
            <a:ln>
              <a:solidFill>
                <a:schemeClr val="tx1"/>
              </a:solidFill>
            </a:ln>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_G0303_!$A$3:$M$3</c:f>
              <c:numCache>
                <c:formatCode>General</c:formatCode>
                <c:ptCount val="13"/>
                <c:pt idx="0">
                  <c:v>330</c:v>
                </c:pt>
                <c:pt idx="1">
                  <c:v>330</c:v>
                </c:pt>
                <c:pt idx="2">
                  <c:v>300</c:v>
                </c:pt>
                <c:pt idx="3">
                  <c:v>295</c:v>
                </c:pt>
                <c:pt idx="4">
                  <c:v>405</c:v>
                </c:pt>
                <c:pt idx="5">
                  <c:v>650</c:v>
                </c:pt>
                <c:pt idx="6">
                  <c:v>350</c:v>
                </c:pt>
                <c:pt idx="7">
                  <c:v>310</c:v>
                </c:pt>
                <c:pt idx="8">
                  <c:v>330</c:v>
                </c:pt>
                <c:pt idx="9">
                  <c:v>320</c:v>
                </c:pt>
                <c:pt idx="10">
                  <c:v>297.5</c:v>
                </c:pt>
                <c:pt idx="11">
                  <c:v>322.5</c:v>
                </c:pt>
                <c:pt idx="12">
                  <c:v>387.5</c:v>
                </c:pt>
              </c:numCache>
            </c:numRef>
          </c:val>
        </c:ser>
        <c:ser>
          <c:idx val="2"/>
          <c:order val="2"/>
          <c:spPr>
            <a:solidFill>
              <a:schemeClr val="bg1"/>
            </a:solidFill>
            <a:ln>
              <a:solidFill>
                <a:schemeClr val="tx1"/>
              </a:solidFill>
            </a:ln>
          </c:spPr>
          <c:invertIfNegative val="0"/>
          <c:errBars>
            <c:errBarType val="plus"/>
            <c:errValType val="cust"/>
            <c:noEndCap val="0"/>
            <c:plus>
              <c:numRef>
                <c:f>_G0303_!$A$6:$M$6</c:f>
                <c:numCache>
                  <c:formatCode>General</c:formatCode>
                  <c:ptCount val="13"/>
                  <c:pt idx="0">
                    <c:v>975</c:v>
                  </c:pt>
                  <c:pt idx="1">
                    <c:v>975</c:v>
                  </c:pt>
                  <c:pt idx="2">
                    <c:v>785</c:v>
                  </c:pt>
                  <c:pt idx="3">
                    <c:v>856</c:v>
                  </c:pt>
                  <c:pt idx="4">
                    <c:v>630</c:v>
                  </c:pt>
                  <c:pt idx="5">
                    <c:v>495</c:v>
                  </c:pt>
                  <c:pt idx="6">
                    <c:v>955</c:v>
                  </c:pt>
                  <c:pt idx="7">
                    <c:v>940</c:v>
                  </c:pt>
                  <c:pt idx="8">
                    <c:v>950</c:v>
                  </c:pt>
                  <c:pt idx="9">
                    <c:v>984</c:v>
                  </c:pt>
                  <c:pt idx="10">
                    <c:v>802.5</c:v>
                  </c:pt>
                  <c:pt idx="11">
                    <c:v>930</c:v>
                  </c:pt>
                  <c:pt idx="12">
                    <c:v>960</c:v>
                  </c:pt>
                </c:numCache>
              </c:numRef>
            </c:plus>
            <c:minus>
              <c:numLit>
                <c:formatCode>General</c:formatCode>
                <c:ptCount val="1"/>
                <c:pt idx="0">
                  <c:v>1</c:v>
                </c:pt>
              </c:numLit>
            </c:minus>
          </c:errBars>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_G0303_!$A$4:$M$4</c:f>
              <c:numCache>
                <c:formatCode>General</c:formatCode>
                <c:ptCount val="13"/>
                <c:pt idx="0">
                  <c:v>320</c:v>
                </c:pt>
                <c:pt idx="1">
                  <c:v>320</c:v>
                </c:pt>
                <c:pt idx="2">
                  <c:v>265</c:v>
                </c:pt>
                <c:pt idx="3">
                  <c:v>284</c:v>
                </c:pt>
                <c:pt idx="4">
                  <c:v>270</c:v>
                </c:pt>
                <c:pt idx="5">
                  <c:v>265</c:v>
                </c:pt>
                <c:pt idx="6">
                  <c:v>330</c:v>
                </c:pt>
                <c:pt idx="7">
                  <c:v>320</c:v>
                </c:pt>
                <c:pt idx="8">
                  <c:v>320</c:v>
                </c:pt>
                <c:pt idx="9">
                  <c:v>336</c:v>
                </c:pt>
                <c:pt idx="10">
                  <c:v>310</c:v>
                </c:pt>
                <c:pt idx="11">
                  <c:v>310</c:v>
                </c:pt>
                <c:pt idx="12">
                  <c:v>322.5</c:v>
                </c:pt>
              </c:numCache>
            </c:numRef>
          </c:val>
        </c:ser>
        <c:dLbls>
          <c:showLegendKey val="0"/>
          <c:showVal val="0"/>
          <c:showCatName val="0"/>
          <c:showSerName val="0"/>
          <c:showPercent val="0"/>
          <c:showBubbleSize val="0"/>
        </c:dLbls>
        <c:gapWidth val="150"/>
        <c:overlap val="100"/>
        <c:axId val="345470464"/>
        <c:axId val="345472000"/>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_G0303_!$A$7:$M$7</c:f>
              <c:numCache>
                <c:formatCode>General</c:formatCode>
                <c:ptCount val="13"/>
                <c:pt idx="0">
                  <c:v>0</c:v>
                </c:pt>
                <c:pt idx="1">
                  <c:v>-1</c:v>
                </c:pt>
                <c:pt idx="2">
                  <c:v>1270</c:v>
                </c:pt>
                <c:pt idx="3">
                  <c:v>300</c:v>
                </c:pt>
                <c:pt idx="4">
                  <c:v>1450</c:v>
                </c:pt>
                <c:pt idx="5">
                  <c:v>980</c:v>
                </c:pt>
                <c:pt idx="6">
                  <c:v>320</c:v>
                </c:pt>
                <c:pt idx="7">
                  <c:v>448</c:v>
                </c:pt>
                <c:pt idx="8">
                  <c:v>0</c:v>
                </c:pt>
                <c:pt idx="9">
                  <c:v>0</c:v>
                </c:pt>
                <c:pt idx="10">
                  <c:v>308</c:v>
                </c:pt>
                <c:pt idx="11">
                  <c:v>300</c:v>
                </c:pt>
                <c:pt idx="12">
                  <c:v>495</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_G0303_!$A$8:$M$8</c:f>
              <c:numCache>
                <c:formatCode>General</c:formatCode>
                <c:ptCount val="13"/>
                <c:pt idx="0">
                  <c:v>318</c:v>
                </c:pt>
                <c:pt idx="1">
                  <c:v>37</c:v>
                </c:pt>
                <c:pt idx="2">
                  <c:v>1800</c:v>
                </c:pt>
                <c:pt idx="3">
                  <c:v>430</c:v>
                </c:pt>
                <c:pt idx="4">
                  <c:v>1520</c:v>
                </c:pt>
                <c:pt idx="5">
                  <c:v>-1</c:v>
                </c:pt>
                <c:pt idx="6">
                  <c:v>455</c:v>
                </c:pt>
                <c:pt idx="7">
                  <c:v>500</c:v>
                </c:pt>
                <c:pt idx="8">
                  <c:v>375</c:v>
                </c:pt>
                <c:pt idx="9">
                  <c:v>39</c:v>
                </c:pt>
                <c:pt idx="10">
                  <c:v>440</c:v>
                </c:pt>
                <c:pt idx="11">
                  <c:v>390</c:v>
                </c:pt>
                <c:pt idx="12">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_G0303_!$A$9:$M$9</c:f>
              <c:numCache>
                <c:formatCode>General</c:formatCode>
                <c:ptCount val="13"/>
                <c:pt idx="0">
                  <c:v>350</c:v>
                </c:pt>
                <c:pt idx="1">
                  <c:v>82</c:v>
                </c:pt>
                <c:pt idx="2">
                  <c:v>1965</c:v>
                </c:pt>
                <c:pt idx="3">
                  <c:v>650</c:v>
                </c:pt>
                <c:pt idx="4">
                  <c:v>4650</c:v>
                </c:pt>
                <c:pt idx="5">
                  <c:v>-1</c:v>
                </c:pt>
                <c:pt idx="6">
                  <c:v>485</c:v>
                </c:pt>
                <c:pt idx="7">
                  <c:v>530</c:v>
                </c:pt>
                <c:pt idx="8">
                  <c:v>600</c:v>
                </c:pt>
                <c:pt idx="9">
                  <c:v>220</c:v>
                </c:pt>
                <c:pt idx="10">
                  <c:v>645</c:v>
                </c:pt>
                <c:pt idx="11">
                  <c:v>535</c:v>
                </c:pt>
                <c:pt idx="12">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_G0303_!$A$10:$M$10</c:f>
              <c:numCache>
                <c:formatCode>General</c:formatCode>
                <c:ptCount val="13"/>
                <c:pt idx="0">
                  <c:v>380</c:v>
                </c:pt>
                <c:pt idx="1">
                  <c:v>140</c:v>
                </c:pt>
                <c:pt idx="2">
                  <c:v>2200</c:v>
                </c:pt>
                <c:pt idx="3">
                  <c:v>850</c:v>
                </c:pt>
                <c:pt idx="4">
                  <c:v>4715</c:v>
                </c:pt>
                <c:pt idx="5">
                  <c:v>-1</c:v>
                </c:pt>
                <c:pt idx="6">
                  <c:v>540</c:v>
                </c:pt>
                <c:pt idx="7">
                  <c:v>620</c:v>
                </c:pt>
                <c:pt idx="8">
                  <c:v>680</c:v>
                </c:pt>
                <c:pt idx="9">
                  <c:v>266</c:v>
                </c:pt>
                <c:pt idx="10">
                  <c:v>705</c:v>
                </c:pt>
                <c:pt idx="11">
                  <c:v>660</c:v>
                </c:pt>
                <c:pt idx="12">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_G0303_!$A$11:$M$11</c:f>
              <c:numCache>
                <c:formatCode>General</c:formatCode>
                <c:ptCount val="13"/>
                <c:pt idx="0">
                  <c:v>450</c:v>
                </c:pt>
                <c:pt idx="1">
                  <c:v>202</c:v>
                </c:pt>
                <c:pt idx="2">
                  <c:v>-1</c:v>
                </c:pt>
                <c:pt idx="3">
                  <c:v>870</c:v>
                </c:pt>
                <c:pt idx="4">
                  <c:v>4830</c:v>
                </c:pt>
                <c:pt idx="5">
                  <c:v>-1</c:v>
                </c:pt>
                <c:pt idx="6">
                  <c:v>560</c:v>
                </c:pt>
                <c:pt idx="7">
                  <c:v>680</c:v>
                </c:pt>
                <c:pt idx="8">
                  <c:v>890</c:v>
                </c:pt>
                <c:pt idx="9">
                  <c:v>315</c:v>
                </c:pt>
                <c:pt idx="10">
                  <c:v>800</c:v>
                </c:pt>
                <c:pt idx="11">
                  <c:v>680</c:v>
                </c:pt>
                <c:pt idx="12">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_G0303_!$A$12:$M$12</c:f>
              <c:numCache>
                <c:formatCode>General</c:formatCode>
                <c:ptCount val="13"/>
                <c:pt idx="0">
                  <c:v>510</c:v>
                </c:pt>
                <c:pt idx="1">
                  <c:v>260</c:v>
                </c:pt>
                <c:pt idx="2">
                  <c:v>-1</c:v>
                </c:pt>
                <c:pt idx="3">
                  <c:v>980</c:v>
                </c:pt>
                <c:pt idx="4">
                  <c:v>4870</c:v>
                </c:pt>
                <c:pt idx="5">
                  <c:v>-1</c:v>
                </c:pt>
                <c:pt idx="6">
                  <c:v>600</c:v>
                </c:pt>
                <c:pt idx="7">
                  <c:v>700</c:v>
                </c:pt>
                <c:pt idx="8">
                  <c:v>920</c:v>
                </c:pt>
                <c:pt idx="9">
                  <c:v>365</c:v>
                </c:pt>
                <c:pt idx="10">
                  <c:v>850</c:v>
                </c:pt>
                <c:pt idx="11">
                  <c:v>710</c:v>
                </c:pt>
                <c:pt idx="12">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_G0303_!$A$13:$M$13</c:f>
              <c:numCache>
                <c:formatCode>General</c:formatCode>
                <c:ptCount val="13"/>
                <c:pt idx="0">
                  <c:v>540</c:v>
                </c:pt>
                <c:pt idx="1">
                  <c:v>300</c:v>
                </c:pt>
                <c:pt idx="2">
                  <c:v>-1</c:v>
                </c:pt>
                <c:pt idx="3">
                  <c:v>1080</c:v>
                </c:pt>
                <c:pt idx="4">
                  <c:v>-1</c:v>
                </c:pt>
                <c:pt idx="5">
                  <c:v>-1</c:v>
                </c:pt>
                <c:pt idx="6">
                  <c:v>695</c:v>
                </c:pt>
                <c:pt idx="7">
                  <c:v>740</c:v>
                </c:pt>
                <c:pt idx="8">
                  <c:v>980</c:v>
                </c:pt>
                <c:pt idx="9">
                  <c:v>420</c:v>
                </c:pt>
                <c:pt idx="10">
                  <c:v>960</c:v>
                </c:pt>
                <c:pt idx="11">
                  <c:v>730</c:v>
                </c:pt>
                <c:pt idx="12">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_G0303_!$A$14:$M$14</c:f>
              <c:numCache>
                <c:formatCode>General</c:formatCode>
                <c:ptCount val="13"/>
                <c:pt idx="0">
                  <c:v>570</c:v>
                </c:pt>
                <c:pt idx="1">
                  <c:v>320</c:v>
                </c:pt>
                <c:pt idx="2">
                  <c:v>-1</c:v>
                </c:pt>
                <c:pt idx="3">
                  <c:v>1120</c:v>
                </c:pt>
                <c:pt idx="4">
                  <c:v>-1</c:v>
                </c:pt>
                <c:pt idx="5">
                  <c:v>-1</c:v>
                </c:pt>
                <c:pt idx="6">
                  <c:v>850</c:v>
                </c:pt>
                <c:pt idx="7">
                  <c:v>780</c:v>
                </c:pt>
                <c:pt idx="8">
                  <c:v>1040</c:v>
                </c:pt>
                <c:pt idx="9">
                  <c:v>445</c:v>
                </c:pt>
                <c:pt idx="10">
                  <c:v>1000</c:v>
                </c:pt>
                <c:pt idx="11">
                  <c:v>935</c:v>
                </c:pt>
                <c:pt idx="12">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_G0303_!$A$15:$M$15</c:f>
              <c:numCache>
                <c:formatCode>General</c:formatCode>
                <c:ptCount val="13"/>
                <c:pt idx="0">
                  <c:v>600</c:v>
                </c:pt>
                <c:pt idx="1">
                  <c:v>350</c:v>
                </c:pt>
                <c:pt idx="2">
                  <c:v>-1</c:v>
                </c:pt>
                <c:pt idx="3">
                  <c:v>1145</c:v>
                </c:pt>
                <c:pt idx="4">
                  <c:v>-1</c:v>
                </c:pt>
                <c:pt idx="5">
                  <c:v>-1</c:v>
                </c:pt>
                <c:pt idx="6">
                  <c:v>880</c:v>
                </c:pt>
                <c:pt idx="7">
                  <c:v>850</c:v>
                </c:pt>
                <c:pt idx="8">
                  <c:v>1210</c:v>
                </c:pt>
                <c:pt idx="9">
                  <c:v>470</c:v>
                </c:pt>
                <c:pt idx="10">
                  <c:v>1050</c:v>
                </c:pt>
                <c:pt idx="11">
                  <c:v>1020</c:v>
                </c:pt>
                <c:pt idx="12">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_G0303_!$A$16:$M$16</c:f>
              <c:numCache>
                <c:formatCode>General</c:formatCode>
                <c:ptCount val="13"/>
                <c:pt idx="0">
                  <c:v>700</c:v>
                </c:pt>
                <c:pt idx="1">
                  <c:v>370</c:v>
                </c:pt>
                <c:pt idx="2">
                  <c:v>-1</c:v>
                </c:pt>
                <c:pt idx="3">
                  <c:v>1235</c:v>
                </c:pt>
                <c:pt idx="4">
                  <c:v>-1</c:v>
                </c:pt>
                <c:pt idx="5">
                  <c:v>-1</c:v>
                </c:pt>
                <c:pt idx="6">
                  <c:v>1030</c:v>
                </c:pt>
                <c:pt idx="7">
                  <c:v>910</c:v>
                </c:pt>
                <c:pt idx="8">
                  <c:v>1297</c:v>
                </c:pt>
                <c:pt idx="9">
                  <c:v>500</c:v>
                </c:pt>
                <c:pt idx="10">
                  <c:v>1235</c:v>
                </c:pt>
                <c:pt idx="11">
                  <c:v>1060</c:v>
                </c:pt>
                <c:pt idx="12">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_G0303_!$A$17:$M$17</c:f>
              <c:numCache>
                <c:formatCode>General</c:formatCode>
                <c:ptCount val="13"/>
                <c:pt idx="0">
                  <c:v>720</c:v>
                </c:pt>
                <c:pt idx="1">
                  <c:v>390</c:v>
                </c:pt>
                <c:pt idx="2">
                  <c:v>-1</c:v>
                </c:pt>
                <c:pt idx="3">
                  <c:v>1340</c:v>
                </c:pt>
                <c:pt idx="4">
                  <c:v>-1</c:v>
                </c:pt>
                <c:pt idx="5">
                  <c:v>-1</c:v>
                </c:pt>
                <c:pt idx="6">
                  <c:v>1050</c:v>
                </c:pt>
                <c:pt idx="7">
                  <c:v>960</c:v>
                </c:pt>
                <c:pt idx="8">
                  <c:v>1350</c:v>
                </c:pt>
                <c:pt idx="9">
                  <c:v>537</c:v>
                </c:pt>
                <c:pt idx="10">
                  <c:v>1370</c:v>
                </c:pt>
                <c:pt idx="11">
                  <c:v>1117</c:v>
                </c:pt>
                <c:pt idx="12">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_G0303_!$A$18:$M$18</c:f>
              <c:numCache>
                <c:formatCode>General</c:formatCode>
                <c:ptCount val="13"/>
                <c:pt idx="0">
                  <c:v>750</c:v>
                </c:pt>
                <c:pt idx="1">
                  <c:v>410</c:v>
                </c:pt>
                <c:pt idx="2">
                  <c:v>-1</c:v>
                </c:pt>
                <c:pt idx="3">
                  <c:v>1400</c:v>
                </c:pt>
                <c:pt idx="4">
                  <c:v>-1</c:v>
                </c:pt>
                <c:pt idx="5">
                  <c:v>-1</c:v>
                </c:pt>
                <c:pt idx="6">
                  <c:v>1340</c:v>
                </c:pt>
                <c:pt idx="7">
                  <c:v>990</c:v>
                </c:pt>
                <c:pt idx="8">
                  <c:v>1460</c:v>
                </c:pt>
                <c:pt idx="9">
                  <c:v>570</c:v>
                </c:pt>
                <c:pt idx="10">
                  <c:v>1490</c:v>
                </c:pt>
                <c:pt idx="11">
                  <c:v>1160</c:v>
                </c:pt>
                <c:pt idx="12">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_G0303_!$A$19:$M$19</c:f>
              <c:numCache>
                <c:formatCode>General</c:formatCode>
                <c:ptCount val="13"/>
                <c:pt idx="0">
                  <c:v>780</c:v>
                </c:pt>
                <c:pt idx="1">
                  <c:v>430</c:v>
                </c:pt>
                <c:pt idx="2">
                  <c:v>-1</c:v>
                </c:pt>
                <c:pt idx="3">
                  <c:v>1450</c:v>
                </c:pt>
                <c:pt idx="4">
                  <c:v>-1</c:v>
                </c:pt>
                <c:pt idx="5">
                  <c:v>-1</c:v>
                </c:pt>
                <c:pt idx="6">
                  <c:v>1380</c:v>
                </c:pt>
                <c:pt idx="7">
                  <c:v>1080</c:v>
                </c:pt>
                <c:pt idx="8">
                  <c:v>1535</c:v>
                </c:pt>
                <c:pt idx="9">
                  <c:v>600</c:v>
                </c:pt>
                <c:pt idx="10">
                  <c:v>1620</c:v>
                </c:pt>
                <c:pt idx="11">
                  <c:v>1340</c:v>
                </c:pt>
                <c:pt idx="12">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_G0303_!$A$20:$M$20</c:f>
              <c:numCache>
                <c:formatCode>General</c:formatCode>
                <c:ptCount val="13"/>
                <c:pt idx="0">
                  <c:v>805</c:v>
                </c:pt>
                <c:pt idx="1">
                  <c:v>450</c:v>
                </c:pt>
                <c:pt idx="2">
                  <c:v>-1</c:v>
                </c:pt>
                <c:pt idx="3">
                  <c:v>1550</c:v>
                </c:pt>
                <c:pt idx="4">
                  <c:v>-1</c:v>
                </c:pt>
                <c:pt idx="5">
                  <c:v>-1</c:v>
                </c:pt>
                <c:pt idx="6">
                  <c:v>1420</c:v>
                </c:pt>
                <c:pt idx="7">
                  <c:v>1100</c:v>
                </c:pt>
                <c:pt idx="8">
                  <c:v>1570</c:v>
                </c:pt>
                <c:pt idx="9">
                  <c:v>646</c:v>
                </c:pt>
                <c:pt idx="10">
                  <c:v>1640</c:v>
                </c:pt>
                <c:pt idx="11">
                  <c:v>1460</c:v>
                </c:pt>
                <c:pt idx="12">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_G0303_!$A$21:$M$21</c:f>
              <c:numCache>
                <c:formatCode>General</c:formatCode>
                <c:ptCount val="13"/>
                <c:pt idx="0">
                  <c:v>840</c:v>
                </c:pt>
                <c:pt idx="1">
                  <c:v>470</c:v>
                </c:pt>
                <c:pt idx="2">
                  <c:v>-1</c:v>
                </c:pt>
                <c:pt idx="3">
                  <c:v>1570</c:v>
                </c:pt>
                <c:pt idx="4">
                  <c:v>-1</c:v>
                </c:pt>
                <c:pt idx="5">
                  <c:v>-1</c:v>
                </c:pt>
                <c:pt idx="6">
                  <c:v>1440</c:v>
                </c:pt>
                <c:pt idx="7">
                  <c:v>1150</c:v>
                </c:pt>
                <c:pt idx="8">
                  <c:v>1630</c:v>
                </c:pt>
                <c:pt idx="9">
                  <c:v>700</c:v>
                </c:pt>
                <c:pt idx="10">
                  <c:v>1660</c:v>
                </c:pt>
                <c:pt idx="11">
                  <c:v>1520</c:v>
                </c:pt>
                <c:pt idx="12">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_G0303_!$A$22:$M$22</c:f>
              <c:numCache>
                <c:formatCode>General</c:formatCode>
                <c:ptCount val="13"/>
                <c:pt idx="0">
                  <c:v>870</c:v>
                </c:pt>
                <c:pt idx="1">
                  <c:v>490</c:v>
                </c:pt>
                <c:pt idx="2">
                  <c:v>-1</c:v>
                </c:pt>
                <c:pt idx="3">
                  <c:v>1650</c:v>
                </c:pt>
                <c:pt idx="4">
                  <c:v>-1</c:v>
                </c:pt>
                <c:pt idx="5">
                  <c:v>-1</c:v>
                </c:pt>
                <c:pt idx="6">
                  <c:v>1470</c:v>
                </c:pt>
                <c:pt idx="7">
                  <c:v>1200</c:v>
                </c:pt>
                <c:pt idx="8">
                  <c:v>1700</c:v>
                </c:pt>
                <c:pt idx="9">
                  <c:v>730</c:v>
                </c:pt>
                <c:pt idx="10">
                  <c:v>1705</c:v>
                </c:pt>
                <c:pt idx="11">
                  <c:v>1570</c:v>
                </c:pt>
                <c:pt idx="12">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_G0303_!$A$23:$M$23</c:f>
              <c:numCache>
                <c:formatCode>General</c:formatCode>
                <c:ptCount val="13"/>
                <c:pt idx="0">
                  <c:v>890</c:v>
                </c:pt>
                <c:pt idx="1">
                  <c:v>510</c:v>
                </c:pt>
                <c:pt idx="2">
                  <c:v>-1</c:v>
                </c:pt>
                <c:pt idx="3">
                  <c:v>1700</c:v>
                </c:pt>
                <c:pt idx="4">
                  <c:v>-1</c:v>
                </c:pt>
                <c:pt idx="5">
                  <c:v>-1</c:v>
                </c:pt>
                <c:pt idx="6">
                  <c:v>1500</c:v>
                </c:pt>
                <c:pt idx="7">
                  <c:v>1240</c:v>
                </c:pt>
                <c:pt idx="8">
                  <c:v>1730</c:v>
                </c:pt>
                <c:pt idx="9">
                  <c:v>750</c:v>
                </c:pt>
                <c:pt idx="10">
                  <c:v>1810</c:v>
                </c:pt>
                <c:pt idx="11">
                  <c:v>1590</c:v>
                </c:pt>
                <c:pt idx="12">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_G0303_!$A$24:$M$24</c:f>
              <c:numCache>
                <c:formatCode>General</c:formatCode>
                <c:ptCount val="13"/>
                <c:pt idx="0">
                  <c:v>910</c:v>
                </c:pt>
                <c:pt idx="1">
                  <c:v>530</c:v>
                </c:pt>
                <c:pt idx="2">
                  <c:v>-1</c:v>
                </c:pt>
                <c:pt idx="3">
                  <c:v>1760</c:v>
                </c:pt>
                <c:pt idx="4">
                  <c:v>-1</c:v>
                </c:pt>
                <c:pt idx="5">
                  <c:v>-1</c:v>
                </c:pt>
                <c:pt idx="6">
                  <c:v>1550</c:v>
                </c:pt>
                <c:pt idx="7">
                  <c:v>1260</c:v>
                </c:pt>
                <c:pt idx="8">
                  <c:v>1770</c:v>
                </c:pt>
                <c:pt idx="9">
                  <c:v>780</c:v>
                </c:pt>
                <c:pt idx="10">
                  <c:v>1870</c:v>
                </c:pt>
                <c:pt idx="11">
                  <c:v>1630</c:v>
                </c:pt>
                <c:pt idx="12">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_G0303_!$A$25:$M$25</c:f>
              <c:numCache>
                <c:formatCode>General</c:formatCode>
                <c:ptCount val="13"/>
                <c:pt idx="0">
                  <c:v>937</c:v>
                </c:pt>
                <c:pt idx="1">
                  <c:v>550</c:v>
                </c:pt>
                <c:pt idx="2">
                  <c:v>-1</c:v>
                </c:pt>
                <c:pt idx="3">
                  <c:v>1790</c:v>
                </c:pt>
                <c:pt idx="4">
                  <c:v>-1</c:v>
                </c:pt>
                <c:pt idx="5">
                  <c:v>-1</c:v>
                </c:pt>
                <c:pt idx="6">
                  <c:v>1570</c:v>
                </c:pt>
                <c:pt idx="7">
                  <c:v>1300</c:v>
                </c:pt>
                <c:pt idx="8">
                  <c:v>1800</c:v>
                </c:pt>
                <c:pt idx="9">
                  <c:v>800</c:v>
                </c:pt>
                <c:pt idx="10">
                  <c:v>1890</c:v>
                </c:pt>
                <c:pt idx="11">
                  <c:v>1680</c:v>
                </c:pt>
                <c:pt idx="12">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_G0303_!$A$26:$M$26</c:f>
              <c:numCache>
                <c:formatCode>General</c:formatCode>
                <c:ptCount val="13"/>
                <c:pt idx="0">
                  <c:v>960</c:v>
                </c:pt>
                <c:pt idx="1">
                  <c:v>570</c:v>
                </c:pt>
                <c:pt idx="2">
                  <c:v>-1</c:v>
                </c:pt>
                <c:pt idx="3">
                  <c:v>1820</c:v>
                </c:pt>
                <c:pt idx="4">
                  <c:v>-1</c:v>
                </c:pt>
                <c:pt idx="5">
                  <c:v>-1</c:v>
                </c:pt>
                <c:pt idx="6">
                  <c:v>1606</c:v>
                </c:pt>
                <c:pt idx="7">
                  <c:v>1320</c:v>
                </c:pt>
                <c:pt idx="8">
                  <c:v>1825</c:v>
                </c:pt>
                <c:pt idx="9">
                  <c:v>835</c:v>
                </c:pt>
                <c:pt idx="10">
                  <c:v>1984</c:v>
                </c:pt>
                <c:pt idx="11">
                  <c:v>1720</c:v>
                </c:pt>
                <c:pt idx="12">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_G0303_!$A$27:$M$27</c:f>
              <c:numCache>
                <c:formatCode>General</c:formatCode>
                <c:ptCount val="13"/>
                <c:pt idx="0">
                  <c:v>990</c:v>
                </c:pt>
                <c:pt idx="1">
                  <c:v>590</c:v>
                </c:pt>
                <c:pt idx="2">
                  <c:v>-1</c:v>
                </c:pt>
                <c:pt idx="3">
                  <c:v>1930</c:v>
                </c:pt>
                <c:pt idx="4">
                  <c:v>-1</c:v>
                </c:pt>
                <c:pt idx="5">
                  <c:v>-1</c:v>
                </c:pt>
                <c:pt idx="6">
                  <c:v>1636</c:v>
                </c:pt>
                <c:pt idx="7">
                  <c:v>1340</c:v>
                </c:pt>
                <c:pt idx="8">
                  <c:v>1845</c:v>
                </c:pt>
                <c:pt idx="9">
                  <c:v>870</c:v>
                </c:pt>
                <c:pt idx="10">
                  <c:v>2020</c:v>
                </c:pt>
                <c:pt idx="11">
                  <c:v>1770</c:v>
                </c:pt>
                <c:pt idx="12">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_G0303_!$A$28:$M$28</c:f>
              <c:numCache>
                <c:formatCode>General</c:formatCode>
                <c:ptCount val="13"/>
                <c:pt idx="0">
                  <c:v>1030</c:v>
                </c:pt>
                <c:pt idx="1">
                  <c:v>610</c:v>
                </c:pt>
                <c:pt idx="2">
                  <c:v>-1</c:v>
                </c:pt>
                <c:pt idx="3">
                  <c:v>1955</c:v>
                </c:pt>
                <c:pt idx="4">
                  <c:v>-1</c:v>
                </c:pt>
                <c:pt idx="5">
                  <c:v>-1</c:v>
                </c:pt>
                <c:pt idx="6">
                  <c:v>1700</c:v>
                </c:pt>
                <c:pt idx="7">
                  <c:v>1385</c:v>
                </c:pt>
                <c:pt idx="8">
                  <c:v>1895</c:v>
                </c:pt>
                <c:pt idx="9">
                  <c:v>890</c:v>
                </c:pt>
                <c:pt idx="10">
                  <c:v>5020</c:v>
                </c:pt>
                <c:pt idx="11">
                  <c:v>1800</c:v>
                </c:pt>
                <c:pt idx="12">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_G0303_!$A$29:$M$29</c:f>
              <c:numCache>
                <c:formatCode>General</c:formatCode>
                <c:ptCount val="13"/>
                <c:pt idx="0">
                  <c:v>1070</c:v>
                </c:pt>
                <c:pt idx="1">
                  <c:v>630</c:v>
                </c:pt>
                <c:pt idx="2">
                  <c:v>-1</c:v>
                </c:pt>
                <c:pt idx="3">
                  <c:v>2010</c:v>
                </c:pt>
                <c:pt idx="4">
                  <c:v>-1</c:v>
                </c:pt>
                <c:pt idx="5">
                  <c:v>-1</c:v>
                </c:pt>
                <c:pt idx="6">
                  <c:v>1750</c:v>
                </c:pt>
                <c:pt idx="7">
                  <c:v>1430</c:v>
                </c:pt>
                <c:pt idx="8">
                  <c:v>1930</c:v>
                </c:pt>
                <c:pt idx="9">
                  <c:v>910</c:v>
                </c:pt>
                <c:pt idx="10">
                  <c:v>-1</c:v>
                </c:pt>
                <c:pt idx="11">
                  <c:v>1820</c:v>
                </c:pt>
                <c:pt idx="12">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_G0303_!$A$30:$M$30</c:f>
              <c:numCache>
                <c:formatCode>General</c:formatCode>
                <c:ptCount val="13"/>
                <c:pt idx="0">
                  <c:v>1100</c:v>
                </c:pt>
                <c:pt idx="1">
                  <c:v>650</c:v>
                </c:pt>
                <c:pt idx="2">
                  <c:v>-1</c:v>
                </c:pt>
                <c:pt idx="3">
                  <c:v>2030</c:v>
                </c:pt>
                <c:pt idx="4">
                  <c:v>-1</c:v>
                </c:pt>
                <c:pt idx="5">
                  <c:v>-1</c:v>
                </c:pt>
                <c:pt idx="6">
                  <c:v>1770</c:v>
                </c:pt>
                <c:pt idx="7">
                  <c:v>1450</c:v>
                </c:pt>
                <c:pt idx="8">
                  <c:v>1970</c:v>
                </c:pt>
                <c:pt idx="9">
                  <c:v>930</c:v>
                </c:pt>
                <c:pt idx="10">
                  <c:v>-1</c:v>
                </c:pt>
                <c:pt idx="11">
                  <c:v>1840</c:v>
                </c:pt>
                <c:pt idx="12">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_G0303_!$A$31:$M$31</c:f>
              <c:numCache>
                <c:formatCode>General</c:formatCode>
                <c:ptCount val="13"/>
                <c:pt idx="0">
                  <c:v>1120</c:v>
                </c:pt>
                <c:pt idx="1">
                  <c:v>670</c:v>
                </c:pt>
                <c:pt idx="2">
                  <c:v>-1</c:v>
                </c:pt>
                <c:pt idx="3">
                  <c:v>2070</c:v>
                </c:pt>
                <c:pt idx="4">
                  <c:v>-1</c:v>
                </c:pt>
                <c:pt idx="5">
                  <c:v>-1</c:v>
                </c:pt>
                <c:pt idx="6">
                  <c:v>1830</c:v>
                </c:pt>
                <c:pt idx="7">
                  <c:v>1470</c:v>
                </c:pt>
                <c:pt idx="8">
                  <c:v>2000</c:v>
                </c:pt>
                <c:pt idx="9">
                  <c:v>965</c:v>
                </c:pt>
                <c:pt idx="10">
                  <c:v>-1</c:v>
                </c:pt>
                <c:pt idx="11">
                  <c:v>1860</c:v>
                </c:pt>
                <c:pt idx="12">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_G0303_!$A$32:$M$32</c:f>
              <c:numCache>
                <c:formatCode>General</c:formatCode>
                <c:ptCount val="13"/>
                <c:pt idx="0">
                  <c:v>1140</c:v>
                </c:pt>
                <c:pt idx="1">
                  <c:v>690</c:v>
                </c:pt>
                <c:pt idx="2">
                  <c:v>-1</c:v>
                </c:pt>
                <c:pt idx="3">
                  <c:v>2090</c:v>
                </c:pt>
                <c:pt idx="4">
                  <c:v>-1</c:v>
                </c:pt>
                <c:pt idx="5">
                  <c:v>-1</c:v>
                </c:pt>
                <c:pt idx="6">
                  <c:v>1885</c:v>
                </c:pt>
                <c:pt idx="7">
                  <c:v>1490</c:v>
                </c:pt>
                <c:pt idx="8">
                  <c:v>4630</c:v>
                </c:pt>
                <c:pt idx="9">
                  <c:v>995</c:v>
                </c:pt>
                <c:pt idx="10">
                  <c:v>-1</c:v>
                </c:pt>
                <c:pt idx="11">
                  <c:v>1880</c:v>
                </c:pt>
                <c:pt idx="12">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_G0303_!$A$33:$M$33</c:f>
              <c:numCache>
                <c:formatCode>General</c:formatCode>
                <c:ptCount val="13"/>
                <c:pt idx="0">
                  <c:v>1180</c:v>
                </c:pt>
                <c:pt idx="1">
                  <c:v>710</c:v>
                </c:pt>
                <c:pt idx="2">
                  <c:v>-1</c:v>
                </c:pt>
                <c:pt idx="3">
                  <c:v>2115</c:v>
                </c:pt>
                <c:pt idx="4">
                  <c:v>-1</c:v>
                </c:pt>
                <c:pt idx="5">
                  <c:v>-1</c:v>
                </c:pt>
                <c:pt idx="6">
                  <c:v>1908</c:v>
                </c:pt>
                <c:pt idx="7">
                  <c:v>1545</c:v>
                </c:pt>
                <c:pt idx="8">
                  <c:v>4660</c:v>
                </c:pt>
                <c:pt idx="9">
                  <c:v>1020</c:v>
                </c:pt>
                <c:pt idx="10">
                  <c:v>-1</c:v>
                </c:pt>
                <c:pt idx="11">
                  <c:v>1900</c:v>
                </c:pt>
                <c:pt idx="12">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_G0303_!$A$34:$M$34</c:f>
              <c:numCache>
                <c:formatCode>General</c:formatCode>
                <c:ptCount val="13"/>
                <c:pt idx="0">
                  <c:v>1200</c:v>
                </c:pt>
                <c:pt idx="1">
                  <c:v>730</c:v>
                </c:pt>
                <c:pt idx="2">
                  <c:v>-1</c:v>
                </c:pt>
                <c:pt idx="3">
                  <c:v>4450</c:v>
                </c:pt>
                <c:pt idx="4">
                  <c:v>-1</c:v>
                </c:pt>
                <c:pt idx="5">
                  <c:v>-1</c:v>
                </c:pt>
                <c:pt idx="6">
                  <c:v>1970</c:v>
                </c:pt>
                <c:pt idx="7">
                  <c:v>1610</c:v>
                </c:pt>
                <c:pt idx="8">
                  <c:v>4800</c:v>
                </c:pt>
                <c:pt idx="9">
                  <c:v>1070</c:v>
                </c:pt>
                <c:pt idx="10">
                  <c:v>-1</c:v>
                </c:pt>
                <c:pt idx="11">
                  <c:v>1935</c:v>
                </c:pt>
                <c:pt idx="12">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_G0303_!$A$35:$M$35</c:f>
              <c:numCache>
                <c:formatCode>General</c:formatCode>
                <c:ptCount val="13"/>
                <c:pt idx="0">
                  <c:v>1250</c:v>
                </c:pt>
                <c:pt idx="1">
                  <c:v>750</c:v>
                </c:pt>
                <c:pt idx="2">
                  <c:v>-1</c:v>
                </c:pt>
                <c:pt idx="3">
                  <c:v>4475</c:v>
                </c:pt>
                <c:pt idx="4">
                  <c:v>-1</c:v>
                </c:pt>
                <c:pt idx="5">
                  <c:v>-1</c:v>
                </c:pt>
                <c:pt idx="6">
                  <c:v>1990</c:v>
                </c:pt>
                <c:pt idx="7">
                  <c:v>1640</c:v>
                </c:pt>
                <c:pt idx="8">
                  <c:v>4850</c:v>
                </c:pt>
                <c:pt idx="9">
                  <c:v>1100</c:v>
                </c:pt>
                <c:pt idx="10">
                  <c:v>-1</c:v>
                </c:pt>
                <c:pt idx="11">
                  <c:v>1976</c:v>
                </c:pt>
                <c:pt idx="12">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_G0303_!$A$36:$M$36</c:f>
              <c:numCache>
                <c:formatCode>General</c:formatCode>
                <c:ptCount val="13"/>
                <c:pt idx="0">
                  <c:v>1300</c:v>
                </c:pt>
                <c:pt idx="1">
                  <c:v>770</c:v>
                </c:pt>
                <c:pt idx="2">
                  <c:v>-1</c:v>
                </c:pt>
                <c:pt idx="3">
                  <c:v>4500</c:v>
                </c:pt>
                <c:pt idx="4">
                  <c:v>-1</c:v>
                </c:pt>
                <c:pt idx="5">
                  <c:v>-1</c:v>
                </c:pt>
                <c:pt idx="6">
                  <c:v>4770</c:v>
                </c:pt>
                <c:pt idx="7">
                  <c:v>1670</c:v>
                </c:pt>
                <c:pt idx="8">
                  <c:v>4875</c:v>
                </c:pt>
                <c:pt idx="9">
                  <c:v>1140</c:v>
                </c:pt>
                <c:pt idx="10">
                  <c:v>-1</c:v>
                </c:pt>
                <c:pt idx="11">
                  <c:v>2000</c:v>
                </c:pt>
                <c:pt idx="12">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_G0303_!$A$37:$M$37</c:f>
              <c:numCache>
                <c:formatCode>General</c:formatCode>
                <c:ptCount val="13"/>
                <c:pt idx="0">
                  <c:v>1320</c:v>
                </c:pt>
                <c:pt idx="1">
                  <c:v>790</c:v>
                </c:pt>
                <c:pt idx="2">
                  <c:v>-1</c:v>
                </c:pt>
                <c:pt idx="3">
                  <c:v>4530</c:v>
                </c:pt>
                <c:pt idx="4">
                  <c:v>-1</c:v>
                </c:pt>
                <c:pt idx="5">
                  <c:v>-1</c:v>
                </c:pt>
                <c:pt idx="6">
                  <c:v>4820</c:v>
                </c:pt>
                <c:pt idx="7">
                  <c:v>1690</c:v>
                </c:pt>
                <c:pt idx="8">
                  <c:v>4970</c:v>
                </c:pt>
                <c:pt idx="9">
                  <c:v>1180</c:v>
                </c:pt>
                <c:pt idx="10">
                  <c:v>-1</c:v>
                </c:pt>
                <c:pt idx="11">
                  <c:v>2020</c:v>
                </c:pt>
                <c:pt idx="12">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_G0303_!$A$38:$M$38</c:f>
              <c:numCache>
                <c:formatCode>General</c:formatCode>
                <c:ptCount val="13"/>
                <c:pt idx="0">
                  <c:v>1360</c:v>
                </c:pt>
                <c:pt idx="1">
                  <c:v>810</c:v>
                </c:pt>
                <c:pt idx="2">
                  <c:v>-1</c:v>
                </c:pt>
                <c:pt idx="3">
                  <c:v>4620</c:v>
                </c:pt>
                <c:pt idx="4">
                  <c:v>-1</c:v>
                </c:pt>
                <c:pt idx="5">
                  <c:v>-1</c:v>
                </c:pt>
                <c:pt idx="6">
                  <c:v>4845</c:v>
                </c:pt>
                <c:pt idx="7">
                  <c:v>1710</c:v>
                </c:pt>
                <c:pt idx="8">
                  <c:v>5340</c:v>
                </c:pt>
                <c:pt idx="9">
                  <c:v>1200</c:v>
                </c:pt>
                <c:pt idx="10">
                  <c:v>-1</c:v>
                </c:pt>
                <c:pt idx="11">
                  <c:v>4560</c:v>
                </c:pt>
                <c:pt idx="12">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_G0303_!$A$39:$M$39</c:f>
              <c:numCache>
                <c:formatCode>General</c:formatCode>
                <c:ptCount val="13"/>
                <c:pt idx="0">
                  <c:v>1390</c:v>
                </c:pt>
                <c:pt idx="1">
                  <c:v>830</c:v>
                </c:pt>
                <c:pt idx="2">
                  <c:v>-1</c:v>
                </c:pt>
                <c:pt idx="3">
                  <c:v>4710</c:v>
                </c:pt>
                <c:pt idx="4">
                  <c:v>-1</c:v>
                </c:pt>
                <c:pt idx="5">
                  <c:v>-1</c:v>
                </c:pt>
                <c:pt idx="6">
                  <c:v>5025</c:v>
                </c:pt>
                <c:pt idx="7">
                  <c:v>1740</c:v>
                </c:pt>
                <c:pt idx="8">
                  <c:v>-1</c:v>
                </c:pt>
                <c:pt idx="9">
                  <c:v>1220</c:v>
                </c:pt>
                <c:pt idx="10">
                  <c:v>-1</c:v>
                </c:pt>
                <c:pt idx="11">
                  <c:v>4600</c:v>
                </c:pt>
                <c:pt idx="12">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_G0303_!$A$40:$M$40</c:f>
              <c:numCache>
                <c:formatCode>General</c:formatCode>
                <c:ptCount val="13"/>
                <c:pt idx="0">
                  <c:v>1410</c:v>
                </c:pt>
                <c:pt idx="1">
                  <c:v>850</c:v>
                </c:pt>
                <c:pt idx="2">
                  <c:v>-1</c:v>
                </c:pt>
                <c:pt idx="3">
                  <c:v>-1</c:v>
                </c:pt>
                <c:pt idx="4">
                  <c:v>-1</c:v>
                </c:pt>
                <c:pt idx="5">
                  <c:v>-1</c:v>
                </c:pt>
                <c:pt idx="6">
                  <c:v>5220</c:v>
                </c:pt>
                <c:pt idx="7">
                  <c:v>1770</c:v>
                </c:pt>
                <c:pt idx="8">
                  <c:v>-1</c:v>
                </c:pt>
                <c:pt idx="9">
                  <c:v>1240</c:v>
                </c:pt>
                <c:pt idx="10">
                  <c:v>-1</c:v>
                </c:pt>
                <c:pt idx="11">
                  <c:v>4690</c:v>
                </c:pt>
                <c:pt idx="12">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_G0303_!$A$41:$M$41</c:f>
              <c:numCache>
                <c:formatCode>General</c:formatCode>
                <c:ptCount val="13"/>
                <c:pt idx="0">
                  <c:v>1430</c:v>
                </c:pt>
                <c:pt idx="1">
                  <c:v>870</c:v>
                </c:pt>
                <c:pt idx="2">
                  <c:v>-1</c:v>
                </c:pt>
                <c:pt idx="3">
                  <c:v>-1</c:v>
                </c:pt>
                <c:pt idx="4">
                  <c:v>-1</c:v>
                </c:pt>
                <c:pt idx="5">
                  <c:v>-1</c:v>
                </c:pt>
                <c:pt idx="6">
                  <c:v>5320</c:v>
                </c:pt>
                <c:pt idx="7">
                  <c:v>1790</c:v>
                </c:pt>
                <c:pt idx="8">
                  <c:v>-1</c:v>
                </c:pt>
                <c:pt idx="9">
                  <c:v>1270</c:v>
                </c:pt>
                <c:pt idx="10">
                  <c:v>-1</c:v>
                </c:pt>
                <c:pt idx="11">
                  <c:v>4750</c:v>
                </c:pt>
                <c:pt idx="12">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_G0303_!$A$42:$M$42</c:f>
              <c:numCache>
                <c:formatCode>General</c:formatCode>
                <c:ptCount val="13"/>
                <c:pt idx="0">
                  <c:v>1450</c:v>
                </c:pt>
                <c:pt idx="1">
                  <c:v>890</c:v>
                </c:pt>
                <c:pt idx="2">
                  <c:v>-1</c:v>
                </c:pt>
                <c:pt idx="3">
                  <c:v>-1</c:v>
                </c:pt>
                <c:pt idx="4">
                  <c:v>-1</c:v>
                </c:pt>
                <c:pt idx="5">
                  <c:v>-1</c:v>
                </c:pt>
                <c:pt idx="6">
                  <c:v>5390</c:v>
                </c:pt>
                <c:pt idx="7">
                  <c:v>1810</c:v>
                </c:pt>
                <c:pt idx="8">
                  <c:v>-1</c:v>
                </c:pt>
                <c:pt idx="9">
                  <c:v>1290</c:v>
                </c:pt>
                <c:pt idx="10">
                  <c:v>-1</c:v>
                </c:pt>
                <c:pt idx="11">
                  <c:v>4770</c:v>
                </c:pt>
                <c:pt idx="12">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_G0303_!$A$43:$M$43</c:f>
              <c:numCache>
                <c:formatCode>General</c:formatCode>
                <c:ptCount val="13"/>
                <c:pt idx="0">
                  <c:v>1490</c:v>
                </c:pt>
                <c:pt idx="1">
                  <c:v>910</c:v>
                </c:pt>
                <c:pt idx="2">
                  <c:v>-1</c:v>
                </c:pt>
                <c:pt idx="3">
                  <c:v>-1</c:v>
                </c:pt>
                <c:pt idx="4">
                  <c:v>-1</c:v>
                </c:pt>
                <c:pt idx="5">
                  <c:v>-1</c:v>
                </c:pt>
                <c:pt idx="6">
                  <c:v>-1</c:v>
                </c:pt>
                <c:pt idx="7">
                  <c:v>1840</c:v>
                </c:pt>
                <c:pt idx="8">
                  <c:v>-1</c:v>
                </c:pt>
                <c:pt idx="9">
                  <c:v>1330</c:v>
                </c:pt>
                <c:pt idx="10">
                  <c:v>-1</c:v>
                </c:pt>
                <c:pt idx="11">
                  <c:v>4900</c:v>
                </c:pt>
                <c:pt idx="12">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_G0303_!$A$44:$M$44</c:f>
              <c:numCache>
                <c:formatCode>General</c:formatCode>
                <c:ptCount val="13"/>
                <c:pt idx="0">
                  <c:v>1530</c:v>
                </c:pt>
                <c:pt idx="1">
                  <c:v>930</c:v>
                </c:pt>
                <c:pt idx="2">
                  <c:v>-1</c:v>
                </c:pt>
                <c:pt idx="3">
                  <c:v>-1</c:v>
                </c:pt>
                <c:pt idx="4">
                  <c:v>-1</c:v>
                </c:pt>
                <c:pt idx="5">
                  <c:v>-1</c:v>
                </c:pt>
                <c:pt idx="6">
                  <c:v>-1</c:v>
                </c:pt>
                <c:pt idx="7">
                  <c:v>1870</c:v>
                </c:pt>
                <c:pt idx="8">
                  <c:v>-1</c:v>
                </c:pt>
                <c:pt idx="9">
                  <c:v>1350</c:v>
                </c:pt>
                <c:pt idx="10">
                  <c:v>-1</c:v>
                </c:pt>
                <c:pt idx="11">
                  <c:v>4930</c:v>
                </c:pt>
                <c:pt idx="12">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_G0303_!$A$45:$M$45</c:f>
              <c:numCache>
                <c:formatCode>General</c:formatCode>
                <c:ptCount val="13"/>
                <c:pt idx="0">
                  <c:v>1560</c:v>
                </c:pt>
                <c:pt idx="1">
                  <c:v>950</c:v>
                </c:pt>
                <c:pt idx="2">
                  <c:v>-1</c:v>
                </c:pt>
                <c:pt idx="3">
                  <c:v>-1</c:v>
                </c:pt>
                <c:pt idx="4">
                  <c:v>-1</c:v>
                </c:pt>
                <c:pt idx="5">
                  <c:v>-1</c:v>
                </c:pt>
                <c:pt idx="6">
                  <c:v>-1</c:v>
                </c:pt>
                <c:pt idx="7">
                  <c:v>1890</c:v>
                </c:pt>
                <c:pt idx="8">
                  <c:v>-1</c:v>
                </c:pt>
                <c:pt idx="9">
                  <c:v>1370</c:v>
                </c:pt>
                <c:pt idx="10">
                  <c:v>-1</c:v>
                </c:pt>
                <c:pt idx="11">
                  <c:v>4980</c:v>
                </c:pt>
                <c:pt idx="12">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_G0303_!$A$46:$M$46</c:f>
              <c:numCache>
                <c:formatCode>General</c:formatCode>
                <c:ptCount val="13"/>
                <c:pt idx="0">
                  <c:v>1580</c:v>
                </c:pt>
                <c:pt idx="1">
                  <c:v>970</c:v>
                </c:pt>
                <c:pt idx="2">
                  <c:v>-1</c:v>
                </c:pt>
                <c:pt idx="3">
                  <c:v>-1</c:v>
                </c:pt>
                <c:pt idx="4">
                  <c:v>-1</c:v>
                </c:pt>
                <c:pt idx="5">
                  <c:v>-1</c:v>
                </c:pt>
                <c:pt idx="6">
                  <c:v>-1</c:v>
                </c:pt>
                <c:pt idx="7">
                  <c:v>1920</c:v>
                </c:pt>
                <c:pt idx="8">
                  <c:v>-1</c:v>
                </c:pt>
                <c:pt idx="9">
                  <c:v>1400</c:v>
                </c:pt>
                <c:pt idx="10">
                  <c:v>-1</c:v>
                </c:pt>
                <c:pt idx="11">
                  <c:v>-1</c:v>
                </c:pt>
                <c:pt idx="12">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_G0303_!$A$47:$M$47</c:f>
              <c:numCache>
                <c:formatCode>General</c:formatCode>
                <c:ptCount val="13"/>
                <c:pt idx="0">
                  <c:v>1610</c:v>
                </c:pt>
                <c:pt idx="1">
                  <c:v>990</c:v>
                </c:pt>
                <c:pt idx="2">
                  <c:v>-1</c:v>
                </c:pt>
                <c:pt idx="3">
                  <c:v>-1</c:v>
                </c:pt>
                <c:pt idx="4">
                  <c:v>-1</c:v>
                </c:pt>
                <c:pt idx="5">
                  <c:v>-1</c:v>
                </c:pt>
                <c:pt idx="6">
                  <c:v>-1</c:v>
                </c:pt>
                <c:pt idx="7">
                  <c:v>1940</c:v>
                </c:pt>
                <c:pt idx="8">
                  <c:v>-1</c:v>
                </c:pt>
                <c:pt idx="9">
                  <c:v>1430</c:v>
                </c:pt>
                <c:pt idx="10">
                  <c:v>-1</c:v>
                </c:pt>
                <c:pt idx="11">
                  <c:v>-1</c:v>
                </c:pt>
                <c:pt idx="12">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_G0303_!$A$48:$M$48</c:f>
              <c:numCache>
                <c:formatCode>General</c:formatCode>
                <c:ptCount val="13"/>
                <c:pt idx="0">
                  <c:v>1630</c:v>
                </c:pt>
                <c:pt idx="1">
                  <c:v>1010</c:v>
                </c:pt>
                <c:pt idx="2">
                  <c:v>-1</c:v>
                </c:pt>
                <c:pt idx="3">
                  <c:v>-1</c:v>
                </c:pt>
                <c:pt idx="4">
                  <c:v>-1</c:v>
                </c:pt>
                <c:pt idx="5">
                  <c:v>-1</c:v>
                </c:pt>
                <c:pt idx="6">
                  <c:v>-1</c:v>
                </c:pt>
                <c:pt idx="7">
                  <c:v>1960</c:v>
                </c:pt>
                <c:pt idx="8">
                  <c:v>-1</c:v>
                </c:pt>
                <c:pt idx="9">
                  <c:v>1460</c:v>
                </c:pt>
                <c:pt idx="10">
                  <c:v>-1</c:v>
                </c:pt>
                <c:pt idx="11">
                  <c:v>-1</c:v>
                </c:pt>
                <c:pt idx="12">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_G0303_!$A$49:$M$49</c:f>
              <c:numCache>
                <c:formatCode>General</c:formatCode>
                <c:ptCount val="13"/>
                <c:pt idx="0">
                  <c:v>1650</c:v>
                </c:pt>
                <c:pt idx="1">
                  <c:v>1030</c:v>
                </c:pt>
                <c:pt idx="2">
                  <c:v>-1</c:v>
                </c:pt>
                <c:pt idx="3">
                  <c:v>-1</c:v>
                </c:pt>
                <c:pt idx="4">
                  <c:v>-1</c:v>
                </c:pt>
                <c:pt idx="5">
                  <c:v>-1</c:v>
                </c:pt>
                <c:pt idx="6">
                  <c:v>-1</c:v>
                </c:pt>
                <c:pt idx="7">
                  <c:v>1980</c:v>
                </c:pt>
                <c:pt idx="8">
                  <c:v>-1</c:v>
                </c:pt>
                <c:pt idx="9">
                  <c:v>1480</c:v>
                </c:pt>
                <c:pt idx="10">
                  <c:v>-1</c:v>
                </c:pt>
                <c:pt idx="11">
                  <c:v>-1</c:v>
                </c:pt>
                <c:pt idx="12">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_G0303_!$A$50:$M$50</c:f>
              <c:numCache>
                <c:formatCode>General</c:formatCode>
                <c:ptCount val="13"/>
                <c:pt idx="0">
                  <c:v>1680</c:v>
                </c:pt>
                <c:pt idx="1">
                  <c:v>1050</c:v>
                </c:pt>
                <c:pt idx="2">
                  <c:v>-1</c:v>
                </c:pt>
                <c:pt idx="3">
                  <c:v>-1</c:v>
                </c:pt>
                <c:pt idx="4">
                  <c:v>-1</c:v>
                </c:pt>
                <c:pt idx="5">
                  <c:v>-1</c:v>
                </c:pt>
                <c:pt idx="6">
                  <c:v>-1</c:v>
                </c:pt>
                <c:pt idx="7">
                  <c:v>2000</c:v>
                </c:pt>
                <c:pt idx="8">
                  <c:v>-1</c:v>
                </c:pt>
                <c:pt idx="9">
                  <c:v>1525</c:v>
                </c:pt>
                <c:pt idx="10">
                  <c:v>-1</c:v>
                </c:pt>
                <c:pt idx="11">
                  <c:v>-1</c:v>
                </c:pt>
                <c:pt idx="12">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_G0303_!$A$51:$M$51</c:f>
              <c:numCache>
                <c:formatCode>General</c:formatCode>
                <c:ptCount val="13"/>
                <c:pt idx="0">
                  <c:v>1700</c:v>
                </c:pt>
                <c:pt idx="1">
                  <c:v>1070</c:v>
                </c:pt>
                <c:pt idx="2">
                  <c:v>-1</c:v>
                </c:pt>
                <c:pt idx="3">
                  <c:v>-1</c:v>
                </c:pt>
                <c:pt idx="4">
                  <c:v>-1</c:v>
                </c:pt>
                <c:pt idx="5">
                  <c:v>-1</c:v>
                </c:pt>
                <c:pt idx="6">
                  <c:v>-1</c:v>
                </c:pt>
                <c:pt idx="7">
                  <c:v>2020</c:v>
                </c:pt>
                <c:pt idx="8">
                  <c:v>-1</c:v>
                </c:pt>
                <c:pt idx="9">
                  <c:v>1560</c:v>
                </c:pt>
                <c:pt idx="10">
                  <c:v>-1</c:v>
                </c:pt>
                <c:pt idx="11">
                  <c:v>-1</c:v>
                </c:pt>
                <c:pt idx="12">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_G0303_!$A$52:$M$52</c:f>
              <c:numCache>
                <c:formatCode>General</c:formatCode>
                <c:ptCount val="13"/>
                <c:pt idx="0">
                  <c:v>1720</c:v>
                </c:pt>
                <c:pt idx="1">
                  <c:v>1090</c:v>
                </c:pt>
                <c:pt idx="2">
                  <c:v>-1</c:v>
                </c:pt>
                <c:pt idx="3">
                  <c:v>-1</c:v>
                </c:pt>
                <c:pt idx="4">
                  <c:v>-1</c:v>
                </c:pt>
                <c:pt idx="5">
                  <c:v>-1</c:v>
                </c:pt>
                <c:pt idx="6">
                  <c:v>-1</c:v>
                </c:pt>
                <c:pt idx="7">
                  <c:v>4570</c:v>
                </c:pt>
                <c:pt idx="8">
                  <c:v>-1</c:v>
                </c:pt>
                <c:pt idx="9">
                  <c:v>1580</c:v>
                </c:pt>
                <c:pt idx="10">
                  <c:v>-1</c:v>
                </c:pt>
                <c:pt idx="11">
                  <c:v>-1</c:v>
                </c:pt>
                <c:pt idx="12">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_G0303_!$A$53:$M$53</c:f>
              <c:numCache>
                <c:formatCode>General</c:formatCode>
                <c:ptCount val="13"/>
                <c:pt idx="0">
                  <c:v>1740</c:v>
                </c:pt>
                <c:pt idx="1">
                  <c:v>1110</c:v>
                </c:pt>
                <c:pt idx="2">
                  <c:v>-1</c:v>
                </c:pt>
                <c:pt idx="3">
                  <c:v>-1</c:v>
                </c:pt>
                <c:pt idx="4">
                  <c:v>-1</c:v>
                </c:pt>
                <c:pt idx="5">
                  <c:v>-1</c:v>
                </c:pt>
                <c:pt idx="6">
                  <c:v>-1</c:v>
                </c:pt>
                <c:pt idx="7">
                  <c:v>4620</c:v>
                </c:pt>
                <c:pt idx="8">
                  <c:v>-1</c:v>
                </c:pt>
                <c:pt idx="9">
                  <c:v>1600</c:v>
                </c:pt>
                <c:pt idx="10">
                  <c:v>-1</c:v>
                </c:pt>
                <c:pt idx="11">
                  <c:v>-1</c:v>
                </c:pt>
                <c:pt idx="12">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_G0303_!$A$54:$M$54</c:f>
              <c:numCache>
                <c:formatCode>General</c:formatCode>
                <c:ptCount val="13"/>
                <c:pt idx="0">
                  <c:v>1760</c:v>
                </c:pt>
                <c:pt idx="1">
                  <c:v>1130</c:v>
                </c:pt>
                <c:pt idx="2">
                  <c:v>-1</c:v>
                </c:pt>
                <c:pt idx="3">
                  <c:v>-1</c:v>
                </c:pt>
                <c:pt idx="4">
                  <c:v>-1</c:v>
                </c:pt>
                <c:pt idx="5">
                  <c:v>-1</c:v>
                </c:pt>
                <c:pt idx="6">
                  <c:v>-1</c:v>
                </c:pt>
                <c:pt idx="7">
                  <c:v>4640</c:v>
                </c:pt>
                <c:pt idx="8">
                  <c:v>-1</c:v>
                </c:pt>
                <c:pt idx="9">
                  <c:v>1620</c:v>
                </c:pt>
                <c:pt idx="10">
                  <c:v>-1</c:v>
                </c:pt>
                <c:pt idx="11">
                  <c:v>-1</c:v>
                </c:pt>
                <c:pt idx="12">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_G0303_!$A$55:$M$55</c:f>
              <c:numCache>
                <c:formatCode>General</c:formatCode>
                <c:ptCount val="13"/>
                <c:pt idx="0">
                  <c:v>1780</c:v>
                </c:pt>
                <c:pt idx="1">
                  <c:v>1150</c:v>
                </c:pt>
                <c:pt idx="2">
                  <c:v>-1</c:v>
                </c:pt>
                <c:pt idx="3">
                  <c:v>-1</c:v>
                </c:pt>
                <c:pt idx="4">
                  <c:v>-1</c:v>
                </c:pt>
                <c:pt idx="5">
                  <c:v>-1</c:v>
                </c:pt>
                <c:pt idx="6">
                  <c:v>-1</c:v>
                </c:pt>
                <c:pt idx="7">
                  <c:v>4660</c:v>
                </c:pt>
                <c:pt idx="8">
                  <c:v>-1</c:v>
                </c:pt>
                <c:pt idx="9">
                  <c:v>1640</c:v>
                </c:pt>
                <c:pt idx="10">
                  <c:v>-1</c:v>
                </c:pt>
                <c:pt idx="11">
                  <c:v>-1</c:v>
                </c:pt>
                <c:pt idx="12">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_G0303_!$A$56:$M$56</c:f>
              <c:numCache>
                <c:formatCode>General</c:formatCode>
                <c:ptCount val="13"/>
                <c:pt idx="0">
                  <c:v>1800</c:v>
                </c:pt>
                <c:pt idx="1">
                  <c:v>1170</c:v>
                </c:pt>
                <c:pt idx="2">
                  <c:v>-1</c:v>
                </c:pt>
                <c:pt idx="3">
                  <c:v>-1</c:v>
                </c:pt>
                <c:pt idx="4">
                  <c:v>-1</c:v>
                </c:pt>
                <c:pt idx="5">
                  <c:v>-1</c:v>
                </c:pt>
                <c:pt idx="6">
                  <c:v>-1</c:v>
                </c:pt>
                <c:pt idx="7">
                  <c:v>4680</c:v>
                </c:pt>
                <c:pt idx="8">
                  <c:v>-1</c:v>
                </c:pt>
                <c:pt idx="9">
                  <c:v>1700</c:v>
                </c:pt>
                <c:pt idx="10">
                  <c:v>-1</c:v>
                </c:pt>
                <c:pt idx="11">
                  <c:v>-1</c:v>
                </c:pt>
                <c:pt idx="12">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_G0303_!$A$57:$M$57</c:f>
              <c:numCache>
                <c:formatCode>General</c:formatCode>
                <c:ptCount val="13"/>
                <c:pt idx="0">
                  <c:v>1820</c:v>
                </c:pt>
                <c:pt idx="1">
                  <c:v>1190</c:v>
                </c:pt>
                <c:pt idx="2">
                  <c:v>-1</c:v>
                </c:pt>
                <c:pt idx="3">
                  <c:v>-1</c:v>
                </c:pt>
                <c:pt idx="4">
                  <c:v>-1</c:v>
                </c:pt>
                <c:pt idx="5">
                  <c:v>-1</c:v>
                </c:pt>
                <c:pt idx="6">
                  <c:v>-1</c:v>
                </c:pt>
                <c:pt idx="7">
                  <c:v>4700</c:v>
                </c:pt>
                <c:pt idx="8">
                  <c:v>-1</c:v>
                </c:pt>
                <c:pt idx="9">
                  <c:v>1720</c:v>
                </c:pt>
                <c:pt idx="10">
                  <c:v>-1</c:v>
                </c:pt>
                <c:pt idx="11">
                  <c:v>-1</c:v>
                </c:pt>
                <c:pt idx="12">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_G0303_!$A$58:$M$58</c:f>
              <c:numCache>
                <c:formatCode>General</c:formatCode>
                <c:ptCount val="13"/>
                <c:pt idx="0">
                  <c:v>1840</c:v>
                </c:pt>
                <c:pt idx="1">
                  <c:v>1210</c:v>
                </c:pt>
                <c:pt idx="2">
                  <c:v>-1</c:v>
                </c:pt>
                <c:pt idx="3">
                  <c:v>-1</c:v>
                </c:pt>
                <c:pt idx="4">
                  <c:v>-1</c:v>
                </c:pt>
                <c:pt idx="5">
                  <c:v>-1</c:v>
                </c:pt>
                <c:pt idx="6">
                  <c:v>-1</c:v>
                </c:pt>
                <c:pt idx="7">
                  <c:v>4720</c:v>
                </c:pt>
                <c:pt idx="8">
                  <c:v>-1</c:v>
                </c:pt>
                <c:pt idx="9">
                  <c:v>1740</c:v>
                </c:pt>
                <c:pt idx="10">
                  <c:v>-1</c:v>
                </c:pt>
                <c:pt idx="11">
                  <c:v>-1</c:v>
                </c:pt>
                <c:pt idx="12">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_G0303_!$A$59:$M$59</c:f>
              <c:numCache>
                <c:formatCode>General</c:formatCode>
                <c:ptCount val="13"/>
                <c:pt idx="0">
                  <c:v>1870</c:v>
                </c:pt>
                <c:pt idx="1">
                  <c:v>1230</c:v>
                </c:pt>
                <c:pt idx="2">
                  <c:v>-1</c:v>
                </c:pt>
                <c:pt idx="3">
                  <c:v>-1</c:v>
                </c:pt>
                <c:pt idx="4">
                  <c:v>-1</c:v>
                </c:pt>
                <c:pt idx="5">
                  <c:v>-1</c:v>
                </c:pt>
                <c:pt idx="6">
                  <c:v>-1</c:v>
                </c:pt>
                <c:pt idx="7">
                  <c:v>4760</c:v>
                </c:pt>
                <c:pt idx="8">
                  <c:v>-1</c:v>
                </c:pt>
                <c:pt idx="9">
                  <c:v>1775</c:v>
                </c:pt>
                <c:pt idx="10">
                  <c:v>-1</c:v>
                </c:pt>
                <c:pt idx="11">
                  <c:v>-1</c:v>
                </c:pt>
                <c:pt idx="12">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_G0303_!$A$60:$M$60</c:f>
              <c:numCache>
                <c:formatCode>General</c:formatCode>
                <c:ptCount val="13"/>
                <c:pt idx="0">
                  <c:v>1890</c:v>
                </c:pt>
                <c:pt idx="1">
                  <c:v>1250</c:v>
                </c:pt>
                <c:pt idx="2">
                  <c:v>-1</c:v>
                </c:pt>
                <c:pt idx="3">
                  <c:v>-1</c:v>
                </c:pt>
                <c:pt idx="4">
                  <c:v>-1</c:v>
                </c:pt>
                <c:pt idx="5">
                  <c:v>-1</c:v>
                </c:pt>
                <c:pt idx="6">
                  <c:v>-1</c:v>
                </c:pt>
                <c:pt idx="7">
                  <c:v>4780</c:v>
                </c:pt>
                <c:pt idx="8">
                  <c:v>-1</c:v>
                </c:pt>
                <c:pt idx="9">
                  <c:v>1800</c:v>
                </c:pt>
                <c:pt idx="10">
                  <c:v>-1</c:v>
                </c:pt>
                <c:pt idx="11">
                  <c:v>-1</c:v>
                </c:pt>
                <c:pt idx="12">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_G0303_!$A$61:$M$61</c:f>
              <c:numCache>
                <c:formatCode>General</c:formatCode>
                <c:ptCount val="13"/>
                <c:pt idx="0">
                  <c:v>1910</c:v>
                </c:pt>
                <c:pt idx="1">
                  <c:v>1270</c:v>
                </c:pt>
                <c:pt idx="2">
                  <c:v>-1</c:v>
                </c:pt>
                <c:pt idx="3">
                  <c:v>-1</c:v>
                </c:pt>
                <c:pt idx="4">
                  <c:v>-1</c:v>
                </c:pt>
                <c:pt idx="5">
                  <c:v>-1</c:v>
                </c:pt>
                <c:pt idx="6">
                  <c:v>-1</c:v>
                </c:pt>
                <c:pt idx="7">
                  <c:v>4805</c:v>
                </c:pt>
                <c:pt idx="8">
                  <c:v>-1</c:v>
                </c:pt>
                <c:pt idx="9">
                  <c:v>1820</c:v>
                </c:pt>
                <c:pt idx="10">
                  <c:v>-1</c:v>
                </c:pt>
                <c:pt idx="11">
                  <c:v>-1</c:v>
                </c:pt>
                <c:pt idx="12">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_G0303_!$A$62:$M$62</c:f>
              <c:numCache>
                <c:formatCode>General</c:formatCode>
                <c:ptCount val="13"/>
                <c:pt idx="0">
                  <c:v>1930</c:v>
                </c:pt>
                <c:pt idx="1">
                  <c:v>1290</c:v>
                </c:pt>
                <c:pt idx="2">
                  <c:v>-1</c:v>
                </c:pt>
                <c:pt idx="3">
                  <c:v>-1</c:v>
                </c:pt>
                <c:pt idx="4">
                  <c:v>-1</c:v>
                </c:pt>
                <c:pt idx="5">
                  <c:v>-1</c:v>
                </c:pt>
                <c:pt idx="6">
                  <c:v>-1</c:v>
                </c:pt>
                <c:pt idx="7">
                  <c:v>4825</c:v>
                </c:pt>
                <c:pt idx="8">
                  <c:v>-1</c:v>
                </c:pt>
                <c:pt idx="9">
                  <c:v>1870</c:v>
                </c:pt>
                <c:pt idx="10">
                  <c:v>-1</c:v>
                </c:pt>
                <c:pt idx="11">
                  <c:v>-1</c:v>
                </c:pt>
                <c:pt idx="12">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_G0303_!$A$63:$M$63</c:f>
              <c:numCache>
                <c:formatCode>General</c:formatCode>
                <c:ptCount val="13"/>
                <c:pt idx="0">
                  <c:v>1950</c:v>
                </c:pt>
                <c:pt idx="1">
                  <c:v>1310</c:v>
                </c:pt>
                <c:pt idx="2">
                  <c:v>-1</c:v>
                </c:pt>
                <c:pt idx="3">
                  <c:v>-1</c:v>
                </c:pt>
                <c:pt idx="4">
                  <c:v>-1</c:v>
                </c:pt>
                <c:pt idx="5">
                  <c:v>-1</c:v>
                </c:pt>
                <c:pt idx="6">
                  <c:v>-1</c:v>
                </c:pt>
                <c:pt idx="7">
                  <c:v>4900</c:v>
                </c:pt>
                <c:pt idx="8">
                  <c:v>-1</c:v>
                </c:pt>
                <c:pt idx="9">
                  <c:v>1890</c:v>
                </c:pt>
                <c:pt idx="10">
                  <c:v>-1</c:v>
                </c:pt>
                <c:pt idx="11">
                  <c:v>-1</c:v>
                </c:pt>
                <c:pt idx="12">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_G0303_!$A$64:$M$64</c:f>
              <c:numCache>
                <c:formatCode>General</c:formatCode>
                <c:ptCount val="13"/>
                <c:pt idx="0">
                  <c:v>1970</c:v>
                </c:pt>
                <c:pt idx="1">
                  <c:v>1330</c:v>
                </c:pt>
                <c:pt idx="2">
                  <c:v>-1</c:v>
                </c:pt>
                <c:pt idx="3">
                  <c:v>-1</c:v>
                </c:pt>
                <c:pt idx="4">
                  <c:v>-1</c:v>
                </c:pt>
                <c:pt idx="5">
                  <c:v>-1</c:v>
                </c:pt>
                <c:pt idx="6">
                  <c:v>-1</c:v>
                </c:pt>
                <c:pt idx="7">
                  <c:v>5000</c:v>
                </c:pt>
                <c:pt idx="8">
                  <c:v>-1</c:v>
                </c:pt>
                <c:pt idx="9">
                  <c:v>1910</c:v>
                </c:pt>
                <c:pt idx="10">
                  <c:v>-1</c:v>
                </c:pt>
                <c:pt idx="11">
                  <c:v>-1</c:v>
                </c:pt>
                <c:pt idx="12">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_G0303_!$A$65:$M$65</c:f>
              <c:numCache>
                <c:formatCode>General</c:formatCode>
                <c:ptCount val="13"/>
                <c:pt idx="0">
                  <c:v>1990</c:v>
                </c:pt>
                <c:pt idx="1">
                  <c:v>1350</c:v>
                </c:pt>
                <c:pt idx="2">
                  <c:v>-1</c:v>
                </c:pt>
                <c:pt idx="3">
                  <c:v>-1</c:v>
                </c:pt>
                <c:pt idx="4">
                  <c:v>-1</c:v>
                </c:pt>
                <c:pt idx="5">
                  <c:v>-1</c:v>
                </c:pt>
                <c:pt idx="6">
                  <c:v>-1</c:v>
                </c:pt>
                <c:pt idx="7">
                  <c:v>-1</c:v>
                </c:pt>
                <c:pt idx="8">
                  <c:v>-1</c:v>
                </c:pt>
                <c:pt idx="9">
                  <c:v>1930</c:v>
                </c:pt>
                <c:pt idx="10">
                  <c:v>-1</c:v>
                </c:pt>
                <c:pt idx="11">
                  <c:v>-1</c:v>
                </c:pt>
                <c:pt idx="12">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_G0303_!$A$66:$M$66</c:f>
              <c:numCache>
                <c:formatCode>General</c:formatCode>
                <c:ptCount val="13"/>
                <c:pt idx="0">
                  <c:v>4600</c:v>
                </c:pt>
                <c:pt idx="1">
                  <c:v>1370</c:v>
                </c:pt>
                <c:pt idx="2">
                  <c:v>-1</c:v>
                </c:pt>
                <c:pt idx="3">
                  <c:v>-1</c:v>
                </c:pt>
                <c:pt idx="4">
                  <c:v>-1</c:v>
                </c:pt>
                <c:pt idx="5">
                  <c:v>-1</c:v>
                </c:pt>
                <c:pt idx="6">
                  <c:v>-1</c:v>
                </c:pt>
                <c:pt idx="7">
                  <c:v>-1</c:v>
                </c:pt>
                <c:pt idx="8">
                  <c:v>-1</c:v>
                </c:pt>
                <c:pt idx="9">
                  <c:v>1950</c:v>
                </c:pt>
                <c:pt idx="10">
                  <c:v>-1</c:v>
                </c:pt>
                <c:pt idx="11">
                  <c:v>-1</c:v>
                </c:pt>
                <c:pt idx="12">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_G0303_!$A$67:$M$67</c:f>
              <c:numCache>
                <c:formatCode>General</c:formatCode>
                <c:ptCount val="13"/>
                <c:pt idx="0">
                  <c:v>4630</c:v>
                </c:pt>
                <c:pt idx="1">
                  <c:v>1390</c:v>
                </c:pt>
                <c:pt idx="2">
                  <c:v>-1</c:v>
                </c:pt>
                <c:pt idx="3">
                  <c:v>-1</c:v>
                </c:pt>
                <c:pt idx="4">
                  <c:v>-1</c:v>
                </c:pt>
                <c:pt idx="5">
                  <c:v>-1</c:v>
                </c:pt>
                <c:pt idx="6">
                  <c:v>-1</c:v>
                </c:pt>
                <c:pt idx="7">
                  <c:v>-1</c:v>
                </c:pt>
                <c:pt idx="8">
                  <c:v>-1</c:v>
                </c:pt>
                <c:pt idx="9">
                  <c:v>1970</c:v>
                </c:pt>
                <c:pt idx="10">
                  <c:v>-1</c:v>
                </c:pt>
                <c:pt idx="11">
                  <c:v>-1</c:v>
                </c:pt>
                <c:pt idx="12">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_G0303_!$A$68:$M$68</c:f>
              <c:numCache>
                <c:formatCode>General</c:formatCode>
                <c:ptCount val="13"/>
                <c:pt idx="0">
                  <c:v>4650</c:v>
                </c:pt>
                <c:pt idx="1">
                  <c:v>1410</c:v>
                </c:pt>
                <c:pt idx="2">
                  <c:v>-1</c:v>
                </c:pt>
                <c:pt idx="3">
                  <c:v>-1</c:v>
                </c:pt>
                <c:pt idx="4">
                  <c:v>-1</c:v>
                </c:pt>
                <c:pt idx="5">
                  <c:v>-1</c:v>
                </c:pt>
                <c:pt idx="6">
                  <c:v>-1</c:v>
                </c:pt>
                <c:pt idx="7">
                  <c:v>-1</c:v>
                </c:pt>
                <c:pt idx="8">
                  <c:v>-1</c:v>
                </c:pt>
                <c:pt idx="9">
                  <c:v>1995</c:v>
                </c:pt>
                <c:pt idx="10">
                  <c:v>-1</c:v>
                </c:pt>
                <c:pt idx="11">
                  <c:v>-1</c:v>
                </c:pt>
                <c:pt idx="12">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_G0303_!$A$69:$M$69</c:f>
              <c:numCache>
                <c:formatCode>General</c:formatCode>
                <c:ptCount val="13"/>
                <c:pt idx="0">
                  <c:v>4670</c:v>
                </c:pt>
                <c:pt idx="1">
                  <c:v>1430</c:v>
                </c:pt>
                <c:pt idx="2">
                  <c:v>-1</c:v>
                </c:pt>
                <c:pt idx="3">
                  <c:v>-1</c:v>
                </c:pt>
                <c:pt idx="4">
                  <c:v>-1</c:v>
                </c:pt>
                <c:pt idx="5">
                  <c:v>-1</c:v>
                </c:pt>
                <c:pt idx="6">
                  <c:v>-1</c:v>
                </c:pt>
                <c:pt idx="7">
                  <c:v>-1</c:v>
                </c:pt>
                <c:pt idx="8">
                  <c:v>-1</c:v>
                </c:pt>
                <c:pt idx="9">
                  <c:v>2020</c:v>
                </c:pt>
                <c:pt idx="10">
                  <c:v>-1</c:v>
                </c:pt>
                <c:pt idx="11">
                  <c:v>-1</c:v>
                </c:pt>
                <c:pt idx="12">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_G0303_!$A$70:$M$70</c:f>
              <c:numCache>
                <c:formatCode>General</c:formatCode>
                <c:ptCount val="13"/>
                <c:pt idx="0">
                  <c:v>4690</c:v>
                </c:pt>
                <c:pt idx="1">
                  <c:v>1450</c:v>
                </c:pt>
                <c:pt idx="2">
                  <c:v>-1</c:v>
                </c:pt>
                <c:pt idx="3">
                  <c:v>-1</c:v>
                </c:pt>
                <c:pt idx="4">
                  <c:v>-1</c:v>
                </c:pt>
                <c:pt idx="5">
                  <c:v>-1</c:v>
                </c:pt>
                <c:pt idx="6">
                  <c:v>-1</c:v>
                </c:pt>
                <c:pt idx="7">
                  <c:v>-1</c:v>
                </c:pt>
                <c:pt idx="8">
                  <c:v>-1</c:v>
                </c:pt>
                <c:pt idx="9">
                  <c:v>4672</c:v>
                </c:pt>
                <c:pt idx="10">
                  <c:v>-1</c:v>
                </c:pt>
                <c:pt idx="11">
                  <c:v>-1</c:v>
                </c:pt>
                <c:pt idx="12">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_G0303_!$A$71:$M$71</c:f>
              <c:numCache>
                <c:formatCode>General</c:formatCode>
                <c:ptCount val="13"/>
                <c:pt idx="0">
                  <c:v>4720</c:v>
                </c:pt>
                <c:pt idx="1">
                  <c:v>1470</c:v>
                </c:pt>
                <c:pt idx="2">
                  <c:v>-1</c:v>
                </c:pt>
                <c:pt idx="3">
                  <c:v>-1</c:v>
                </c:pt>
                <c:pt idx="4">
                  <c:v>-1</c:v>
                </c:pt>
                <c:pt idx="5">
                  <c:v>-1</c:v>
                </c:pt>
                <c:pt idx="6">
                  <c:v>-1</c:v>
                </c:pt>
                <c:pt idx="7">
                  <c:v>-1</c:v>
                </c:pt>
                <c:pt idx="8">
                  <c:v>-1</c:v>
                </c:pt>
                <c:pt idx="9">
                  <c:v>4700</c:v>
                </c:pt>
                <c:pt idx="10">
                  <c:v>-1</c:v>
                </c:pt>
                <c:pt idx="11">
                  <c:v>-1</c:v>
                </c:pt>
                <c:pt idx="12">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_G0303_!$A$72:$M$72</c:f>
              <c:numCache>
                <c:formatCode>General</c:formatCode>
                <c:ptCount val="13"/>
                <c:pt idx="0">
                  <c:v>4740</c:v>
                </c:pt>
                <c:pt idx="1">
                  <c:v>1490</c:v>
                </c:pt>
                <c:pt idx="2">
                  <c:v>-1</c:v>
                </c:pt>
                <c:pt idx="3">
                  <c:v>-1</c:v>
                </c:pt>
                <c:pt idx="4">
                  <c:v>-1</c:v>
                </c:pt>
                <c:pt idx="5">
                  <c:v>-1</c:v>
                </c:pt>
                <c:pt idx="6">
                  <c:v>-1</c:v>
                </c:pt>
                <c:pt idx="7">
                  <c:v>-1</c:v>
                </c:pt>
                <c:pt idx="8">
                  <c:v>-1</c:v>
                </c:pt>
                <c:pt idx="9">
                  <c:v>4720</c:v>
                </c:pt>
                <c:pt idx="10">
                  <c:v>-1</c:v>
                </c:pt>
                <c:pt idx="11">
                  <c:v>-1</c:v>
                </c:pt>
                <c:pt idx="12">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_G0303_!$A$73:$M$73</c:f>
              <c:numCache>
                <c:formatCode>General</c:formatCode>
                <c:ptCount val="13"/>
                <c:pt idx="0">
                  <c:v>4760</c:v>
                </c:pt>
                <c:pt idx="1">
                  <c:v>1510</c:v>
                </c:pt>
                <c:pt idx="2">
                  <c:v>-1</c:v>
                </c:pt>
                <c:pt idx="3">
                  <c:v>-1</c:v>
                </c:pt>
                <c:pt idx="4">
                  <c:v>-1</c:v>
                </c:pt>
                <c:pt idx="5">
                  <c:v>-1</c:v>
                </c:pt>
                <c:pt idx="6">
                  <c:v>-1</c:v>
                </c:pt>
                <c:pt idx="7">
                  <c:v>-1</c:v>
                </c:pt>
                <c:pt idx="8">
                  <c:v>-1</c:v>
                </c:pt>
                <c:pt idx="9">
                  <c:v>4750</c:v>
                </c:pt>
                <c:pt idx="10">
                  <c:v>-1</c:v>
                </c:pt>
                <c:pt idx="11">
                  <c:v>-1</c:v>
                </c:pt>
                <c:pt idx="12">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_G0303_!$A$74:$M$74</c:f>
              <c:numCache>
                <c:formatCode>General</c:formatCode>
                <c:ptCount val="13"/>
                <c:pt idx="0">
                  <c:v>4795</c:v>
                </c:pt>
                <c:pt idx="1">
                  <c:v>1530</c:v>
                </c:pt>
                <c:pt idx="2">
                  <c:v>-1</c:v>
                </c:pt>
                <c:pt idx="3">
                  <c:v>-1</c:v>
                </c:pt>
                <c:pt idx="4">
                  <c:v>-1</c:v>
                </c:pt>
                <c:pt idx="5">
                  <c:v>-1</c:v>
                </c:pt>
                <c:pt idx="6">
                  <c:v>-1</c:v>
                </c:pt>
                <c:pt idx="7">
                  <c:v>-1</c:v>
                </c:pt>
                <c:pt idx="8">
                  <c:v>-1</c:v>
                </c:pt>
                <c:pt idx="9">
                  <c:v>4775</c:v>
                </c:pt>
                <c:pt idx="10">
                  <c:v>-1</c:v>
                </c:pt>
                <c:pt idx="11">
                  <c:v>-1</c:v>
                </c:pt>
                <c:pt idx="12">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_G0303_!$A$75:$M$75</c:f>
              <c:numCache>
                <c:formatCode>General</c:formatCode>
                <c:ptCount val="13"/>
                <c:pt idx="0">
                  <c:v>4820</c:v>
                </c:pt>
                <c:pt idx="1">
                  <c:v>1550</c:v>
                </c:pt>
                <c:pt idx="2">
                  <c:v>-1</c:v>
                </c:pt>
                <c:pt idx="3">
                  <c:v>-1</c:v>
                </c:pt>
                <c:pt idx="4">
                  <c:v>-1</c:v>
                </c:pt>
                <c:pt idx="5">
                  <c:v>-1</c:v>
                </c:pt>
                <c:pt idx="6">
                  <c:v>-1</c:v>
                </c:pt>
                <c:pt idx="7">
                  <c:v>-1</c:v>
                </c:pt>
                <c:pt idx="8">
                  <c:v>-1</c:v>
                </c:pt>
                <c:pt idx="9">
                  <c:v>4830</c:v>
                </c:pt>
                <c:pt idx="10">
                  <c:v>-1</c:v>
                </c:pt>
                <c:pt idx="11">
                  <c:v>-1</c:v>
                </c:pt>
                <c:pt idx="12">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_G0303_!$A$76:$M$76</c:f>
              <c:numCache>
                <c:formatCode>General</c:formatCode>
                <c:ptCount val="13"/>
                <c:pt idx="0">
                  <c:v>4840</c:v>
                </c:pt>
                <c:pt idx="1">
                  <c:v>1570</c:v>
                </c:pt>
                <c:pt idx="2">
                  <c:v>-1</c:v>
                </c:pt>
                <c:pt idx="3">
                  <c:v>-1</c:v>
                </c:pt>
                <c:pt idx="4">
                  <c:v>-1</c:v>
                </c:pt>
                <c:pt idx="5">
                  <c:v>-1</c:v>
                </c:pt>
                <c:pt idx="6">
                  <c:v>-1</c:v>
                </c:pt>
                <c:pt idx="7">
                  <c:v>-1</c:v>
                </c:pt>
                <c:pt idx="8">
                  <c:v>-1</c:v>
                </c:pt>
                <c:pt idx="9">
                  <c:v>4850</c:v>
                </c:pt>
                <c:pt idx="10">
                  <c:v>-1</c:v>
                </c:pt>
                <c:pt idx="11">
                  <c:v>-1</c:v>
                </c:pt>
                <c:pt idx="12">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_G0303_!$A$77:$M$77</c:f>
              <c:numCache>
                <c:formatCode>General</c:formatCode>
                <c:ptCount val="13"/>
                <c:pt idx="0">
                  <c:v>4980</c:v>
                </c:pt>
                <c:pt idx="1">
                  <c:v>1590</c:v>
                </c:pt>
                <c:pt idx="2">
                  <c:v>-1</c:v>
                </c:pt>
                <c:pt idx="3">
                  <c:v>-1</c:v>
                </c:pt>
                <c:pt idx="4">
                  <c:v>-1</c:v>
                </c:pt>
                <c:pt idx="5">
                  <c:v>-1</c:v>
                </c:pt>
                <c:pt idx="6">
                  <c:v>-1</c:v>
                </c:pt>
                <c:pt idx="7">
                  <c:v>-1</c:v>
                </c:pt>
                <c:pt idx="8">
                  <c:v>-1</c:v>
                </c:pt>
                <c:pt idx="9">
                  <c:v>4874</c:v>
                </c:pt>
                <c:pt idx="10">
                  <c:v>-1</c:v>
                </c:pt>
                <c:pt idx="11">
                  <c:v>-1</c:v>
                </c:pt>
                <c:pt idx="12">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_G0303_!$A$78:$M$78</c:f>
              <c:numCache>
                <c:formatCode>General</c:formatCode>
                <c:ptCount val="13"/>
                <c:pt idx="0">
                  <c:v>5060</c:v>
                </c:pt>
                <c:pt idx="1">
                  <c:v>1610</c:v>
                </c:pt>
                <c:pt idx="2">
                  <c:v>-1</c:v>
                </c:pt>
                <c:pt idx="3">
                  <c:v>-1</c:v>
                </c:pt>
                <c:pt idx="4">
                  <c:v>-1</c:v>
                </c:pt>
                <c:pt idx="5">
                  <c:v>-1</c:v>
                </c:pt>
                <c:pt idx="6">
                  <c:v>-1</c:v>
                </c:pt>
                <c:pt idx="7">
                  <c:v>-1</c:v>
                </c:pt>
                <c:pt idx="8">
                  <c:v>-1</c:v>
                </c:pt>
                <c:pt idx="9">
                  <c:v>4910</c:v>
                </c:pt>
                <c:pt idx="10">
                  <c:v>-1</c:v>
                </c:pt>
                <c:pt idx="11">
                  <c:v>-1</c:v>
                </c:pt>
                <c:pt idx="12">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_G0303_!$A$79:$M$79</c:f>
              <c:numCache>
                <c:formatCode>General</c:formatCode>
                <c:ptCount val="13"/>
                <c:pt idx="0">
                  <c:v>5080</c:v>
                </c:pt>
                <c:pt idx="1">
                  <c:v>1630</c:v>
                </c:pt>
                <c:pt idx="2">
                  <c:v>-1</c:v>
                </c:pt>
                <c:pt idx="3">
                  <c:v>-1</c:v>
                </c:pt>
                <c:pt idx="4">
                  <c:v>-1</c:v>
                </c:pt>
                <c:pt idx="5">
                  <c:v>-1</c:v>
                </c:pt>
                <c:pt idx="6">
                  <c:v>-1</c:v>
                </c:pt>
                <c:pt idx="7">
                  <c:v>-1</c:v>
                </c:pt>
                <c:pt idx="8">
                  <c:v>-1</c:v>
                </c:pt>
                <c:pt idx="9">
                  <c:v>4950</c:v>
                </c:pt>
                <c:pt idx="10">
                  <c:v>-1</c:v>
                </c:pt>
                <c:pt idx="11">
                  <c:v>-1</c:v>
                </c:pt>
                <c:pt idx="12">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_G0303_!$A$80:$M$80</c:f>
              <c:numCache>
                <c:formatCode>General</c:formatCode>
                <c:ptCount val="13"/>
                <c:pt idx="0">
                  <c:v>5330</c:v>
                </c:pt>
                <c:pt idx="1">
                  <c:v>1650</c:v>
                </c:pt>
                <c:pt idx="2">
                  <c:v>-1</c:v>
                </c:pt>
                <c:pt idx="3">
                  <c:v>-1</c:v>
                </c:pt>
                <c:pt idx="4">
                  <c:v>-1</c:v>
                </c:pt>
                <c:pt idx="5">
                  <c:v>-1</c:v>
                </c:pt>
                <c:pt idx="6">
                  <c:v>-1</c:v>
                </c:pt>
                <c:pt idx="7">
                  <c:v>-1</c:v>
                </c:pt>
                <c:pt idx="8">
                  <c:v>-1</c:v>
                </c:pt>
                <c:pt idx="9">
                  <c:v>4980</c:v>
                </c:pt>
                <c:pt idx="10">
                  <c:v>-1</c:v>
                </c:pt>
                <c:pt idx="11">
                  <c:v>-1</c:v>
                </c:pt>
                <c:pt idx="12">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_G0303_!$A$81:$M$81</c:f>
              <c:numCache>
                <c:formatCode>General</c:formatCode>
                <c:ptCount val="13"/>
                <c:pt idx="0">
                  <c:v>5720</c:v>
                </c:pt>
                <c:pt idx="1">
                  <c:v>1670</c:v>
                </c:pt>
                <c:pt idx="2">
                  <c:v>-1</c:v>
                </c:pt>
                <c:pt idx="3">
                  <c:v>-1</c:v>
                </c:pt>
                <c:pt idx="4">
                  <c:v>-1</c:v>
                </c:pt>
                <c:pt idx="5">
                  <c:v>-1</c:v>
                </c:pt>
                <c:pt idx="6">
                  <c:v>-1</c:v>
                </c:pt>
                <c:pt idx="7">
                  <c:v>-1</c:v>
                </c:pt>
                <c:pt idx="8">
                  <c:v>-1</c:v>
                </c:pt>
                <c:pt idx="9">
                  <c:v>5050</c:v>
                </c:pt>
                <c:pt idx="10">
                  <c:v>-1</c:v>
                </c:pt>
                <c:pt idx="11">
                  <c:v>-1</c:v>
                </c:pt>
                <c:pt idx="12">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_G0303_!$A$82:$M$82</c:f>
              <c:numCache>
                <c:formatCode>General</c:formatCode>
                <c:ptCount val="13"/>
                <c:pt idx="0">
                  <c:v>5750</c:v>
                </c:pt>
                <c:pt idx="1">
                  <c:v>1690</c:v>
                </c:pt>
                <c:pt idx="2">
                  <c:v>-1</c:v>
                </c:pt>
                <c:pt idx="3">
                  <c:v>-1</c:v>
                </c:pt>
                <c:pt idx="4">
                  <c:v>-1</c:v>
                </c:pt>
                <c:pt idx="5">
                  <c:v>-1</c:v>
                </c:pt>
                <c:pt idx="6">
                  <c:v>-1</c:v>
                </c:pt>
                <c:pt idx="7">
                  <c:v>-1</c:v>
                </c:pt>
                <c:pt idx="8">
                  <c:v>-1</c:v>
                </c:pt>
                <c:pt idx="9">
                  <c:v>5070</c:v>
                </c:pt>
                <c:pt idx="10">
                  <c:v>-1</c:v>
                </c:pt>
                <c:pt idx="11">
                  <c:v>-1</c:v>
                </c:pt>
                <c:pt idx="12">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_G0303_!$A$83:$M$83</c:f>
              <c:numCache>
                <c:formatCode>General</c:formatCode>
                <c:ptCount val="13"/>
                <c:pt idx="0">
                  <c:v>-1</c:v>
                </c:pt>
                <c:pt idx="1">
                  <c:v>1710</c:v>
                </c:pt>
                <c:pt idx="2">
                  <c:v>-1</c:v>
                </c:pt>
                <c:pt idx="3">
                  <c:v>-1</c:v>
                </c:pt>
                <c:pt idx="4">
                  <c:v>-1</c:v>
                </c:pt>
                <c:pt idx="5">
                  <c:v>-1</c:v>
                </c:pt>
                <c:pt idx="6">
                  <c:v>-1</c:v>
                </c:pt>
                <c:pt idx="7">
                  <c:v>-1</c:v>
                </c:pt>
                <c:pt idx="8">
                  <c:v>-1</c:v>
                </c:pt>
                <c:pt idx="9">
                  <c:v>5100</c:v>
                </c:pt>
                <c:pt idx="10">
                  <c:v>-1</c:v>
                </c:pt>
                <c:pt idx="11">
                  <c:v>-1</c:v>
                </c:pt>
                <c:pt idx="12">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_G0303_!$A$84:$M$84</c:f>
              <c:numCache>
                <c:formatCode>General</c:formatCode>
                <c:ptCount val="13"/>
                <c:pt idx="0">
                  <c:v>-1</c:v>
                </c:pt>
                <c:pt idx="1">
                  <c:v>1730</c:v>
                </c:pt>
                <c:pt idx="2">
                  <c:v>-1</c:v>
                </c:pt>
                <c:pt idx="3">
                  <c:v>-1</c:v>
                </c:pt>
                <c:pt idx="4">
                  <c:v>-1</c:v>
                </c:pt>
                <c:pt idx="5">
                  <c:v>-1</c:v>
                </c:pt>
                <c:pt idx="6">
                  <c:v>-1</c:v>
                </c:pt>
                <c:pt idx="7">
                  <c:v>-1</c:v>
                </c:pt>
                <c:pt idx="8">
                  <c:v>-1</c:v>
                </c:pt>
                <c:pt idx="9">
                  <c:v>5445</c:v>
                </c:pt>
                <c:pt idx="10">
                  <c:v>-1</c:v>
                </c:pt>
                <c:pt idx="11">
                  <c:v>-1</c:v>
                </c:pt>
                <c:pt idx="12">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_G0303_!$A$85:$M$85</c:f>
              <c:numCache>
                <c:formatCode>General</c:formatCode>
                <c:ptCount val="13"/>
                <c:pt idx="0">
                  <c:v>-1</c:v>
                </c:pt>
                <c:pt idx="1">
                  <c:v>1750</c:v>
                </c:pt>
                <c:pt idx="2">
                  <c:v>-1</c:v>
                </c:pt>
                <c:pt idx="3">
                  <c:v>-1</c:v>
                </c:pt>
                <c:pt idx="4">
                  <c:v>-1</c:v>
                </c:pt>
                <c:pt idx="5">
                  <c:v>-1</c:v>
                </c:pt>
                <c:pt idx="6">
                  <c:v>-1</c:v>
                </c:pt>
                <c:pt idx="7">
                  <c:v>-1</c:v>
                </c:pt>
                <c:pt idx="8">
                  <c:v>-1</c:v>
                </c:pt>
                <c:pt idx="9">
                  <c:v>-1</c:v>
                </c:pt>
                <c:pt idx="10">
                  <c:v>-1</c:v>
                </c:pt>
                <c:pt idx="11">
                  <c:v>-1</c:v>
                </c:pt>
                <c:pt idx="12">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_G0303_!$A$86:$M$86</c:f>
              <c:numCache>
                <c:formatCode>General</c:formatCode>
                <c:ptCount val="13"/>
                <c:pt idx="0">
                  <c:v>-1</c:v>
                </c:pt>
                <c:pt idx="1">
                  <c:v>1770</c:v>
                </c:pt>
                <c:pt idx="2">
                  <c:v>-1</c:v>
                </c:pt>
                <c:pt idx="3">
                  <c:v>-1</c:v>
                </c:pt>
                <c:pt idx="4">
                  <c:v>-1</c:v>
                </c:pt>
                <c:pt idx="5">
                  <c:v>-1</c:v>
                </c:pt>
                <c:pt idx="6">
                  <c:v>-1</c:v>
                </c:pt>
                <c:pt idx="7">
                  <c:v>-1</c:v>
                </c:pt>
                <c:pt idx="8">
                  <c:v>-1</c:v>
                </c:pt>
                <c:pt idx="9">
                  <c:v>-1</c:v>
                </c:pt>
                <c:pt idx="10">
                  <c:v>-1</c:v>
                </c:pt>
                <c:pt idx="11">
                  <c:v>-1</c:v>
                </c:pt>
                <c:pt idx="12">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_G0303_!$A$87:$M$87</c:f>
              <c:numCache>
                <c:formatCode>General</c:formatCode>
                <c:ptCount val="13"/>
                <c:pt idx="0">
                  <c:v>-1</c:v>
                </c:pt>
                <c:pt idx="1">
                  <c:v>1790</c:v>
                </c:pt>
                <c:pt idx="2">
                  <c:v>-1</c:v>
                </c:pt>
                <c:pt idx="3">
                  <c:v>-1</c:v>
                </c:pt>
                <c:pt idx="4">
                  <c:v>-1</c:v>
                </c:pt>
                <c:pt idx="5">
                  <c:v>-1</c:v>
                </c:pt>
                <c:pt idx="6">
                  <c:v>-1</c:v>
                </c:pt>
                <c:pt idx="7">
                  <c:v>-1</c:v>
                </c:pt>
                <c:pt idx="8">
                  <c:v>-1</c:v>
                </c:pt>
                <c:pt idx="9">
                  <c:v>-1</c:v>
                </c:pt>
                <c:pt idx="10">
                  <c:v>-1</c:v>
                </c:pt>
                <c:pt idx="11">
                  <c:v>-1</c:v>
                </c:pt>
                <c:pt idx="12">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_G0303_!$A$88:$M$88</c:f>
              <c:numCache>
                <c:formatCode>General</c:formatCode>
                <c:ptCount val="13"/>
                <c:pt idx="0">
                  <c:v>-1</c:v>
                </c:pt>
                <c:pt idx="1">
                  <c:v>1810</c:v>
                </c:pt>
                <c:pt idx="2">
                  <c:v>-1</c:v>
                </c:pt>
                <c:pt idx="3">
                  <c:v>-1</c:v>
                </c:pt>
                <c:pt idx="4">
                  <c:v>-1</c:v>
                </c:pt>
                <c:pt idx="5">
                  <c:v>-1</c:v>
                </c:pt>
                <c:pt idx="6">
                  <c:v>-1</c:v>
                </c:pt>
                <c:pt idx="7">
                  <c:v>-1</c:v>
                </c:pt>
                <c:pt idx="8">
                  <c:v>-1</c:v>
                </c:pt>
                <c:pt idx="9">
                  <c:v>-1</c:v>
                </c:pt>
                <c:pt idx="10">
                  <c:v>-1</c:v>
                </c:pt>
                <c:pt idx="11">
                  <c:v>-1</c:v>
                </c:pt>
                <c:pt idx="12">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_G0303_!$A$89:$M$89</c:f>
              <c:numCache>
                <c:formatCode>General</c:formatCode>
                <c:ptCount val="13"/>
                <c:pt idx="0">
                  <c:v>-1</c:v>
                </c:pt>
                <c:pt idx="1">
                  <c:v>1830</c:v>
                </c:pt>
                <c:pt idx="2">
                  <c:v>-1</c:v>
                </c:pt>
                <c:pt idx="3">
                  <c:v>-1</c:v>
                </c:pt>
                <c:pt idx="4">
                  <c:v>-1</c:v>
                </c:pt>
                <c:pt idx="5">
                  <c:v>-1</c:v>
                </c:pt>
                <c:pt idx="6">
                  <c:v>-1</c:v>
                </c:pt>
                <c:pt idx="7">
                  <c:v>-1</c:v>
                </c:pt>
                <c:pt idx="8">
                  <c:v>-1</c:v>
                </c:pt>
                <c:pt idx="9">
                  <c:v>-1</c:v>
                </c:pt>
                <c:pt idx="10">
                  <c:v>-1</c:v>
                </c:pt>
                <c:pt idx="11">
                  <c:v>-1</c:v>
                </c:pt>
                <c:pt idx="12">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_G0303_!$A$90:$M$90</c:f>
              <c:numCache>
                <c:formatCode>General</c:formatCode>
                <c:ptCount val="13"/>
                <c:pt idx="0">
                  <c:v>-1</c:v>
                </c:pt>
                <c:pt idx="1">
                  <c:v>1850</c:v>
                </c:pt>
                <c:pt idx="2">
                  <c:v>-1</c:v>
                </c:pt>
                <c:pt idx="3">
                  <c:v>-1</c:v>
                </c:pt>
                <c:pt idx="4">
                  <c:v>-1</c:v>
                </c:pt>
                <c:pt idx="5">
                  <c:v>-1</c:v>
                </c:pt>
                <c:pt idx="6">
                  <c:v>-1</c:v>
                </c:pt>
                <c:pt idx="7">
                  <c:v>-1</c:v>
                </c:pt>
                <c:pt idx="8">
                  <c:v>-1</c:v>
                </c:pt>
                <c:pt idx="9">
                  <c:v>-1</c:v>
                </c:pt>
                <c:pt idx="10">
                  <c:v>-1</c:v>
                </c:pt>
                <c:pt idx="11">
                  <c:v>-1</c:v>
                </c:pt>
                <c:pt idx="12">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_G0303_!$A$91:$M$91</c:f>
              <c:numCache>
                <c:formatCode>General</c:formatCode>
                <c:ptCount val="13"/>
                <c:pt idx="0">
                  <c:v>-1</c:v>
                </c:pt>
                <c:pt idx="1">
                  <c:v>1870</c:v>
                </c:pt>
                <c:pt idx="2">
                  <c:v>-1</c:v>
                </c:pt>
                <c:pt idx="3">
                  <c:v>-1</c:v>
                </c:pt>
                <c:pt idx="4">
                  <c:v>-1</c:v>
                </c:pt>
                <c:pt idx="5">
                  <c:v>-1</c:v>
                </c:pt>
                <c:pt idx="6">
                  <c:v>-1</c:v>
                </c:pt>
                <c:pt idx="7">
                  <c:v>-1</c:v>
                </c:pt>
                <c:pt idx="8">
                  <c:v>-1</c:v>
                </c:pt>
                <c:pt idx="9">
                  <c:v>-1</c:v>
                </c:pt>
                <c:pt idx="10">
                  <c:v>-1</c:v>
                </c:pt>
                <c:pt idx="11">
                  <c:v>-1</c:v>
                </c:pt>
                <c:pt idx="12">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_G0303_!$A$92:$M$92</c:f>
              <c:numCache>
                <c:formatCode>General</c:formatCode>
                <c:ptCount val="13"/>
                <c:pt idx="0">
                  <c:v>-1</c:v>
                </c:pt>
                <c:pt idx="1">
                  <c:v>1890</c:v>
                </c:pt>
                <c:pt idx="2">
                  <c:v>-1</c:v>
                </c:pt>
                <c:pt idx="3">
                  <c:v>-1</c:v>
                </c:pt>
                <c:pt idx="4">
                  <c:v>-1</c:v>
                </c:pt>
                <c:pt idx="5">
                  <c:v>-1</c:v>
                </c:pt>
                <c:pt idx="6">
                  <c:v>-1</c:v>
                </c:pt>
                <c:pt idx="7">
                  <c:v>-1</c:v>
                </c:pt>
                <c:pt idx="8">
                  <c:v>-1</c:v>
                </c:pt>
                <c:pt idx="9">
                  <c:v>-1</c:v>
                </c:pt>
                <c:pt idx="10">
                  <c:v>-1</c:v>
                </c:pt>
                <c:pt idx="11">
                  <c:v>-1</c:v>
                </c:pt>
                <c:pt idx="12">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_G0303_!$A$93:$M$93</c:f>
              <c:numCache>
                <c:formatCode>General</c:formatCode>
                <c:ptCount val="13"/>
                <c:pt idx="0">
                  <c:v>-1</c:v>
                </c:pt>
                <c:pt idx="1">
                  <c:v>1910</c:v>
                </c:pt>
                <c:pt idx="2">
                  <c:v>-1</c:v>
                </c:pt>
                <c:pt idx="3">
                  <c:v>-1</c:v>
                </c:pt>
                <c:pt idx="4">
                  <c:v>-1</c:v>
                </c:pt>
                <c:pt idx="5">
                  <c:v>-1</c:v>
                </c:pt>
                <c:pt idx="6">
                  <c:v>-1</c:v>
                </c:pt>
                <c:pt idx="7">
                  <c:v>-1</c:v>
                </c:pt>
                <c:pt idx="8">
                  <c:v>-1</c:v>
                </c:pt>
                <c:pt idx="9">
                  <c:v>-1</c:v>
                </c:pt>
                <c:pt idx="10">
                  <c:v>-1</c:v>
                </c:pt>
                <c:pt idx="11">
                  <c:v>-1</c:v>
                </c:pt>
                <c:pt idx="12">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_G0303_!$A$94:$M$94</c:f>
              <c:numCache>
                <c:formatCode>General</c:formatCode>
                <c:ptCount val="13"/>
                <c:pt idx="0">
                  <c:v>-1</c:v>
                </c:pt>
                <c:pt idx="1">
                  <c:v>1930</c:v>
                </c:pt>
                <c:pt idx="2">
                  <c:v>-1</c:v>
                </c:pt>
                <c:pt idx="3">
                  <c:v>-1</c:v>
                </c:pt>
                <c:pt idx="4">
                  <c:v>-1</c:v>
                </c:pt>
                <c:pt idx="5">
                  <c:v>-1</c:v>
                </c:pt>
                <c:pt idx="6">
                  <c:v>-1</c:v>
                </c:pt>
                <c:pt idx="7">
                  <c:v>-1</c:v>
                </c:pt>
                <c:pt idx="8">
                  <c:v>-1</c:v>
                </c:pt>
                <c:pt idx="9">
                  <c:v>-1</c:v>
                </c:pt>
                <c:pt idx="10">
                  <c:v>-1</c:v>
                </c:pt>
                <c:pt idx="11">
                  <c:v>-1</c:v>
                </c:pt>
                <c:pt idx="12">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_G0303_!$A$95:$M$95</c:f>
              <c:numCache>
                <c:formatCode>General</c:formatCode>
                <c:ptCount val="13"/>
                <c:pt idx="0">
                  <c:v>-1</c:v>
                </c:pt>
                <c:pt idx="1">
                  <c:v>1950</c:v>
                </c:pt>
                <c:pt idx="2">
                  <c:v>-1</c:v>
                </c:pt>
                <c:pt idx="3">
                  <c:v>-1</c:v>
                </c:pt>
                <c:pt idx="4">
                  <c:v>-1</c:v>
                </c:pt>
                <c:pt idx="5">
                  <c:v>-1</c:v>
                </c:pt>
                <c:pt idx="6">
                  <c:v>-1</c:v>
                </c:pt>
                <c:pt idx="7">
                  <c:v>-1</c:v>
                </c:pt>
                <c:pt idx="8">
                  <c:v>-1</c:v>
                </c:pt>
                <c:pt idx="9">
                  <c:v>-1</c:v>
                </c:pt>
                <c:pt idx="10">
                  <c:v>-1</c:v>
                </c:pt>
                <c:pt idx="11">
                  <c:v>-1</c:v>
                </c:pt>
                <c:pt idx="12">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_G0303_!$A$96:$M$96</c:f>
              <c:numCache>
                <c:formatCode>General</c:formatCode>
                <c:ptCount val="13"/>
                <c:pt idx="0">
                  <c:v>-1</c:v>
                </c:pt>
                <c:pt idx="1">
                  <c:v>1970</c:v>
                </c:pt>
                <c:pt idx="2">
                  <c:v>-1</c:v>
                </c:pt>
                <c:pt idx="3">
                  <c:v>-1</c:v>
                </c:pt>
                <c:pt idx="4">
                  <c:v>-1</c:v>
                </c:pt>
                <c:pt idx="5">
                  <c:v>-1</c:v>
                </c:pt>
                <c:pt idx="6">
                  <c:v>-1</c:v>
                </c:pt>
                <c:pt idx="7">
                  <c:v>-1</c:v>
                </c:pt>
                <c:pt idx="8">
                  <c:v>-1</c:v>
                </c:pt>
                <c:pt idx="9">
                  <c:v>-1</c:v>
                </c:pt>
                <c:pt idx="10">
                  <c:v>-1</c:v>
                </c:pt>
                <c:pt idx="11">
                  <c:v>-1</c:v>
                </c:pt>
                <c:pt idx="12">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_G0303_!$A$97:$M$97</c:f>
              <c:numCache>
                <c:formatCode>General</c:formatCode>
                <c:ptCount val="13"/>
                <c:pt idx="0">
                  <c:v>-1</c:v>
                </c:pt>
                <c:pt idx="1">
                  <c:v>1990</c:v>
                </c:pt>
                <c:pt idx="2">
                  <c:v>-1</c:v>
                </c:pt>
                <c:pt idx="3">
                  <c:v>-1</c:v>
                </c:pt>
                <c:pt idx="4">
                  <c:v>-1</c:v>
                </c:pt>
                <c:pt idx="5">
                  <c:v>-1</c:v>
                </c:pt>
                <c:pt idx="6">
                  <c:v>-1</c:v>
                </c:pt>
                <c:pt idx="7">
                  <c:v>-1</c:v>
                </c:pt>
                <c:pt idx="8">
                  <c:v>-1</c:v>
                </c:pt>
                <c:pt idx="9">
                  <c:v>-1</c:v>
                </c:pt>
                <c:pt idx="10">
                  <c:v>-1</c:v>
                </c:pt>
                <c:pt idx="11">
                  <c:v>-1</c:v>
                </c:pt>
                <c:pt idx="12">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_G0303_!$A$98:$M$98</c:f>
              <c:numCache>
                <c:formatCode>General</c:formatCode>
                <c:ptCount val="13"/>
                <c:pt idx="0">
                  <c:v>-1</c:v>
                </c:pt>
                <c:pt idx="1">
                  <c:v>4608</c:v>
                </c:pt>
                <c:pt idx="2">
                  <c:v>-1</c:v>
                </c:pt>
                <c:pt idx="3">
                  <c:v>-1</c:v>
                </c:pt>
                <c:pt idx="4">
                  <c:v>-1</c:v>
                </c:pt>
                <c:pt idx="5">
                  <c:v>-1</c:v>
                </c:pt>
                <c:pt idx="6">
                  <c:v>-1</c:v>
                </c:pt>
                <c:pt idx="7">
                  <c:v>-1</c:v>
                </c:pt>
                <c:pt idx="8">
                  <c:v>-1</c:v>
                </c:pt>
                <c:pt idx="9">
                  <c:v>-1</c:v>
                </c:pt>
                <c:pt idx="10">
                  <c:v>-1</c:v>
                </c:pt>
                <c:pt idx="11">
                  <c:v>-1</c:v>
                </c:pt>
                <c:pt idx="12">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_G0303_!$A$99:$M$99</c:f>
              <c:numCache>
                <c:formatCode>General</c:formatCode>
                <c:ptCount val="13"/>
                <c:pt idx="0">
                  <c:v>-1</c:v>
                </c:pt>
                <c:pt idx="1">
                  <c:v>4628</c:v>
                </c:pt>
                <c:pt idx="2">
                  <c:v>-1</c:v>
                </c:pt>
                <c:pt idx="3">
                  <c:v>-1</c:v>
                </c:pt>
                <c:pt idx="4">
                  <c:v>-1</c:v>
                </c:pt>
                <c:pt idx="5">
                  <c:v>-1</c:v>
                </c:pt>
                <c:pt idx="6">
                  <c:v>-1</c:v>
                </c:pt>
                <c:pt idx="7">
                  <c:v>-1</c:v>
                </c:pt>
                <c:pt idx="8">
                  <c:v>-1</c:v>
                </c:pt>
                <c:pt idx="9">
                  <c:v>-1</c:v>
                </c:pt>
                <c:pt idx="10">
                  <c:v>-1</c:v>
                </c:pt>
                <c:pt idx="11">
                  <c:v>-1</c:v>
                </c:pt>
                <c:pt idx="12">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_G0303_!$A$100:$M$100</c:f>
              <c:numCache>
                <c:formatCode>General</c:formatCode>
                <c:ptCount val="13"/>
                <c:pt idx="0">
                  <c:v>-1</c:v>
                </c:pt>
                <c:pt idx="1">
                  <c:v>4650</c:v>
                </c:pt>
                <c:pt idx="2">
                  <c:v>-1</c:v>
                </c:pt>
                <c:pt idx="3">
                  <c:v>-1</c:v>
                </c:pt>
                <c:pt idx="4">
                  <c:v>-1</c:v>
                </c:pt>
                <c:pt idx="5">
                  <c:v>-1</c:v>
                </c:pt>
                <c:pt idx="6">
                  <c:v>-1</c:v>
                </c:pt>
                <c:pt idx="7">
                  <c:v>-1</c:v>
                </c:pt>
                <c:pt idx="8">
                  <c:v>-1</c:v>
                </c:pt>
                <c:pt idx="9">
                  <c:v>-1</c:v>
                </c:pt>
                <c:pt idx="10">
                  <c:v>-1</c:v>
                </c:pt>
                <c:pt idx="11">
                  <c:v>-1</c:v>
                </c:pt>
                <c:pt idx="12">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_G0303_!$A$101:$M$101</c:f>
              <c:numCache>
                <c:formatCode>General</c:formatCode>
                <c:ptCount val="13"/>
                <c:pt idx="0">
                  <c:v>-1</c:v>
                </c:pt>
                <c:pt idx="1">
                  <c:v>4670</c:v>
                </c:pt>
                <c:pt idx="2">
                  <c:v>-1</c:v>
                </c:pt>
                <c:pt idx="3">
                  <c:v>-1</c:v>
                </c:pt>
                <c:pt idx="4">
                  <c:v>-1</c:v>
                </c:pt>
                <c:pt idx="5">
                  <c:v>-1</c:v>
                </c:pt>
                <c:pt idx="6">
                  <c:v>-1</c:v>
                </c:pt>
                <c:pt idx="7">
                  <c:v>-1</c:v>
                </c:pt>
                <c:pt idx="8">
                  <c:v>-1</c:v>
                </c:pt>
                <c:pt idx="9">
                  <c:v>-1</c:v>
                </c:pt>
                <c:pt idx="10">
                  <c:v>-1</c:v>
                </c:pt>
                <c:pt idx="11">
                  <c:v>-1</c:v>
                </c:pt>
                <c:pt idx="12">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_G0303_!$A$102:$M$102</c:f>
              <c:numCache>
                <c:formatCode>General</c:formatCode>
                <c:ptCount val="13"/>
                <c:pt idx="0">
                  <c:v>-1</c:v>
                </c:pt>
                <c:pt idx="1">
                  <c:v>4690</c:v>
                </c:pt>
                <c:pt idx="2">
                  <c:v>-1</c:v>
                </c:pt>
                <c:pt idx="3">
                  <c:v>-1</c:v>
                </c:pt>
                <c:pt idx="4">
                  <c:v>-1</c:v>
                </c:pt>
                <c:pt idx="5">
                  <c:v>-1</c:v>
                </c:pt>
                <c:pt idx="6">
                  <c:v>-1</c:v>
                </c:pt>
                <c:pt idx="7">
                  <c:v>-1</c:v>
                </c:pt>
                <c:pt idx="8">
                  <c:v>-1</c:v>
                </c:pt>
                <c:pt idx="9">
                  <c:v>-1</c:v>
                </c:pt>
                <c:pt idx="10">
                  <c:v>-1</c:v>
                </c:pt>
                <c:pt idx="11">
                  <c:v>-1</c:v>
                </c:pt>
                <c:pt idx="12">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_G0303_!$A$103:$M$103</c:f>
              <c:numCache>
                <c:formatCode>General</c:formatCode>
                <c:ptCount val="13"/>
                <c:pt idx="0">
                  <c:v>-1</c:v>
                </c:pt>
                <c:pt idx="1">
                  <c:v>4710</c:v>
                </c:pt>
                <c:pt idx="2">
                  <c:v>-1</c:v>
                </c:pt>
                <c:pt idx="3">
                  <c:v>-1</c:v>
                </c:pt>
                <c:pt idx="4">
                  <c:v>-1</c:v>
                </c:pt>
                <c:pt idx="5">
                  <c:v>-1</c:v>
                </c:pt>
                <c:pt idx="6">
                  <c:v>-1</c:v>
                </c:pt>
                <c:pt idx="7">
                  <c:v>-1</c:v>
                </c:pt>
                <c:pt idx="8">
                  <c:v>-1</c:v>
                </c:pt>
                <c:pt idx="9">
                  <c:v>-1</c:v>
                </c:pt>
                <c:pt idx="10">
                  <c:v>-1</c:v>
                </c:pt>
                <c:pt idx="11">
                  <c:v>-1</c:v>
                </c:pt>
                <c:pt idx="12">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_G0303_!$A$104:$M$104</c:f>
              <c:numCache>
                <c:formatCode>General</c:formatCode>
                <c:ptCount val="13"/>
                <c:pt idx="0">
                  <c:v>-1</c:v>
                </c:pt>
                <c:pt idx="1">
                  <c:v>4730</c:v>
                </c:pt>
                <c:pt idx="2">
                  <c:v>-1</c:v>
                </c:pt>
                <c:pt idx="3">
                  <c:v>-1</c:v>
                </c:pt>
                <c:pt idx="4">
                  <c:v>-1</c:v>
                </c:pt>
                <c:pt idx="5">
                  <c:v>-1</c:v>
                </c:pt>
                <c:pt idx="6">
                  <c:v>-1</c:v>
                </c:pt>
                <c:pt idx="7">
                  <c:v>-1</c:v>
                </c:pt>
                <c:pt idx="8">
                  <c:v>-1</c:v>
                </c:pt>
                <c:pt idx="9">
                  <c:v>-1</c:v>
                </c:pt>
                <c:pt idx="10">
                  <c:v>-1</c:v>
                </c:pt>
                <c:pt idx="11">
                  <c:v>-1</c:v>
                </c:pt>
                <c:pt idx="12">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_G0303_!$A$105:$M$105</c:f>
              <c:numCache>
                <c:formatCode>General</c:formatCode>
                <c:ptCount val="13"/>
                <c:pt idx="0">
                  <c:v>-1</c:v>
                </c:pt>
                <c:pt idx="1">
                  <c:v>4750</c:v>
                </c:pt>
                <c:pt idx="2">
                  <c:v>-1</c:v>
                </c:pt>
                <c:pt idx="3">
                  <c:v>-1</c:v>
                </c:pt>
                <c:pt idx="4">
                  <c:v>-1</c:v>
                </c:pt>
                <c:pt idx="5">
                  <c:v>-1</c:v>
                </c:pt>
                <c:pt idx="6">
                  <c:v>-1</c:v>
                </c:pt>
                <c:pt idx="7">
                  <c:v>-1</c:v>
                </c:pt>
                <c:pt idx="8">
                  <c:v>-1</c:v>
                </c:pt>
                <c:pt idx="9">
                  <c:v>-1</c:v>
                </c:pt>
                <c:pt idx="10">
                  <c:v>-1</c:v>
                </c:pt>
                <c:pt idx="11">
                  <c:v>-1</c:v>
                </c:pt>
                <c:pt idx="12">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_G0303_!$A$106:$M$106</c:f>
              <c:numCache>
                <c:formatCode>General</c:formatCode>
                <c:ptCount val="13"/>
                <c:pt idx="0">
                  <c:v>-1</c:v>
                </c:pt>
                <c:pt idx="1">
                  <c:v>4770</c:v>
                </c:pt>
                <c:pt idx="2">
                  <c:v>-1</c:v>
                </c:pt>
                <c:pt idx="3">
                  <c:v>-1</c:v>
                </c:pt>
                <c:pt idx="4">
                  <c:v>-1</c:v>
                </c:pt>
                <c:pt idx="5">
                  <c:v>-1</c:v>
                </c:pt>
                <c:pt idx="6">
                  <c:v>-1</c:v>
                </c:pt>
                <c:pt idx="7">
                  <c:v>-1</c:v>
                </c:pt>
                <c:pt idx="8">
                  <c:v>-1</c:v>
                </c:pt>
                <c:pt idx="9">
                  <c:v>-1</c:v>
                </c:pt>
                <c:pt idx="10">
                  <c:v>-1</c:v>
                </c:pt>
                <c:pt idx="11">
                  <c:v>-1</c:v>
                </c:pt>
                <c:pt idx="12">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_G0303_!$A$107:$M$107</c:f>
              <c:numCache>
                <c:formatCode>General</c:formatCode>
                <c:ptCount val="13"/>
                <c:pt idx="0">
                  <c:v>-1</c:v>
                </c:pt>
                <c:pt idx="1">
                  <c:v>4790</c:v>
                </c:pt>
                <c:pt idx="2">
                  <c:v>-1</c:v>
                </c:pt>
                <c:pt idx="3">
                  <c:v>-1</c:v>
                </c:pt>
                <c:pt idx="4">
                  <c:v>-1</c:v>
                </c:pt>
                <c:pt idx="5">
                  <c:v>-1</c:v>
                </c:pt>
                <c:pt idx="6">
                  <c:v>-1</c:v>
                </c:pt>
                <c:pt idx="7">
                  <c:v>-1</c:v>
                </c:pt>
                <c:pt idx="8">
                  <c:v>-1</c:v>
                </c:pt>
                <c:pt idx="9">
                  <c:v>-1</c:v>
                </c:pt>
                <c:pt idx="10">
                  <c:v>-1</c:v>
                </c:pt>
                <c:pt idx="11">
                  <c:v>-1</c:v>
                </c:pt>
                <c:pt idx="12">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_G0303_!$A$108:$M$108</c:f>
              <c:numCache>
                <c:formatCode>General</c:formatCode>
                <c:ptCount val="13"/>
                <c:pt idx="0">
                  <c:v>-1</c:v>
                </c:pt>
                <c:pt idx="1">
                  <c:v>4810</c:v>
                </c:pt>
                <c:pt idx="2">
                  <c:v>-1</c:v>
                </c:pt>
                <c:pt idx="3">
                  <c:v>-1</c:v>
                </c:pt>
                <c:pt idx="4">
                  <c:v>-1</c:v>
                </c:pt>
                <c:pt idx="5">
                  <c:v>-1</c:v>
                </c:pt>
                <c:pt idx="6">
                  <c:v>-1</c:v>
                </c:pt>
                <c:pt idx="7">
                  <c:v>-1</c:v>
                </c:pt>
                <c:pt idx="8">
                  <c:v>-1</c:v>
                </c:pt>
                <c:pt idx="9">
                  <c:v>-1</c:v>
                </c:pt>
                <c:pt idx="10">
                  <c:v>-1</c:v>
                </c:pt>
                <c:pt idx="11">
                  <c:v>-1</c:v>
                </c:pt>
                <c:pt idx="12">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_G0303_!$A$109:$M$109</c:f>
              <c:numCache>
                <c:formatCode>General</c:formatCode>
                <c:ptCount val="13"/>
                <c:pt idx="0">
                  <c:v>-1</c:v>
                </c:pt>
                <c:pt idx="1">
                  <c:v>4830</c:v>
                </c:pt>
                <c:pt idx="2">
                  <c:v>-1</c:v>
                </c:pt>
                <c:pt idx="3">
                  <c:v>-1</c:v>
                </c:pt>
                <c:pt idx="4">
                  <c:v>-1</c:v>
                </c:pt>
                <c:pt idx="5">
                  <c:v>-1</c:v>
                </c:pt>
                <c:pt idx="6">
                  <c:v>-1</c:v>
                </c:pt>
                <c:pt idx="7">
                  <c:v>-1</c:v>
                </c:pt>
                <c:pt idx="8">
                  <c:v>-1</c:v>
                </c:pt>
                <c:pt idx="9">
                  <c:v>-1</c:v>
                </c:pt>
                <c:pt idx="10">
                  <c:v>-1</c:v>
                </c:pt>
                <c:pt idx="11">
                  <c:v>-1</c:v>
                </c:pt>
                <c:pt idx="12">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_G0303_!$A$110:$M$110</c:f>
              <c:numCache>
                <c:formatCode>General</c:formatCode>
                <c:ptCount val="13"/>
                <c:pt idx="0">
                  <c:v>-1</c:v>
                </c:pt>
                <c:pt idx="1">
                  <c:v>4850</c:v>
                </c:pt>
                <c:pt idx="2">
                  <c:v>-1</c:v>
                </c:pt>
                <c:pt idx="3">
                  <c:v>-1</c:v>
                </c:pt>
                <c:pt idx="4">
                  <c:v>-1</c:v>
                </c:pt>
                <c:pt idx="5">
                  <c:v>-1</c:v>
                </c:pt>
                <c:pt idx="6">
                  <c:v>-1</c:v>
                </c:pt>
                <c:pt idx="7">
                  <c:v>-1</c:v>
                </c:pt>
                <c:pt idx="8">
                  <c:v>-1</c:v>
                </c:pt>
                <c:pt idx="9">
                  <c:v>-1</c:v>
                </c:pt>
                <c:pt idx="10">
                  <c:v>-1</c:v>
                </c:pt>
                <c:pt idx="11">
                  <c:v>-1</c:v>
                </c:pt>
                <c:pt idx="12">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_G0303_!$A$111:$M$111</c:f>
              <c:numCache>
                <c:formatCode>General</c:formatCode>
                <c:ptCount val="13"/>
                <c:pt idx="0">
                  <c:v>-1</c:v>
                </c:pt>
                <c:pt idx="1">
                  <c:v>4870</c:v>
                </c:pt>
                <c:pt idx="2">
                  <c:v>-1</c:v>
                </c:pt>
                <c:pt idx="3">
                  <c:v>-1</c:v>
                </c:pt>
                <c:pt idx="4">
                  <c:v>-1</c:v>
                </c:pt>
                <c:pt idx="5">
                  <c:v>-1</c:v>
                </c:pt>
                <c:pt idx="6">
                  <c:v>-1</c:v>
                </c:pt>
                <c:pt idx="7">
                  <c:v>-1</c:v>
                </c:pt>
                <c:pt idx="8">
                  <c:v>-1</c:v>
                </c:pt>
                <c:pt idx="9">
                  <c:v>-1</c:v>
                </c:pt>
                <c:pt idx="10">
                  <c:v>-1</c:v>
                </c:pt>
                <c:pt idx="11">
                  <c:v>-1</c:v>
                </c:pt>
                <c:pt idx="12">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_G0303_!$A$112:$M$112</c:f>
              <c:numCache>
                <c:formatCode>General</c:formatCode>
                <c:ptCount val="13"/>
                <c:pt idx="0">
                  <c:v>-1</c:v>
                </c:pt>
                <c:pt idx="1">
                  <c:v>4890</c:v>
                </c:pt>
                <c:pt idx="2">
                  <c:v>-1</c:v>
                </c:pt>
                <c:pt idx="3">
                  <c:v>-1</c:v>
                </c:pt>
                <c:pt idx="4">
                  <c:v>-1</c:v>
                </c:pt>
                <c:pt idx="5">
                  <c:v>-1</c:v>
                </c:pt>
                <c:pt idx="6">
                  <c:v>-1</c:v>
                </c:pt>
                <c:pt idx="7">
                  <c:v>-1</c:v>
                </c:pt>
                <c:pt idx="8">
                  <c:v>-1</c:v>
                </c:pt>
                <c:pt idx="9">
                  <c:v>-1</c:v>
                </c:pt>
                <c:pt idx="10">
                  <c:v>-1</c:v>
                </c:pt>
                <c:pt idx="11">
                  <c:v>-1</c:v>
                </c:pt>
                <c:pt idx="12">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_G0303_!$A$113:$M$113</c:f>
              <c:numCache>
                <c:formatCode>General</c:formatCode>
                <c:ptCount val="13"/>
                <c:pt idx="0">
                  <c:v>-1</c:v>
                </c:pt>
                <c:pt idx="1">
                  <c:v>4910</c:v>
                </c:pt>
                <c:pt idx="2">
                  <c:v>-1</c:v>
                </c:pt>
                <c:pt idx="3">
                  <c:v>-1</c:v>
                </c:pt>
                <c:pt idx="4">
                  <c:v>-1</c:v>
                </c:pt>
                <c:pt idx="5">
                  <c:v>-1</c:v>
                </c:pt>
                <c:pt idx="6">
                  <c:v>-1</c:v>
                </c:pt>
                <c:pt idx="7">
                  <c:v>-1</c:v>
                </c:pt>
                <c:pt idx="8">
                  <c:v>-1</c:v>
                </c:pt>
                <c:pt idx="9">
                  <c:v>-1</c:v>
                </c:pt>
                <c:pt idx="10">
                  <c:v>-1</c:v>
                </c:pt>
                <c:pt idx="11">
                  <c:v>-1</c:v>
                </c:pt>
                <c:pt idx="12">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_G0303_!$A$114:$M$114</c:f>
              <c:numCache>
                <c:formatCode>General</c:formatCode>
                <c:ptCount val="13"/>
                <c:pt idx="0">
                  <c:v>-1</c:v>
                </c:pt>
                <c:pt idx="1">
                  <c:v>4930</c:v>
                </c:pt>
                <c:pt idx="2">
                  <c:v>-1</c:v>
                </c:pt>
                <c:pt idx="3">
                  <c:v>-1</c:v>
                </c:pt>
                <c:pt idx="4">
                  <c:v>-1</c:v>
                </c:pt>
                <c:pt idx="5">
                  <c:v>-1</c:v>
                </c:pt>
                <c:pt idx="6">
                  <c:v>-1</c:v>
                </c:pt>
                <c:pt idx="7">
                  <c:v>-1</c:v>
                </c:pt>
                <c:pt idx="8">
                  <c:v>-1</c:v>
                </c:pt>
                <c:pt idx="9">
                  <c:v>-1</c:v>
                </c:pt>
                <c:pt idx="10">
                  <c:v>-1</c:v>
                </c:pt>
                <c:pt idx="11">
                  <c:v>-1</c:v>
                </c:pt>
                <c:pt idx="12">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_G0303_!$A$115:$M$115</c:f>
              <c:numCache>
                <c:formatCode>General</c:formatCode>
                <c:ptCount val="13"/>
                <c:pt idx="0">
                  <c:v>-1</c:v>
                </c:pt>
                <c:pt idx="1">
                  <c:v>4950</c:v>
                </c:pt>
                <c:pt idx="2">
                  <c:v>-1</c:v>
                </c:pt>
                <c:pt idx="3">
                  <c:v>-1</c:v>
                </c:pt>
                <c:pt idx="4">
                  <c:v>-1</c:v>
                </c:pt>
                <c:pt idx="5">
                  <c:v>-1</c:v>
                </c:pt>
                <c:pt idx="6">
                  <c:v>-1</c:v>
                </c:pt>
                <c:pt idx="7">
                  <c:v>-1</c:v>
                </c:pt>
                <c:pt idx="8">
                  <c:v>-1</c:v>
                </c:pt>
                <c:pt idx="9">
                  <c:v>-1</c:v>
                </c:pt>
                <c:pt idx="10">
                  <c:v>-1</c:v>
                </c:pt>
                <c:pt idx="11">
                  <c:v>-1</c:v>
                </c:pt>
                <c:pt idx="12">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_G0303_!$A$116:$M$116</c:f>
              <c:numCache>
                <c:formatCode>General</c:formatCode>
                <c:ptCount val="13"/>
                <c:pt idx="0">
                  <c:v>-1</c:v>
                </c:pt>
                <c:pt idx="1">
                  <c:v>4970</c:v>
                </c:pt>
                <c:pt idx="2">
                  <c:v>-1</c:v>
                </c:pt>
                <c:pt idx="3">
                  <c:v>-1</c:v>
                </c:pt>
                <c:pt idx="4">
                  <c:v>-1</c:v>
                </c:pt>
                <c:pt idx="5">
                  <c:v>-1</c:v>
                </c:pt>
                <c:pt idx="6">
                  <c:v>-1</c:v>
                </c:pt>
                <c:pt idx="7">
                  <c:v>-1</c:v>
                </c:pt>
                <c:pt idx="8">
                  <c:v>-1</c:v>
                </c:pt>
                <c:pt idx="9">
                  <c:v>-1</c:v>
                </c:pt>
                <c:pt idx="10">
                  <c:v>-1</c:v>
                </c:pt>
                <c:pt idx="11">
                  <c:v>-1</c:v>
                </c:pt>
                <c:pt idx="12">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_G0303_!$A$117:$M$117</c:f>
              <c:numCache>
                <c:formatCode>General</c:formatCode>
                <c:ptCount val="13"/>
                <c:pt idx="0">
                  <c:v>-1</c:v>
                </c:pt>
                <c:pt idx="1">
                  <c:v>4990</c:v>
                </c:pt>
                <c:pt idx="2">
                  <c:v>-1</c:v>
                </c:pt>
                <c:pt idx="3">
                  <c:v>-1</c:v>
                </c:pt>
                <c:pt idx="4">
                  <c:v>-1</c:v>
                </c:pt>
                <c:pt idx="5">
                  <c:v>-1</c:v>
                </c:pt>
                <c:pt idx="6">
                  <c:v>-1</c:v>
                </c:pt>
                <c:pt idx="7">
                  <c:v>-1</c:v>
                </c:pt>
                <c:pt idx="8">
                  <c:v>-1</c:v>
                </c:pt>
                <c:pt idx="9">
                  <c:v>-1</c:v>
                </c:pt>
                <c:pt idx="10">
                  <c:v>-1</c:v>
                </c:pt>
                <c:pt idx="11">
                  <c:v>-1</c:v>
                </c:pt>
                <c:pt idx="12">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_G0303_!$A$118:$M$118</c:f>
              <c:numCache>
                <c:formatCode>General</c:formatCode>
                <c:ptCount val="13"/>
                <c:pt idx="0">
                  <c:v>-1</c:v>
                </c:pt>
                <c:pt idx="1">
                  <c:v>5010</c:v>
                </c:pt>
                <c:pt idx="2">
                  <c:v>-1</c:v>
                </c:pt>
                <c:pt idx="3">
                  <c:v>-1</c:v>
                </c:pt>
                <c:pt idx="4">
                  <c:v>-1</c:v>
                </c:pt>
                <c:pt idx="5">
                  <c:v>-1</c:v>
                </c:pt>
                <c:pt idx="6">
                  <c:v>-1</c:v>
                </c:pt>
                <c:pt idx="7">
                  <c:v>-1</c:v>
                </c:pt>
                <c:pt idx="8">
                  <c:v>-1</c:v>
                </c:pt>
                <c:pt idx="9">
                  <c:v>-1</c:v>
                </c:pt>
                <c:pt idx="10">
                  <c:v>-1</c:v>
                </c:pt>
                <c:pt idx="11">
                  <c:v>-1</c:v>
                </c:pt>
                <c:pt idx="12">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_G0303_!$A$119:$M$119</c:f>
              <c:numCache>
                <c:formatCode>General</c:formatCode>
                <c:ptCount val="13"/>
                <c:pt idx="0">
                  <c:v>-1</c:v>
                </c:pt>
                <c:pt idx="1">
                  <c:v>5030</c:v>
                </c:pt>
                <c:pt idx="2">
                  <c:v>-1</c:v>
                </c:pt>
                <c:pt idx="3">
                  <c:v>-1</c:v>
                </c:pt>
                <c:pt idx="4">
                  <c:v>-1</c:v>
                </c:pt>
                <c:pt idx="5">
                  <c:v>-1</c:v>
                </c:pt>
                <c:pt idx="6">
                  <c:v>-1</c:v>
                </c:pt>
                <c:pt idx="7">
                  <c:v>-1</c:v>
                </c:pt>
                <c:pt idx="8">
                  <c:v>-1</c:v>
                </c:pt>
                <c:pt idx="9">
                  <c:v>-1</c:v>
                </c:pt>
                <c:pt idx="10">
                  <c:v>-1</c:v>
                </c:pt>
                <c:pt idx="11">
                  <c:v>-1</c:v>
                </c:pt>
                <c:pt idx="12">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_G0303_!$A$120:$M$120</c:f>
              <c:numCache>
                <c:formatCode>General</c:formatCode>
                <c:ptCount val="13"/>
                <c:pt idx="0">
                  <c:v>-1</c:v>
                </c:pt>
                <c:pt idx="1">
                  <c:v>5050</c:v>
                </c:pt>
                <c:pt idx="2">
                  <c:v>-1</c:v>
                </c:pt>
                <c:pt idx="3">
                  <c:v>-1</c:v>
                </c:pt>
                <c:pt idx="4">
                  <c:v>-1</c:v>
                </c:pt>
                <c:pt idx="5">
                  <c:v>-1</c:v>
                </c:pt>
                <c:pt idx="6">
                  <c:v>-1</c:v>
                </c:pt>
                <c:pt idx="7">
                  <c:v>-1</c:v>
                </c:pt>
                <c:pt idx="8">
                  <c:v>-1</c:v>
                </c:pt>
                <c:pt idx="9">
                  <c:v>-1</c:v>
                </c:pt>
                <c:pt idx="10">
                  <c:v>-1</c:v>
                </c:pt>
                <c:pt idx="11">
                  <c:v>-1</c:v>
                </c:pt>
                <c:pt idx="12">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_G0303_!$A$121:$M$121</c:f>
              <c:numCache>
                <c:formatCode>General</c:formatCode>
                <c:ptCount val="13"/>
                <c:pt idx="0">
                  <c:v>-1</c:v>
                </c:pt>
                <c:pt idx="1">
                  <c:v>5080</c:v>
                </c:pt>
                <c:pt idx="2">
                  <c:v>-1</c:v>
                </c:pt>
                <c:pt idx="3">
                  <c:v>-1</c:v>
                </c:pt>
                <c:pt idx="4">
                  <c:v>-1</c:v>
                </c:pt>
                <c:pt idx="5">
                  <c:v>-1</c:v>
                </c:pt>
                <c:pt idx="6">
                  <c:v>-1</c:v>
                </c:pt>
                <c:pt idx="7">
                  <c:v>-1</c:v>
                </c:pt>
                <c:pt idx="8">
                  <c:v>-1</c:v>
                </c:pt>
                <c:pt idx="9">
                  <c:v>-1</c:v>
                </c:pt>
                <c:pt idx="10">
                  <c:v>-1</c:v>
                </c:pt>
                <c:pt idx="11">
                  <c:v>-1</c:v>
                </c:pt>
                <c:pt idx="12">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_G0303_!$A$122:$M$122</c:f>
              <c:numCache>
                <c:formatCode>General</c:formatCode>
                <c:ptCount val="13"/>
                <c:pt idx="0">
                  <c:v>-1</c:v>
                </c:pt>
                <c:pt idx="1">
                  <c:v>5100</c:v>
                </c:pt>
                <c:pt idx="2">
                  <c:v>-1</c:v>
                </c:pt>
                <c:pt idx="3">
                  <c:v>-1</c:v>
                </c:pt>
                <c:pt idx="4">
                  <c:v>-1</c:v>
                </c:pt>
                <c:pt idx="5">
                  <c:v>-1</c:v>
                </c:pt>
                <c:pt idx="6">
                  <c:v>-1</c:v>
                </c:pt>
                <c:pt idx="7">
                  <c:v>-1</c:v>
                </c:pt>
                <c:pt idx="8">
                  <c:v>-1</c:v>
                </c:pt>
                <c:pt idx="9">
                  <c:v>-1</c:v>
                </c:pt>
                <c:pt idx="10">
                  <c:v>-1</c:v>
                </c:pt>
                <c:pt idx="11">
                  <c:v>-1</c:v>
                </c:pt>
                <c:pt idx="12">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_G0303_!$A$123:$M$123</c:f>
              <c:numCache>
                <c:formatCode>General</c:formatCode>
                <c:ptCount val="13"/>
                <c:pt idx="0">
                  <c:v>-1</c:v>
                </c:pt>
                <c:pt idx="1">
                  <c:v>5120</c:v>
                </c:pt>
                <c:pt idx="2">
                  <c:v>-1</c:v>
                </c:pt>
                <c:pt idx="3">
                  <c:v>-1</c:v>
                </c:pt>
                <c:pt idx="4">
                  <c:v>-1</c:v>
                </c:pt>
                <c:pt idx="5">
                  <c:v>-1</c:v>
                </c:pt>
                <c:pt idx="6">
                  <c:v>-1</c:v>
                </c:pt>
                <c:pt idx="7">
                  <c:v>-1</c:v>
                </c:pt>
                <c:pt idx="8">
                  <c:v>-1</c:v>
                </c:pt>
                <c:pt idx="9">
                  <c:v>-1</c:v>
                </c:pt>
                <c:pt idx="10">
                  <c:v>-1</c:v>
                </c:pt>
                <c:pt idx="11">
                  <c:v>-1</c:v>
                </c:pt>
                <c:pt idx="12">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_G0303_!$A$124:$M$124</c:f>
              <c:numCache>
                <c:formatCode>General</c:formatCode>
                <c:ptCount val="13"/>
                <c:pt idx="0">
                  <c:v>-1</c:v>
                </c:pt>
                <c:pt idx="1">
                  <c:v>5140</c:v>
                </c:pt>
                <c:pt idx="2">
                  <c:v>-1</c:v>
                </c:pt>
                <c:pt idx="3">
                  <c:v>-1</c:v>
                </c:pt>
                <c:pt idx="4">
                  <c:v>-1</c:v>
                </c:pt>
                <c:pt idx="5">
                  <c:v>-1</c:v>
                </c:pt>
                <c:pt idx="6">
                  <c:v>-1</c:v>
                </c:pt>
                <c:pt idx="7">
                  <c:v>-1</c:v>
                </c:pt>
                <c:pt idx="8">
                  <c:v>-1</c:v>
                </c:pt>
                <c:pt idx="9">
                  <c:v>-1</c:v>
                </c:pt>
                <c:pt idx="10">
                  <c:v>-1</c:v>
                </c:pt>
                <c:pt idx="11">
                  <c:v>-1</c:v>
                </c:pt>
                <c:pt idx="12">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_G0303_!$A$125:$M$125</c:f>
              <c:numCache>
                <c:formatCode>General</c:formatCode>
                <c:ptCount val="13"/>
                <c:pt idx="0">
                  <c:v>-1</c:v>
                </c:pt>
                <c:pt idx="1">
                  <c:v>5160</c:v>
                </c:pt>
                <c:pt idx="2">
                  <c:v>-1</c:v>
                </c:pt>
                <c:pt idx="3">
                  <c:v>-1</c:v>
                </c:pt>
                <c:pt idx="4">
                  <c:v>-1</c:v>
                </c:pt>
                <c:pt idx="5">
                  <c:v>-1</c:v>
                </c:pt>
                <c:pt idx="6">
                  <c:v>-1</c:v>
                </c:pt>
                <c:pt idx="7">
                  <c:v>-1</c:v>
                </c:pt>
                <c:pt idx="8">
                  <c:v>-1</c:v>
                </c:pt>
                <c:pt idx="9">
                  <c:v>-1</c:v>
                </c:pt>
                <c:pt idx="10">
                  <c:v>-1</c:v>
                </c:pt>
                <c:pt idx="11">
                  <c:v>-1</c:v>
                </c:pt>
                <c:pt idx="12">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_G0303_!$A$126:$M$126</c:f>
              <c:numCache>
                <c:formatCode>General</c:formatCode>
                <c:ptCount val="13"/>
                <c:pt idx="0">
                  <c:v>-1</c:v>
                </c:pt>
                <c:pt idx="1">
                  <c:v>5180</c:v>
                </c:pt>
                <c:pt idx="2">
                  <c:v>-1</c:v>
                </c:pt>
                <c:pt idx="3">
                  <c:v>-1</c:v>
                </c:pt>
                <c:pt idx="4">
                  <c:v>-1</c:v>
                </c:pt>
                <c:pt idx="5">
                  <c:v>-1</c:v>
                </c:pt>
                <c:pt idx="6">
                  <c:v>-1</c:v>
                </c:pt>
                <c:pt idx="7">
                  <c:v>-1</c:v>
                </c:pt>
                <c:pt idx="8">
                  <c:v>-1</c:v>
                </c:pt>
                <c:pt idx="9">
                  <c:v>-1</c:v>
                </c:pt>
                <c:pt idx="10">
                  <c:v>-1</c:v>
                </c:pt>
                <c:pt idx="11">
                  <c:v>-1</c:v>
                </c:pt>
                <c:pt idx="12">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_G0303_!$A$127:$M$127</c:f>
              <c:numCache>
                <c:formatCode>General</c:formatCode>
                <c:ptCount val="13"/>
                <c:pt idx="0">
                  <c:v>-1</c:v>
                </c:pt>
                <c:pt idx="1">
                  <c:v>5210</c:v>
                </c:pt>
                <c:pt idx="2">
                  <c:v>-1</c:v>
                </c:pt>
                <c:pt idx="3">
                  <c:v>-1</c:v>
                </c:pt>
                <c:pt idx="4">
                  <c:v>-1</c:v>
                </c:pt>
                <c:pt idx="5">
                  <c:v>-1</c:v>
                </c:pt>
                <c:pt idx="6">
                  <c:v>-1</c:v>
                </c:pt>
                <c:pt idx="7">
                  <c:v>-1</c:v>
                </c:pt>
                <c:pt idx="8">
                  <c:v>-1</c:v>
                </c:pt>
                <c:pt idx="9">
                  <c:v>-1</c:v>
                </c:pt>
                <c:pt idx="10">
                  <c:v>-1</c:v>
                </c:pt>
                <c:pt idx="11">
                  <c:v>-1</c:v>
                </c:pt>
                <c:pt idx="12">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_G0303_!$A$128:$M$128</c:f>
              <c:numCache>
                <c:formatCode>General</c:formatCode>
                <c:ptCount val="13"/>
                <c:pt idx="0">
                  <c:v>-1</c:v>
                </c:pt>
                <c:pt idx="1">
                  <c:v>5230</c:v>
                </c:pt>
                <c:pt idx="2">
                  <c:v>-1</c:v>
                </c:pt>
                <c:pt idx="3">
                  <c:v>-1</c:v>
                </c:pt>
                <c:pt idx="4">
                  <c:v>-1</c:v>
                </c:pt>
                <c:pt idx="5">
                  <c:v>-1</c:v>
                </c:pt>
                <c:pt idx="6">
                  <c:v>-1</c:v>
                </c:pt>
                <c:pt idx="7">
                  <c:v>-1</c:v>
                </c:pt>
                <c:pt idx="8">
                  <c:v>-1</c:v>
                </c:pt>
                <c:pt idx="9">
                  <c:v>-1</c:v>
                </c:pt>
                <c:pt idx="10">
                  <c:v>-1</c:v>
                </c:pt>
                <c:pt idx="11">
                  <c:v>-1</c:v>
                </c:pt>
                <c:pt idx="12">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_G0303_!$A$129:$M$129</c:f>
              <c:numCache>
                <c:formatCode>General</c:formatCode>
                <c:ptCount val="13"/>
                <c:pt idx="0">
                  <c:v>-1</c:v>
                </c:pt>
                <c:pt idx="1">
                  <c:v>5270</c:v>
                </c:pt>
                <c:pt idx="2">
                  <c:v>-1</c:v>
                </c:pt>
                <c:pt idx="3">
                  <c:v>-1</c:v>
                </c:pt>
                <c:pt idx="4">
                  <c:v>-1</c:v>
                </c:pt>
                <c:pt idx="5">
                  <c:v>-1</c:v>
                </c:pt>
                <c:pt idx="6">
                  <c:v>-1</c:v>
                </c:pt>
                <c:pt idx="7">
                  <c:v>-1</c:v>
                </c:pt>
                <c:pt idx="8">
                  <c:v>-1</c:v>
                </c:pt>
                <c:pt idx="9">
                  <c:v>-1</c:v>
                </c:pt>
                <c:pt idx="10">
                  <c:v>-1</c:v>
                </c:pt>
                <c:pt idx="11">
                  <c:v>-1</c:v>
                </c:pt>
                <c:pt idx="12">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_G0303_!$A$130:$M$130</c:f>
              <c:numCache>
                <c:formatCode>General</c:formatCode>
                <c:ptCount val="13"/>
                <c:pt idx="0">
                  <c:v>-1</c:v>
                </c:pt>
                <c:pt idx="1">
                  <c:v>5290</c:v>
                </c:pt>
                <c:pt idx="2">
                  <c:v>-1</c:v>
                </c:pt>
                <c:pt idx="3">
                  <c:v>-1</c:v>
                </c:pt>
                <c:pt idx="4">
                  <c:v>-1</c:v>
                </c:pt>
                <c:pt idx="5">
                  <c:v>-1</c:v>
                </c:pt>
                <c:pt idx="6">
                  <c:v>-1</c:v>
                </c:pt>
                <c:pt idx="7">
                  <c:v>-1</c:v>
                </c:pt>
                <c:pt idx="8">
                  <c:v>-1</c:v>
                </c:pt>
                <c:pt idx="9">
                  <c:v>-1</c:v>
                </c:pt>
                <c:pt idx="10">
                  <c:v>-1</c:v>
                </c:pt>
                <c:pt idx="11">
                  <c:v>-1</c:v>
                </c:pt>
                <c:pt idx="12">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_G0303_!$A$131:$M$131</c:f>
              <c:numCache>
                <c:formatCode>General</c:formatCode>
                <c:ptCount val="13"/>
                <c:pt idx="0">
                  <c:v>-1</c:v>
                </c:pt>
                <c:pt idx="1">
                  <c:v>5340</c:v>
                </c:pt>
                <c:pt idx="2">
                  <c:v>-1</c:v>
                </c:pt>
                <c:pt idx="3">
                  <c:v>-1</c:v>
                </c:pt>
                <c:pt idx="4">
                  <c:v>-1</c:v>
                </c:pt>
                <c:pt idx="5">
                  <c:v>-1</c:v>
                </c:pt>
                <c:pt idx="6">
                  <c:v>-1</c:v>
                </c:pt>
                <c:pt idx="7">
                  <c:v>-1</c:v>
                </c:pt>
                <c:pt idx="8">
                  <c:v>-1</c:v>
                </c:pt>
                <c:pt idx="9">
                  <c:v>-1</c:v>
                </c:pt>
                <c:pt idx="10">
                  <c:v>-1</c:v>
                </c:pt>
                <c:pt idx="11">
                  <c:v>-1</c:v>
                </c:pt>
                <c:pt idx="12">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_G0303_!$A$132:$M$132</c:f>
              <c:numCache>
                <c:formatCode>General</c:formatCode>
                <c:ptCount val="13"/>
                <c:pt idx="0">
                  <c:v>-1</c:v>
                </c:pt>
                <c:pt idx="1">
                  <c:v>5370</c:v>
                </c:pt>
                <c:pt idx="2">
                  <c:v>-1</c:v>
                </c:pt>
                <c:pt idx="3">
                  <c:v>-1</c:v>
                </c:pt>
                <c:pt idx="4">
                  <c:v>-1</c:v>
                </c:pt>
                <c:pt idx="5">
                  <c:v>-1</c:v>
                </c:pt>
                <c:pt idx="6">
                  <c:v>-1</c:v>
                </c:pt>
                <c:pt idx="7">
                  <c:v>-1</c:v>
                </c:pt>
                <c:pt idx="8">
                  <c:v>-1</c:v>
                </c:pt>
                <c:pt idx="9">
                  <c:v>-1</c:v>
                </c:pt>
                <c:pt idx="10">
                  <c:v>-1</c:v>
                </c:pt>
                <c:pt idx="11">
                  <c:v>-1</c:v>
                </c:pt>
                <c:pt idx="12">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_G0303_!$A$133:$M$133</c:f>
              <c:numCache>
                <c:formatCode>General</c:formatCode>
                <c:ptCount val="13"/>
                <c:pt idx="0">
                  <c:v>-1</c:v>
                </c:pt>
                <c:pt idx="1">
                  <c:v>5400</c:v>
                </c:pt>
                <c:pt idx="2">
                  <c:v>-1</c:v>
                </c:pt>
                <c:pt idx="3">
                  <c:v>-1</c:v>
                </c:pt>
                <c:pt idx="4">
                  <c:v>-1</c:v>
                </c:pt>
                <c:pt idx="5">
                  <c:v>-1</c:v>
                </c:pt>
                <c:pt idx="6">
                  <c:v>-1</c:v>
                </c:pt>
                <c:pt idx="7">
                  <c:v>-1</c:v>
                </c:pt>
                <c:pt idx="8">
                  <c:v>-1</c:v>
                </c:pt>
                <c:pt idx="9">
                  <c:v>-1</c:v>
                </c:pt>
                <c:pt idx="10">
                  <c:v>-1</c:v>
                </c:pt>
                <c:pt idx="11">
                  <c:v>-1</c:v>
                </c:pt>
                <c:pt idx="12">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_G0303_!$A$134:$M$134</c:f>
              <c:numCache>
                <c:formatCode>General</c:formatCode>
                <c:ptCount val="13"/>
                <c:pt idx="0">
                  <c:v>-1</c:v>
                </c:pt>
                <c:pt idx="1">
                  <c:v>5430</c:v>
                </c:pt>
                <c:pt idx="2">
                  <c:v>-1</c:v>
                </c:pt>
                <c:pt idx="3">
                  <c:v>-1</c:v>
                </c:pt>
                <c:pt idx="4">
                  <c:v>-1</c:v>
                </c:pt>
                <c:pt idx="5">
                  <c:v>-1</c:v>
                </c:pt>
                <c:pt idx="6">
                  <c:v>-1</c:v>
                </c:pt>
                <c:pt idx="7">
                  <c:v>-1</c:v>
                </c:pt>
                <c:pt idx="8">
                  <c:v>-1</c:v>
                </c:pt>
                <c:pt idx="9">
                  <c:v>-1</c:v>
                </c:pt>
                <c:pt idx="10">
                  <c:v>-1</c:v>
                </c:pt>
                <c:pt idx="11">
                  <c:v>-1</c:v>
                </c:pt>
                <c:pt idx="12">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_G0303_!$A$135:$M$135</c:f>
              <c:numCache>
                <c:formatCode>General</c:formatCode>
                <c:ptCount val="13"/>
                <c:pt idx="0">
                  <c:v>-1</c:v>
                </c:pt>
                <c:pt idx="1">
                  <c:v>5560</c:v>
                </c:pt>
                <c:pt idx="2">
                  <c:v>-1</c:v>
                </c:pt>
                <c:pt idx="3">
                  <c:v>-1</c:v>
                </c:pt>
                <c:pt idx="4">
                  <c:v>-1</c:v>
                </c:pt>
                <c:pt idx="5">
                  <c:v>-1</c:v>
                </c:pt>
                <c:pt idx="6">
                  <c:v>-1</c:v>
                </c:pt>
                <c:pt idx="7">
                  <c:v>-1</c:v>
                </c:pt>
                <c:pt idx="8">
                  <c:v>-1</c:v>
                </c:pt>
                <c:pt idx="9">
                  <c:v>-1</c:v>
                </c:pt>
                <c:pt idx="10">
                  <c:v>-1</c:v>
                </c:pt>
                <c:pt idx="11">
                  <c:v>-1</c:v>
                </c:pt>
                <c:pt idx="12">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_G0303_!$A$136:$M$136</c:f>
              <c:numCache>
                <c:formatCode>General</c:formatCode>
                <c:ptCount val="13"/>
                <c:pt idx="0">
                  <c:v>-1</c:v>
                </c:pt>
                <c:pt idx="1">
                  <c:v>5600</c:v>
                </c:pt>
                <c:pt idx="2">
                  <c:v>-1</c:v>
                </c:pt>
                <c:pt idx="3">
                  <c:v>-1</c:v>
                </c:pt>
                <c:pt idx="4">
                  <c:v>-1</c:v>
                </c:pt>
                <c:pt idx="5">
                  <c:v>-1</c:v>
                </c:pt>
                <c:pt idx="6">
                  <c:v>-1</c:v>
                </c:pt>
                <c:pt idx="7">
                  <c:v>-1</c:v>
                </c:pt>
                <c:pt idx="8">
                  <c:v>-1</c:v>
                </c:pt>
                <c:pt idx="9">
                  <c:v>-1</c:v>
                </c:pt>
                <c:pt idx="10">
                  <c:v>-1</c:v>
                </c:pt>
                <c:pt idx="11">
                  <c:v>-1</c:v>
                </c:pt>
                <c:pt idx="12">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_G0303_!$A$137:$M$137</c:f>
              <c:numCache>
                <c:formatCode>General</c:formatCode>
                <c:ptCount val="13"/>
                <c:pt idx="0">
                  <c:v>-1</c:v>
                </c:pt>
                <c:pt idx="1">
                  <c:v>5660</c:v>
                </c:pt>
                <c:pt idx="2">
                  <c:v>-1</c:v>
                </c:pt>
                <c:pt idx="3">
                  <c:v>-1</c:v>
                </c:pt>
                <c:pt idx="4">
                  <c:v>-1</c:v>
                </c:pt>
                <c:pt idx="5">
                  <c:v>-1</c:v>
                </c:pt>
                <c:pt idx="6">
                  <c:v>-1</c:v>
                </c:pt>
                <c:pt idx="7">
                  <c:v>-1</c:v>
                </c:pt>
                <c:pt idx="8">
                  <c:v>-1</c:v>
                </c:pt>
                <c:pt idx="9">
                  <c:v>-1</c:v>
                </c:pt>
                <c:pt idx="10">
                  <c:v>-1</c:v>
                </c:pt>
                <c:pt idx="11">
                  <c:v>-1</c:v>
                </c:pt>
                <c:pt idx="12">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_G0303_!$A$138:$M$138</c:f>
              <c:numCache>
                <c:formatCode>General</c:formatCode>
                <c:ptCount val="13"/>
                <c:pt idx="0">
                  <c:v>-1</c:v>
                </c:pt>
                <c:pt idx="1">
                  <c:v>5680</c:v>
                </c:pt>
                <c:pt idx="2">
                  <c:v>-1</c:v>
                </c:pt>
                <c:pt idx="3">
                  <c:v>-1</c:v>
                </c:pt>
                <c:pt idx="4">
                  <c:v>-1</c:v>
                </c:pt>
                <c:pt idx="5">
                  <c:v>-1</c:v>
                </c:pt>
                <c:pt idx="6">
                  <c:v>-1</c:v>
                </c:pt>
                <c:pt idx="7">
                  <c:v>-1</c:v>
                </c:pt>
                <c:pt idx="8">
                  <c:v>-1</c:v>
                </c:pt>
                <c:pt idx="9">
                  <c:v>-1</c:v>
                </c:pt>
                <c:pt idx="10">
                  <c:v>-1</c:v>
                </c:pt>
                <c:pt idx="11">
                  <c:v>-1</c:v>
                </c:pt>
                <c:pt idx="12">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_G0303_!$A$139:$M$139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_G0303_!$A$140:$M$140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_G0303_!$A$141:$M$141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_G0303_!$A$142:$M$142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_G0303_!$A$143:$M$143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_G0303_!$A$144:$M$144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_G0303_!$A$145:$M$145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_G0303_!$A$146:$M$146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_G0303_!$A$147:$M$147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_G0303_!$A$148:$M$148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_G0303_!$A$149:$M$149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_G0303_!$A$150:$M$150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_G0303_!$A$151:$M$151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_G0303_!$A$152:$M$152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_G0303_!$A$153:$M$153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_G0303_!$A$154:$M$154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_G0303_!$A$155:$M$155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_G0303_!$A$156:$M$156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_G0303_!$A$157:$M$157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_G0303_!$A$158:$M$158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_G0303_!$A$159:$M$159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_G0303_!$A$160:$M$160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_G0303_!$A$161:$M$161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_G0303_!$A$162:$M$162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_G0303_!$A$163:$M$163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_G0303_!$A$164:$M$164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_G0303_!$A$165:$M$165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_G0303_!$A$166:$M$166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_G0303_!$A$167:$M$167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_G0303_!$A$168:$M$168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_G0303_!$A$169:$M$169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_G0303_!$A$170:$M$170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_G0303_!$A$171:$M$171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_G0303_!$A$172:$M$172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_G0303_!$A$173:$M$173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_G0303_!$A$174:$M$174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_G0303_!$A$175:$M$175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_G0303_!$A$176:$M$176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_G0303_!$A$177:$M$177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_G0303_!$A$178:$M$178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_G0303_!$A$179:$M$179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_G0303_!$A$180:$M$180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_G0303_!$A$181:$M$181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_G0303_!$A$182:$M$182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_G0303_!$A$183:$M$183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_G0303_!$A$184:$M$184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_G0303_!$A$185:$M$185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_G0303_!$A$186:$M$186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_G0303_!$A$187:$M$187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_G0303_!$A$188:$M$188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_G0303_!$A$189:$M$189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_G0303_!$A$190:$M$190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_G0303_!$A$191:$M$191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_G0303_!$A$192:$M$192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_G0303_!$A$193:$M$193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_G0303_!$A$194:$M$194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_G0303_!$A$195:$M$195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_G0303_!$A$196:$M$196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_G0303_!$A$197:$M$197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_G0303_!$A$198:$M$198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_G0303_!$A$199:$M$199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_G0303_!$A$200:$M$200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_G0303_!$A$201:$M$201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_G0303_!$A$202:$M$202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_G0303_!$A$203:$M$203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_G0303_!$A$204:$M$204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_G0303_!$A$205:$M$205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_G0303_!$A$206:$M$206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dLbls>
          <c:showLegendKey val="0"/>
          <c:showVal val="0"/>
          <c:showCatName val="0"/>
          <c:showSerName val="0"/>
          <c:showPercent val="0"/>
          <c:showBubbleSize val="0"/>
        </c:dLbls>
        <c:axId val="345470464"/>
        <c:axId val="345472000"/>
      </c:scatterChart>
      <c:catAx>
        <c:axId val="345470464"/>
        <c:scaling>
          <c:orientation val="minMax"/>
        </c:scaling>
        <c:delete val="0"/>
        <c:axPos val="b"/>
        <c:majorTickMark val="out"/>
        <c:minorTickMark val="none"/>
        <c:tickLblPos val="nextTo"/>
        <c:crossAx val="345472000"/>
        <c:crosses val="autoZero"/>
        <c:auto val="1"/>
        <c:lblAlgn val="ctr"/>
        <c:lblOffset val="100"/>
        <c:noMultiLvlLbl val="0"/>
      </c:catAx>
      <c:valAx>
        <c:axId val="345472000"/>
        <c:scaling>
          <c:orientation val="minMax"/>
          <c:max val="6000"/>
          <c:min val="0"/>
        </c:scaling>
        <c:delete val="0"/>
        <c:axPos val="l"/>
        <c:majorGridlines/>
        <c:title>
          <c:tx>
            <c:rich>
              <a:bodyPr rot="-5400000" vert="horz"/>
              <a:lstStyle/>
              <a:p>
                <a:pPr>
                  <a:defRPr/>
                </a:pPr>
                <a:r>
                  <a:rPr lang="fr-FR"/>
                  <a:t>Geboortegewicht (gram)</a:t>
                </a:r>
              </a:p>
            </c:rich>
          </c:tx>
          <c:overlay val="0"/>
        </c:title>
        <c:numFmt formatCode="#\ ##0" sourceLinked="0"/>
        <c:majorTickMark val="out"/>
        <c:minorTickMark val="none"/>
        <c:tickLblPos val="nextTo"/>
        <c:crossAx val="345470464"/>
        <c:crosses val="autoZero"/>
        <c:crossBetween val="between"/>
      </c:valAx>
    </c:plotArea>
    <c:plotVisOnly val="1"/>
    <c:dispBlanksAs val="gap"/>
    <c:showDLblsOverMax val="0"/>
  </c:chart>
  <c:spPr>
    <a:solidFill>
      <a:srgbClr val="7030A0">
        <a:alpha val="10000"/>
      </a:srgbClr>
    </a:solidFill>
  </c:spPr>
  <c:printSettings>
    <c:headerFooter/>
    <c:pageMargins b="0.75000000000000422" l="0.70000000000000062" r="0.70000000000000062" t="0.750000000000004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500" b="1" i="0" baseline="0"/>
              <a:t>Verblijfsduur moeder per nationaliteit moeder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200" b="1" i="0" baseline="0"/>
              <a:t>(100 % per nationaliteit)</a:t>
            </a:r>
          </a:p>
        </c:rich>
      </c:tx>
      <c:overlay val="0"/>
    </c:title>
    <c:autoTitleDeleted val="0"/>
    <c:plotArea>
      <c:layout/>
      <c:barChart>
        <c:barDir val="col"/>
        <c:grouping val="clustered"/>
        <c:varyColors val="0"/>
        <c:ser>
          <c:idx val="0"/>
          <c:order val="0"/>
          <c:tx>
            <c:strRef>
              <c:f>'Verblijfsduur moeder'!$A$28:$B$28</c:f>
              <c:strCache>
                <c:ptCount val="1"/>
                <c:pt idx="0">
                  <c:v>0 nacht</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moeder'!$D$48,'Verblijfsduur moeder'!$F$48,'Verblijfsduur moeder'!$H$48,'Verblijfsduur moeder'!$J$48,'Verblijfsduur moeder'!$L$48,'Verblijfsduur moeder'!$N$48,'Verblijfsduur moeder'!$P$48,'Verblijfsduur moeder'!$R$48,'Verblijfsduur moeder'!$T$48,'Verblijfsduur moeder'!$V$48,'Verblijfsduur moeder'!$X$48,'Verblijfsduur moeder'!$Z$48,'Verblijfsduur moeder'!$AB$48)</c:f>
              <c:numCache>
                <c:formatCode>#,##0.00</c:formatCode>
                <c:ptCount val="13"/>
                <c:pt idx="0">
                  <c:v>0.47579983593109104</c:v>
                </c:pt>
                <c:pt idx="1">
                  <c:v>0.47105042337325503</c:v>
                </c:pt>
                <c:pt idx="2">
                  <c:v>0.4329004329004329</c:v>
                </c:pt>
                <c:pt idx="3">
                  <c:v>0.30188679245283018</c:v>
                </c:pt>
                <c:pt idx="4">
                  <c:v>0</c:v>
                </c:pt>
                <c:pt idx="5">
                  <c:v>0</c:v>
                </c:pt>
                <c:pt idx="6">
                  <c:v>3.6912751677852351</c:v>
                </c:pt>
                <c:pt idx="7">
                  <c:v>0.2770083102493075</c:v>
                </c:pt>
                <c:pt idx="8">
                  <c:v>0.72559366754617416</c:v>
                </c:pt>
                <c:pt idx="9">
                  <c:v>0.209570380719525</c:v>
                </c:pt>
                <c:pt idx="10">
                  <c:v>0.39370078740157477</c:v>
                </c:pt>
                <c:pt idx="11">
                  <c:v>0.40022870211549461</c:v>
                </c:pt>
                <c:pt idx="12">
                  <c:v>0</c:v>
                </c:pt>
              </c:numCache>
            </c:numRef>
          </c:val>
        </c:ser>
        <c:ser>
          <c:idx val="1"/>
          <c:order val="1"/>
          <c:tx>
            <c:strRef>
              <c:f>'Verblijfsduur moeder'!$A$29:$B$29</c:f>
              <c:strCache>
                <c:ptCount val="1"/>
                <c:pt idx="0">
                  <c:v>1 nacht</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moeder'!$D$49,'Verblijfsduur moeder'!$F$49,'Verblijfsduur moeder'!$H$49,'Verblijfsduur moeder'!$J$49,'Verblijfsduur moeder'!$L$49,'Verblijfsduur moeder'!$N$49,'Verblijfsduur moeder'!$P$49,'Verblijfsduur moeder'!$R$49,'Verblijfsduur moeder'!$T$49,'Verblijfsduur moeder'!$V$49,'Verblijfsduur moeder'!$X$49,'Verblijfsduur moeder'!$Z$49,'Verblijfsduur moeder'!$AB$49)</c:f>
              <c:numCache>
                <c:formatCode>#,##0.00</c:formatCode>
                <c:ptCount val="13"/>
                <c:pt idx="0">
                  <c:v>2.0016406890894176</c:v>
                </c:pt>
                <c:pt idx="1">
                  <c:v>1.6448623083377831</c:v>
                </c:pt>
                <c:pt idx="2">
                  <c:v>3.8961038961038961</c:v>
                </c:pt>
                <c:pt idx="3">
                  <c:v>1.2075471698113207</c:v>
                </c:pt>
                <c:pt idx="4">
                  <c:v>4.1916167664670656</c:v>
                </c:pt>
                <c:pt idx="5">
                  <c:v>0</c:v>
                </c:pt>
                <c:pt idx="6">
                  <c:v>10.486577181208053</c:v>
                </c:pt>
                <c:pt idx="7">
                  <c:v>1.6897506925207757</c:v>
                </c:pt>
                <c:pt idx="8">
                  <c:v>4.8812664907651717</c:v>
                </c:pt>
                <c:pt idx="9">
                  <c:v>1.3622074746769124</c:v>
                </c:pt>
                <c:pt idx="10">
                  <c:v>1.5748031496062991</c:v>
                </c:pt>
                <c:pt idx="11">
                  <c:v>2.7444253859348198</c:v>
                </c:pt>
                <c:pt idx="12">
                  <c:v>6.25</c:v>
                </c:pt>
              </c:numCache>
            </c:numRef>
          </c:val>
        </c:ser>
        <c:ser>
          <c:idx val="2"/>
          <c:order val="2"/>
          <c:tx>
            <c:strRef>
              <c:f>'Verblijfsduur moeder'!$A$30:$B$30</c:f>
              <c:strCache>
                <c:ptCount val="1"/>
                <c:pt idx="0">
                  <c:v>2 nachten</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moeder'!$D$50,'Verblijfsduur moeder'!$F$50,'Verblijfsduur moeder'!$H$50,'Verblijfsduur moeder'!$J$50,'Verblijfsduur moeder'!$L$50,'Verblijfsduur moeder'!$N$50,'Verblijfsduur moeder'!$P$50,'Verblijfsduur moeder'!$R$50,'Verblijfsduur moeder'!$T$50,'Verblijfsduur moeder'!$V$50,'Verblijfsduur moeder'!$X$50,'Verblijfsduur moeder'!$Z$50,'Verblijfsduur moeder'!$AB$50)</c:f>
              <c:numCache>
                <c:formatCode>#,##0.00</c:formatCode>
                <c:ptCount val="13"/>
                <c:pt idx="0">
                  <c:v>3.7079573420836751</c:v>
                </c:pt>
                <c:pt idx="1">
                  <c:v>3.0313143641772826</c:v>
                </c:pt>
                <c:pt idx="2">
                  <c:v>6.9264069264069263</c:v>
                </c:pt>
                <c:pt idx="3">
                  <c:v>2.7924528301886795</c:v>
                </c:pt>
                <c:pt idx="4">
                  <c:v>8.9820359281437128</c:v>
                </c:pt>
                <c:pt idx="5">
                  <c:v>0</c:v>
                </c:pt>
                <c:pt idx="6">
                  <c:v>7.6342281879194633</c:v>
                </c:pt>
                <c:pt idx="7">
                  <c:v>5.2354570637119107</c:v>
                </c:pt>
                <c:pt idx="8">
                  <c:v>9.1688654353562011</c:v>
                </c:pt>
                <c:pt idx="9">
                  <c:v>3.3705902899056936</c:v>
                </c:pt>
                <c:pt idx="10">
                  <c:v>3.9370078740157481</c:v>
                </c:pt>
                <c:pt idx="11">
                  <c:v>5.2601486563750717</c:v>
                </c:pt>
                <c:pt idx="12">
                  <c:v>9.375</c:v>
                </c:pt>
              </c:numCache>
            </c:numRef>
          </c:val>
        </c:ser>
        <c:ser>
          <c:idx val="3"/>
          <c:order val="3"/>
          <c:tx>
            <c:strRef>
              <c:f>'Verblijfsduur moeder'!$A$31:$B$31</c:f>
              <c:strCache>
                <c:ptCount val="1"/>
                <c:pt idx="0">
                  <c:v>3 nachten</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moeder'!$D$51,'Verblijfsduur moeder'!$F$51,'Verblijfsduur moeder'!$H$51,'Verblijfsduur moeder'!$J$51,'Verblijfsduur moeder'!$L$51,'Verblijfsduur moeder'!$N$51,'Verblijfsduur moeder'!$P$51,'Verblijfsduur moeder'!$R$51,'Verblijfsduur moeder'!$T$51,'Verblijfsduur moeder'!$V$51,'Verblijfsduur moeder'!$X$51,'Verblijfsduur moeder'!$Z$51,'Verblijfsduur moeder'!$AB$51)</c:f>
              <c:numCache>
                <c:formatCode>#,##0.00</c:formatCode>
                <c:ptCount val="13"/>
                <c:pt idx="0">
                  <c:v>11.369975389663658</c:v>
                </c:pt>
                <c:pt idx="1">
                  <c:v>11.579830650697993</c:v>
                </c:pt>
                <c:pt idx="2">
                  <c:v>12.987012987012985</c:v>
                </c:pt>
                <c:pt idx="3">
                  <c:v>13.660377358490566</c:v>
                </c:pt>
                <c:pt idx="4">
                  <c:v>13.77245508982036</c:v>
                </c:pt>
                <c:pt idx="5">
                  <c:v>30</c:v>
                </c:pt>
                <c:pt idx="6">
                  <c:v>14.261744966442953</c:v>
                </c:pt>
                <c:pt idx="7">
                  <c:v>15.54016620498615</c:v>
                </c:pt>
                <c:pt idx="8">
                  <c:v>21.569920844327175</c:v>
                </c:pt>
                <c:pt idx="9">
                  <c:v>18.267551519385261</c:v>
                </c:pt>
                <c:pt idx="10">
                  <c:v>14.041994750656167</c:v>
                </c:pt>
                <c:pt idx="11">
                  <c:v>17.781589479702685</c:v>
                </c:pt>
                <c:pt idx="12">
                  <c:v>12.5</c:v>
                </c:pt>
              </c:numCache>
            </c:numRef>
          </c:val>
        </c:ser>
        <c:ser>
          <c:idx val="4"/>
          <c:order val="4"/>
          <c:tx>
            <c:strRef>
              <c:f>'Verblijfsduur moeder'!$A$32:$B$32</c:f>
              <c:strCache>
                <c:ptCount val="1"/>
                <c:pt idx="0">
                  <c:v>4 nachten</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moeder'!$D$52,'Verblijfsduur moeder'!$F$52,'Verblijfsduur moeder'!$H$52,'Verblijfsduur moeder'!$J$52,'Verblijfsduur moeder'!$L$52,'Verblijfsduur moeder'!$N$52,'Verblijfsduur moeder'!$P$52,'Verblijfsduur moeder'!$R$52,'Verblijfsduur moeder'!$T$52,'Verblijfsduur moeder'!$V$52,'Verblijfsduur moeder'!$X$52,'Verblijfsduur moeder'!$Z$52,'Verblijfsduur moeder'!$AB$52)</c:f>
              <c:numCache>
                <c:formatCode>#,##0.00</c:formatCode>
                <c:ptCount val="13"/>
                <c:pt idx="0">
                  <c:v>34.388843314191959</c:v>
                </c:pt>
                <c:pt idx="1">
                  <c:v>31.403997253795101</c:v>
                </c:pt>
                <c:pt idx="2">
                  <c:v>29.870129870129869</c:v>
                </c:pt>
                <c:pt idx="3">
                  <c:v>32.679245283018872</c:v>
                </c:pt>
                <c:pt idx="4">
                  <c:v>30.538922155688624</c:v>
                </c:pt>
                <c:pt idx="5">
                  <c:v>15</c:v>
                </c:pt>
                <c:pt idx="6">
                  <c:v>23.322147651006713</c:v>
                </c:pt>
                <c:pt idx="7">
                  <c:v>31.634349030470915</c:v>
                </c:pt>
                <c:pt idx="8">
                  <c:v>28.957783641160951</c:v>
                </c:pt>
                <c:pt idx="9">
                  <c:v>30.265455815578061</c:v>
                </c:pt>
                <c:pt idx="10">
                  <c:v>30.446194225721783</c:v>
                </c:pt>
                <c:pt idx="11">
                  <c:v>30.074328187535738</c:v>
                </c:pt>
                <c:pt idx="12">
                  <c:v>34.375</c:v>
                </c:pt>
              </c:numCache>
            </c:numRef>
          </c:val>
        </c:ser>
        <c:ser>
          <c:idx val="5"/>
          <c:order val="5"/>
          <c:tx>
            <c:strRef>
              <c:f>'Verblijfsduur moeder'!$A$33:$B$33</c:f>
              <c:strCache>
                <c:ptCount val="1"/>
                <c:pt idx="0">
                  <c:v>5 nachten</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moeder'!$D$53,'Verblijfsduur moeder'!$F$53,'Verblijfsduur moeder'!$H$53,'Verblijfsduur moeder'!$J$53,'Verblijfsduur moeder'!$L$53,'Verblijfsduur moeder'!$N$53,'Verblijfsduur moeder'!$P$53,'Verblijfsduur moeder'!$R$53,'Verblijfsduur moeder'!$T$53,'Verblijfsduur moeder'!$V$53,'Verblijfsduur moeder'!$X$53,'Verblijfsduur moeder'!$Z$53,'Verblijfsduur moeder'!$AB$53)</c:f>
              <c:numCache>
                <c:formatCode>#,##0.00</c:formatCode>
                <c:ptCount val="13"/>
                <c:pt idx="0">
                  <c:v>27.136997538966369</c:v>
                </c:pt>
                <c:pt idx="1">
                  <c:v>29.598939659775723</c:v>
                </c:pt>
                <c:pt idx="2">
                  <c:v>22.943722943722943</c:v>
                </c:pt>
                <c:pt idx="3">
                  <c:v>28.981132075471699</c:v>
                </c:pt>
                <c:pt idx="4">
                  <c:v>19.760479041916167</c:v>
                </c:pt>
                <c:pt idx="5">
                  <c:v>25</c:v>
                </c:pt>
                <c:pt idx="6">
                  <c:v>20.469798657718123</c:v>
                </c:pt>
                <c:pt idx="7">
                  <c:v>26.038781163434905</c:v>
                </c:pt>
                <c:pt idx="8">
                  <c:v>19.5910290237467</c:v>
                </c:pt>
                <c:pt idx="9">
                  <c:v>21.935033181976948</c:v>
                </c:pt>
                <c:pt idx="10">
                  <c:v>25.196850393700785</c:v>
                </c:pt>
                <c:pt idx="11">
                  <c:v>21.497998856489424</c:v>
                </c:pt>
                <c:pt idx="12">
                  <c:v>15.625</c:v>
                </c:pt>
              </c:numCache>
            </c:numRef>
          </c:val>
        </c:ser>
        <c:ser>
          <c:idx val="6"/>
          <c:order val="6"/>
          <c:tx>
            <c:strRef>
              <c:f>'Verblijfsduur moeder'!$A$34:$B$34</c:f>
              <c:strCache>
                <c:ptCount val="1"/>
                <c:pt idx="0">
                  <c:v>6 nachten</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moeder'!$D$54,'Verblijfsduur moeder'!$F$54,'Verblijfsduur moeder'!$H$54,'Verblijfsduur moeder'!$J$54,'Verblijfsduur moeder'!$L$54,'Verblijfsduur moeder'!$N$54,'Verblijfsduur moeder'!$P$54,'Verblijfsduur moeder'!$R$54,'Verblijfsduur moeder'!$T$54,'Verblijfsduur moeder'!$V$54,'Verblijfsduur moeder'!$X$54,'Verblijfsduur moeder'!$Z$54,'Verblijfsduur moeder'!$AB$54)</c:f>
              <c:numCache>
                <c:formatCode>#,##0.00</c:formatCode>
                <c:ptCount val="13"/>
                <c:pt idx="0">
                  <c:v>10.467596390484003</c:v>
                </c:pt>
                <c:pt idx="1">
                  <c:v>12.331222824014036</c:v>
                </c:pt>
                <c:pt idx="2">
                  <c:v>12.554112554112553</c:v>
                </c:pt>
                <c:pt idx="3">
                  <c:v>11.773584905660377</c:v>
                </c:pt>
                <c:pt idx="4">
                  <c:v>13.17365269461078</c:v>
                </c:pt>
                <c:pt idx="5">
                  <c:v>15</c:v>
                </c:pt>
                <c:pt idx="6">
                  <c:v>8.9765100671140932</c:v>
                </c:pt>
                <c:pt idx="7">
                  <c:v>10.470914127423821</c:v>
                </c:pt>
                <c:pt idx="8">
                  <c:v>8.1134564643799472</c:v>
                </c:pt>
                <c:pt idx="9">
                  <c:v>11.299336360461055</c:v>
                </c:pt>
                <c:pt idx="10">
                  <c:v>11.548556430446194</c:v>
                </c:pt>
                <c:pt idx="11">
                  <c:v>10.977701543739279</c:v>
                </c:pt>
                <c:pt idx="12">
                  <c:v>15.625</c:v>
                </c:pt>
              </c:numCache>
            </c:numRef>
          </c:val>
        </c:ser>
        <c:ser>
          <c:idx val="7"/>
          <c:order val="7"/>
          <c:tx>
            <c:strRef>
              <c:f>'Verblijfsduur moeder'!$A$35:$B$35</c:f>
              <c:strCache>
                <c:ptCount val="1"/>
                <c:pt idx="0">
                  <c:v>7 nachten</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moeder'!$D$55,'Verblijfsduur moeder'!$F$55,'Verblijfsduur moeder'!$H$55,'Verblijfsduur moeder'!$J$55,'Verblijfsduur moeder'!$L$55,'Verblijfsduur moeder'!$N$55,'Verblijfsduur moeder'!$P$55,'Verblijfsduur moeder'!$R$55,'Verblijfsduur moeder'!$T$55,'Verblijfsduur moeder'!$V$55,'Verblijfsduur moeder'!$X$55,'Verblijfsduur moeder'!$Z$55,'Verblijfsduur moeder'!$AB$55)</c:f>
              <c:numCache>
                <c:formatCode>#,##0.00</c:formatCode>
                <c:ptCount val="13"/>
                <c:pt idx="0">
                  <c:v>5.4306808859721087</c:v>
                </c:pt>
                <c:pt idx="1">
                  <c:v>5.1071782744679233</c:v>
                </c:pt>
                <c:pt idx="2">
                  <c:v>5.1948051948051948</c:v>
                </c:pt>
                <c:pt idx="3">
                  <c:v>4.3018867924528301</c:v>
                </c:pt>
                <c:pt idx="4">
                  <c:v>4.7904191616766472</c:v>
                </c:pt>
                <c:pt idx="5">
                  <c:v>0</c:v>
                </c:pt>
                <c:pt idx="6">
                  <c:v>4.7818791946308723</c:v>
                </c:pt>
                <c:pt idx="7">
                  <c:v>4.3213296398891963</c:v>
                </c:pt>
                <c:pt idx="8">
                  <c:v>2.9023746701846966</c:v>
                </c:pt>
                <c:pt idx="9">
                  <c:v>5.9552916521131678</c:v>
                </c:pt>
                <c:pt idx="10">
                  <c:v>6.5616797900262469</c:v>
                </c:pt>
                <c:pt idx="11">
                  <c:v>5.4316752429959978</c:v>
                </c:pt>
                <c:pt idx="12">
                  <c:v>6.25</c:v>
                </c:pt>
              </c:numCache>
            </c:numRef>
          </c:val>
        </c:ser>
        <c:ser>
          <c:idx val="8"/>
          <c:order val="8"/>
          <c:tx>
            <c:strRef>
              <c:f>'Verblijfsduur moeder'!$A$36:$B$36</c:f>
              <c:strCache>
                <c:ptCount val="1"/>
                <c:pt idx="0">
                  <c:v>8 nachten</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moeder'!$D$56,'Verblijfsduur moeder'!$F$56,'Verblijfsduur moeder'!$H$56,'Verblijfsduur moeder'!$J$56,'Verblijfsduur moeder'!$L$56,'Verblijfsduur moeder'!$N$56,'Verblijfsduur moeder'!$P$56,'Verblijfsduur moeder'!$R$56,'Verblijfsduur moeder'!$T$56,'Verblijfsduur moeder'!$V$56,'Verblijfsduur moeder'!$X$56,'Verblijfsduur moeder'!$Z$56,'Verblijfsduur moeder'!$AB$56)</c:f>
              <c:numCache>
                <c:formatCode>#,##0.00</c:formatCode>
                <c:ptCount val="13"/>
                <c:pt idx="0">
                  <c:v>1.7719442165709598</c:v>
                </c:pt>
                <c:pt idx="1">
                  <c:v>1.8737127164543443</c:v>
                </c:pt>
                <c:pt idx="2">
                  <c:v>3.4632034632034632</c:v>
                </c:pt>
                <c:pt idx="3">
                  <c:v>1.8113207547169812</c:v>
                </c:pt>
                <c:pt idx="4">
                  <c:v>2.3952095808383236</c:v>
                </c:pt>
                <c:pt idx="5">
                  <c:v>10</c:v>
                </c:pt>
                <c:pt idx="6">
                  <c:v>2.4328859060402683</c:v>
                </c:pt>
                <c:pt idx="7">
                  <c:v>1.4958448753462603</c:v>
                </c:pt>
                <c:pt idx="8">
                  <c:v>1.5831134564643801</c:v>
                </c:pt>
                <c:pt idx="9">
                  <c:v>3.3356618931191058</c:v>
                </c:pt>
                <c:pt idx="10">
                  <c:v>2.3622047244094486</c:v>
                </c:pt>
                <c:pt idx="11">
                  <c:v>2.801600914808462</c:v>
                </c:pt>
                <c:pt idx="12">
                  <c:v>0</c:v>
                </c:pt>
              </c:numCache>
            </c:numRef>
          </c:val>
        </c:ser>
        <c:ser>
          <c:idx val="9"/>
          <c:order val="9"/>
          <c:tx>
            <c:strRef>
              <c:f>'Verblijfsduur moeder'!$A$37:$B$37</c:f>
              <c:strCache>
                <c:ptCount val="1"/>
                <c:pt idx="0">
                  <c:v>9 nachten</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moeder'!$D$57,'Verblijfsduur moeder'!$F$57,'Verblijfsduur moeder'!$H$57,'Verblijfsduur moeder'!$J$57,'Verblijfsduur moeder'!$L$57,'Verblijfsduur moeder'!$N$57,'Verblijfsduur moeder'!$P$57,'Verblijfsduur moeder'!$R$57,'Verblijfsduur moeder'!$T$57,'Verblijfsduur moeder'!$V$57,'Verblijfsduur moeder'!$X$57,'Verblijfsduur moeder'!$Z$57,'Verblijfsduur moeder'!$AB$57)</c:f>
              <c:numCache>
                <c:formatCode>#,##0.00</c:formatCode>
                <c:ptCount val="13"/>
                <c:pt idx="0">
                  <c:v>0.72190319934372438</c:v>
                </c:pt>
                <c:pt idx="1">
                  <c:v>0.7580669768861088</c:v>
                </c:pt>
                <c:pt idx="2">
                  <c:v>0.86580086580086579</c:v>
                </c:pt>
                <c:pt idx="3">
                  <c:v>0.45283018867924529</c:v>
                </c:pt>
                <c:pt idx="4">
                  <c:v>0</c:v>
                </c:pt>
                <c:pt idx="5">
                  <c:v>0</c:v>
                </c:pt>
                <c:pt idx="6">
                  <c:v>0.75503355704697994</c:v>
                </c:pt>
                <c:pt idx="7">
                  <c:v>0.8587257617728532</c:v>
                </c:pt>
                <c:pt idx="8">
                  <c:v>0.92348284960422167</c:v>
                </c:pt>
                <c:pt idx="9">
                  <c:v>0.89067411805798113</c:v>
                </c:pt>
                <c:pt idx="10">
                  <c:v>1.1811023622047243</c:v>
                </c:pt>
                <c:pt idx="11">
                  <c:v>0.80045740423098921</c:v>
                </c:pt>
                <c:pt idx="12">
                  <c:v>0</c:v>
                </c:pt>
              </c:numCache>
            </c:numRef>
          </c:val>
        </c:ser>
        <c:ser>
          <c:idx val="10"/>
          <c:order val="10"/>
          <c:tx>
            <c:strRef>
              <c:f>'Verblijfsduur moeder'!$A$38:$B$38</c:f>
              <c:strCache>
                <c:ptCount val="1"/>
                <c:pt idx="0">
                  <c:v>10 nachten</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moeder'!$D$58,'Verblijfsduur moeder'!$F$58,'Verblijfsduur moeder'!$H$58,'Verblijfsduur moeder'!$J$58,'Verblijfsduur moeder'!$L$58,'Verblijfsduur moeder'!$N$58,'Verblijfsduur moeder'!$P$58,'Verblijfsduur moeder'!$R$58,'Verblijfsduur moeder'!$T$58,'Verblijfsduur moeder'!$V$58,'Verblijfsduur moeder'!$X$58,'Verblijfsduur moeder'!$Z$58,'Verblijfsduur moeder'!$AB$58)</c:f>
              <c:numCache>
                <c:formatCode>#,##0.00</c:formatCode>
                <c:ptCount val="13"/>
                <c:pt idx="0">
                  <c:v>0.44298605414273995</c:v>
                </c:pt>
                <c:pt idx="1">
                  <c:v>0.44816538256159894</c:v>
                </c:pt>
                <c:pt idx="2">
                  <c:v>0</c:v>
                </c:pt>
                <c:pt idx="3">
                  <c:v>0.45283018867924529</c:v>
                </c:pt>
                <c:pt idx="4">
                  <c:v>0</c:v>
                </c:pt>
                <c:pt idx="5">
                  <c:v>0</c:v>
                </c:pt>
                <c:pt idx="6">
                  <c:v>0.67114093959731547</c:v>
                </c:pt>
                <c:pt idx="7">
                  <c:v>0.66481994459833793</c:v>
                </c:pt>
                <c:pt idx="8">
                  <c:v>0.52770448548812665</c:v>
                </c:pt>
                <c:pt idx="9">
                  <c:v>0.66363953894516248</c:v>
                </c:pt>
                <c:pt idx="10">
                  <c:v>0.52493438320209973</c:v>
                </c:pt>
                <c:pt idx="11">
                  <c:v>0.62893081761006298</c:v>
                </c:pt>
                <c:pt idx="12">
                  <c:v>0</c:v>
                </c:pt>
              </c:numCache>
            </c:numRef>
          </c:val>
        </c:ser>
        <c:ser>
          <c:idx val="11"/>
          <c:order val="11"/>
          <c:tx>
            <c:strRef>
              <c:f>'Verblijfsduur moeder'!$A$39:$B$39</c:f>
              <c:strCache>
                <c:ptCount val="1"/>
                <c:pt idx="0">
                  <c:v>≥ 11 nachten</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('Verblijfsduur moeder'!$D$59,'Verblijfsduur moeder'!$F$59,'Verblijfsduur moeder'!$H$59,'Verblijfsduur moeder'!$J$59,'Verblijfsduur moeder'!$L$59,'Verblijfsduur moeder'!$N$59,'Verblijfsduur moeder'!$P$59,'Verblijfsduur moeder'!$R$59,'Verblijfsduur moeder'!$T$59,'Verblijfsduur moeder'!$V$59,'Verblijfsduur moeder'!$X$59,'Verblijfsduur moeder'!$Z$59,'Verblijfsduur moeder'!$AB$59)</c:f>
              <c:numCache>
                <c:formatCode>#,##0.00</c:formatCode>
                <c:ptCount val="13"/>
                <c:pt idx="0">
                  <c:v>2.0836751435602952</c:v>
                </c:pt>
                <c:pt idx="1">
                  <c:v>1.7516591654588451</c:v>
                </c:pt>
                <c:pt idx="2">
                  <c:v>0.86580086580086579</c:v>
                </c:pt>
                <c:pt idx="3">
                  <c:v>1.5849056603773584</c:v>
                </c:pt>
                <c:pt idx="4">
                  <c:v>2.3952095808383236</c:v>
                </c:pt>
                <c:pt idx="5">
                  <c:v>5</c:v>
                </c:pt>
                <c:pt idx="6">
                  <c:v>2.5167785234899327</c:v>
                </c:pt>
                <c:pt idx="7">
                  <c:v>1.772853185595568</c:v>
                </c:pt>
                <c:pt idx="8">
                  <c:v>1.0554089709762533</c:v>
                </c:pt>
                <c:pt idx="9">
                  <c:v>2.4449877750611249</c:v>
                </c:pt>
                <c:pt idx="10">
                  <c:v>2.2309711286089238</c:v>
                </c:pt>
                <c:pt idx="11">
                  <c:v>1.6009148084619784</c:v>
                </c:pt>
                <c:pt idx="12">
                  <c:v>0</c:v>
                </c:pt>
              </c:numCache>
            </c:numRef>
          </c:val>
        </c:ser>
        <c:dLbls>
          <c:showLegendKey val="0"/>
          <c:showVal val="0"/>
          <c:showCatName val="0"/>
          <c:showSerName val="0"/>
          <c:showPercent val="0"/>
          <c:showBubbleSize val="0"/>
        </c:dLbls>
        <c:gapWidth val="150"/>
        <c:axId val="200519680"/>
        <c:axId val="200521216"/>
      </c:barChart>
      <c:catAx>
        <c:axId val="200519680"/>
        <c:scaling>
          <c:orientation val="minMax"/>
        </c:scaling>
        <c:delete val="0"/>
        <c:axPos val="b"/>
        <c:majorGridlines/>
        <c:majorTickMark val="none"/>
        <c:minorTickMark val="none"/>
        <c:tickLblPos val="nextTo"/>
        <c:txPr>
          <a:bodyPr/>
          <a:lstStyle/>
          <a:p>
            <a:pPr>
              <a:defRPr sz="1000"/>
            </a:pPr>
            <a:endParaRPr lang="fr-FR"/>
          </a:p>
        </c:txPr>
        <c:crossAx val="200521216"/>
        <c:crosses val="autoZero"/>
        <c:auto val="1"/>
        <c:lblAlgn val="ctr"/>
        <c:lblOffset val="100"/>
        <c:tickLblSkip val="1"/>
        <c:tickMarkSkip val="1"/>
        <c:noMultiLvlLbl val="0"/>
      </c:catAx>
      <c:valAx>
        <c:axId val="200521216"/>
        <c:scaling>
          <c:orientation val="minMax"/>
        </c:scaling>
        <c:delete val="0"/>
        <c:axPos val="l"/>
        <c:majorGridlines/>
        <c:title>
          <c:tx>
            <c:rich>
              <a:bodyPr rot="-5400000" vert="horz"/>
              <a:lstStyle/>
              <a:p>
                <a:pPr>
                  <a:defRPr/>
                </a:pPr>
                <a:r>
                  <a:rPr lang="fr-FR" sz="1200" b="1" i="0" baseline="0"/>
                  <a:t>Percentage verblijven</a:t>
                </a:r>
              </a:p>
            </c:rich>
          </c:tx>
          <c:overlay val="0"/>
        </c:title>
        <c:numFmt formatCode="#\ ##0" sourceLinked="0"/>
        <c:majorTickMark val="out"/>
        <c:minorTickMark val="none"/>
        <c:tickLblPos val="nextTo"/>
        <c:crossAx val="200519680"/>
        <c:crosses val="autoZero"/>
        <c:crossBetween val="between"/>
      </c:valAx>
      <c:spPr>
        <a:solidFill>
          <a:srgbClr val="8064A2">
            <a:lumMod val="40000"/>
            <a:lumOff val="60000"/>
            <a:alpha val="29000"/>
          </a:srgbClr>
        </a:solidFill>
      </c:spPr>
    </c:plotArea>
    <c:legend>
      <c:legendPos val="r"/>
      <c:overlay val="0"/>
    </c:legend>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Meerlingzwangerschap over nationaliteit van de moeder </a:t>
            </a:r>
            <a:br>
              <a:rPr lang="fr-FR" sz="1300" b="1" i="0" baseline="0"/>
            </a:br>
            <a:r>
              <a:rPr lang="fr-FR" sz="1100" b="1" i="0" baseline="0"/>
              <a:t>(100 % per meerlingzwangerschap)</a:t>
            </a:r>
          </a:p>
        </c:rich>
      </c:tx>
      <c:overlay val="0"/>
    </c:title>
    <c:autoTitleDeleted val="0"/>
    <c:plotArea>
      <c:layout/>
      <c:barChart>
        <c:barDir val="col"/>
        <c:grouping val="clustered"/>
        <c:varyColors val="0"/>
        <c:ser>
          <c:idx val="1"/>
          <c:order val="0"/>
          <c:tx>
            <c:strRef>
              <c:f>'Nationaliteit moeder'!$C$153</c:f>
              <c:strCache>
                <c:ptCount val="1"/>
                <c:pt idx="0">
                  <c:v>Eenling</c:v>
                </c:pt>
              </c:strCache>
            </c:strRef>
          </c:tx>
          <c:spPr>
            <a:solidFill>
              <a:schemeClr val="accent1"/>
            </a:solidFill>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moeder'!$D$155:$D$167</c:f>
              <c:numCache>
                <c:formatCode>#,##0.00</c:formatCode>
                <c:ptCount val="13"/>
                <c:pt idx="0">
                  <c:v>4.7890994498246524</c:v>
                </c:pt>
                <c:pt idx="1">
                  <c:v>82.39117145522988</c:v>
                </c:pt>
                <c:pt idx="2">
                  <c:v>0.1817830829123902</c:v>
                </c:pt>
                <c:pt idx="3">
                  <c:v>1.0472636015572214</c:v>
                </c:pt>
                <c:pt idx="4">
                  <c:v>0.13271773752453267</c:v>
                </c:pt>
                <c:pt idx="5">
                  <c:v>1.4478298639039927E-2</c:v>
                </c:pt>
                <c:pt idx="6">
                  <c:v>0.93143721244490196</c:v>
                </c:pt>
                <c:pt idx="7">
                  <c:v>2.8465943824201281</c:v>
                </c:pt>
                <c:pt idx="8">
                  <c:v>1.1952639876451852</c:v>
                </c:pt>
                <c:pt idx="9">
                  <c:v>4.4754029793121202</c:v>
                </c:pt>
                <c:pt idx="10">
                  <c:v>0.60004504359576594</c:v>
                </c:pt>
                <c:pt idx="11">
                  <c:v>1.3698079212380554</c:v>
                </c:pt>
                <c:pt idx="12">
                  <c:v>2.4934847656124321E-2</c:v>
                </c:pt>
              </c:numCache>
            </c:numRef>
          </c:val>
        </c:ser>
        <c:ser>
          <c:idx val="4"/>
          <c:order val="1"/>
          <c:tx>
            <c:strRef>
              <c:f>'Nationaliteit moeder'!$E$153</c:f>
              <c:strCache>
                <c:ptCount val="1"/>
                <c:pt idx="0">
                  <c:v>Tweeling</c:v>
                </c:pt>
              </c:strCache>
            </c:strRef>
          </c:tx>
          <c:spPr>
            <a:solidFill>
              <a:schemeClr val="accent2"/>
            </a:solidFill>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moeder'!$F$155:$F$167</c:f>
              <c:numCache>
                <c:formatCode>#,##0.00</c:formatCode>
                <c:ptCount val="13"/>
                <c:pt idx="0">
                  <c:v>4.8456260720411661</c:v>
                </c:pt>
                <c:pt idx="1">
                  <c:v>82.890222984562612</c:v>
                </c:pt>
                <c:pt idx="2">
                  <c:v>0.21440823327615782</c:v>
                </c:pt>
                <c:pt idx="3">
                  <c:v>0.85763293310463129</c:v>
                </c:pt>
                <c:pt idx="4">
                  <c:v>4.2881646655231559E-2</c:v>
                </c:pt>
                <c:pt idx="5">
                  <c:v>8.5763293310463118E-2</c:v>
                </c:pt>
                <c:pt idx="6">
                  <c:v>0.98627787307032588</c:v>
                </c:pt>
                <c:pt idx="7">
                  <c:v>2.2727272727272729</c:v>
                </c:pt>
                <c:pt idx="8">
                  <c:v>0.94339622641509435</c:v>
                </c:pt>
                <c:pt idx="9">
                  <c:v>5.2315608919382504</c:v>
                </c:pt>
                <c:pt idx="10">
                  <c:v>0.38593481989708406</c:v>
                </c:pt>
                <c:pt idx="11">
                  <c:v>1.2435677530017153</c:v>
                </c:pt>
                <c:pt idx="12">
                  <c:v>0</c:v>
                </c:pt>
              </c:numCache>
            </c:numRef>
          </c:val>
        </c:ser>
        <c:ser>
          <c:idx val="5"/>
          <c:order val="2"/>
          <c:tx>
            <c:strRef>
              <c:f>'Nationaliteit moeder'!$G$153</c:f>
              <c:strCache>
                <c:ptCount val="1"/>
                <c:pt idx="0">
                  <c:v>Meerling</c:v>
                </c:pt>
              </c:strCache>
            </c:strRef>
          </c:tx>
          <c:spPr>
            <a:solidFill>
              <a:schemeClr val="accent3"/>
            </a:solidFill>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moeder'!$H$155:$H$167</c:f>
              <c:numCache>
                <c:formatCode>#,##0.00</c:formatCode>
                <c:ptCount val="13"/>
                <c:pt idx="0">
                  <c:v>6.7796610169491522</c:v>
                </c:pt>
                <c:pt idx="1">
                  <c:v>74.576271186440678</c:v>
                </c:pt>
                <c:pt idx="2">
                  <c:v>0</c:v>
                </c:pt>
                <c:pt idx="3">
                  <c:v>0</c:v>
                </c:pt>
                <c:pt idx="4">
                  <c:v>0</c:v>
                </c:pt>
                <c:pt idx="5">
                  <c:v>0</c:v>
                </c:pt>
                <c:pt idx="6">
                  <c:v>1.6949152542372881</c:v>
                </c:pt>
                <c:pt idx="7">
                  <c:v>0</c:v>
                </c:pt>
                <c:pt idx="8">
                  <c:v>0</c:v>
                </c:pt>
                <c:pt idx="9">
                  <c:v>10.16949152542373</c:v>
                </c:pt>
                <c:pt idx="10">
                  <c:v>3.3898305084745761</c:v>
                </c:pt>
                <c:pt idx="11">
                  <c:v>3.3898305084745761</c:v>
                </c:pt>
                <c:pt idx="12">
                  <c:v>0</c:v>
                </c:pt>
              </c:numCache>
            </c:numRef>
          </c:val>
        </c:ser>
        <c:ser>
          <c:idx val="7"/>
          <c:order val="3"/>
          <c:tx>
            <c:strRef>
              <c:f>'Nationaliteit moeder'!$I$153</c:f>
              <c:strCache>
                <c:ptCount val="1"/>
                <c:pt idx="0">
                  <c:v>Onbekend</c:v>
                </c:pt>
              </c:strCache>
            </c:strRef>
          </c:tx>
          <c:spPr>
            <a:solidFill>
              <a:schemeClr val="accent4"/>
            </a:solidFill>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moeder'!$J$155:$J$167</c:f>
              <c:numCache>
                <c:formatCode>#,##0.00</c:formatCode>
                <c:ptCount val="13"/>
                <c:pt idx="0">
                  <c:v>4.1237113402061851</c:v>
                </c:pt>
                <c:pt idx="1">
                  <c:v>79.553264604810991</c:v>
                </c:pt>
                <c:pt idx="2">
                  <c:v>0</c:v>
                </c:pt>
                <c:pt idx="3">
                  <c:v>0.51546391752577314</c:v>
                </c:pt>
                <c:pt idx="4">
                  <c:v>0.1718213058419244</c:v>
                </c:pt>
                <c:pt idx="5">
                  <c:v>0</c:v>
                </c:pt>
                <c:pt idx="6">
                  <c:v>1.7182130584192441</c:v>
                </c:pt>
                <c:pt idx="7">
                  <c:v>3.0927835051546393</c:v>
                </c:pt>
                <c:pt idx="8">
                  <c:v>1.3745704467353952</c:v>
                </c:pt>
                <c:pt idx="9">
                  <c:v>5.8419243986254292</c:v>
                </c:pt>
                <c:pt idx="10">
                  <c:v>0.85910652920962205</c:v>
                </c:pt>
                <c:pt idx="11">
                  <c:v>2.5773195876288657</c:v>
                </c:pt>
                <c:pt idx="12">
                  <c:v>0.1718213058419244</c:v>
                </c:pt>
              </c:numCache>
            </c:numRef>
          </c:val>
        </c:ser>
        <c:dLbls>
          <c:showLegendKey val="0"/>
          <c:showVal val="0"/>
          <c:showCatName val="0"/>
          <c:showSerName val="0"/>
          <c:showPercent val="0"/>
          <c:showBubbleSize val="0"/>
        </c:dLbls>
        <c:gapWidth val="150"/>
        <c:axId val="200712960"/>
        <c:axId val="200714496"/>
      </c:barChart>
      <c:catAx>
        <c:axId val="200712960"/>
        <c:scaling>
          <c:orientation val="minMax"/>
        </c:scaling>
        <c:delete val="0"/>
        <c:axPos val="b"/>
        <c:majorTickMark val="none"/>
        <c:minorTickMark val="none"/>
        <c:tickLblPos val="nextTo"/>
        <c:txPr>
          <a:bodyPr/>
          <a:lstStyle/>
          <a:p>
            <a:pPr>
              <a:defRPr sz="1000"/>
            </a:pPr>
            <a:endParaRPr lang="fr-FR"/>
          </a:p>
        </c:txPr>
        <c:crossAx val="200714496"/>
        <c:crosses val="autoZero"/>
        <c:auto val="1"/>
        <c:lblAlgn val="ctr"/>
        <c:lblOffset val="0"/>
        <c:tickLblSkip val="1"/>
        <c:tickMarkSkip val="1"/>
        <c:noMultiLvlLbl val="0"/>
      </c:catAx>
      <c:valAx>
        <c:axId val="200714496"/>
        <c:scaling>
          <c:orientation val="minMax"/>
        </c:scaling>
        <c:delete val="0"/>
        <c:axPos val="l"/>
        <c:majorGridlines/>
        <c:title>
          <c:tx>
            <c:rich>
              <a:bodyPr rot="-5400000" vert="horz"/>
              <a:lstStyle/>
              <a:p>
                <a:pPr>
                  <a:defRPr/>
                </a:pPr>
                <a:r>
                  <a:rPr lang="fr-FR"/>
                  <a:t>Percentage</a:t>
                </a:r>
                <a:r>
                  <a:rPr lang="fr-FR" baseline="0"/>
                  <a:t> voor elke meerlingzwangerschap</a:t>
                </a:r>
                <a:endParaRPr lang="fr-FR"/>
              </a:p>
            </c:rich>
          </c:tx>
          <c:overlay val="0"/>
        </c:title>
        <c:numFmt formatCode="#\ ##0" sourceLinked="0"/>
        <c:majorTickMark val="out"/>
        <c:minorTickMark val="none"/>
        <c:tickLblPos val="nextTo"/>
        <c:crossAx val="200712960"/>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noFill/>
  </c:spPr>
  <c:printSettings>
    <c:headerFooter/>
    <c:pageMargins b="0.75000000000000411" l="0.70000000000000062" r="0.70000000000000062" t="0.750000000000004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t>Bevallingswijze over nationaliteit van de moeder</a:t>
            </a:r>
            <a:r>
              <a:rPr lang="en-US" sz="1400" b="1" i="0" baseline="0"/>
              <a:t> </a:t>
            </a:r>
          </a:p>
          <a:p>
            <a:pPr>
              <a:defRPr/>
            </a:pPr>
            <a:r>
              <a:rPr lang="en-US" sz="1100" b="1" i="0" baseline="0"/>
              <a:t>(100 % per bevallingswijze)</a:t>
            </a:r>
          </a:p>
        </c:rich>
      </c:tx>
      <c:overlay val="0"/>
    </c:title>
    <c:autoTitleDeleted val="0"/>
    <c:plotArea>
      <c:layout/>
      <c:barChart>
        <c:barDir val="col"/>
        <c:grouping val="clustered"/>
        <c:varyColors val="0"/>
        <c:ser>
          <c:idx val="1"/>
          <c:order val="0"/>
          <c:tx>
            <c:strRef>
              <c:f>'Nationaliteit moeder'!$C$195</c:f>
              <c:strCache>
                <c:ptCount val="1"/>
                <c:pt idx="0">
                  <c:v>Geen vermelding</c:v>
                </c:pt>
              </c:strCache>
            </c:strRef>
          </c:tx>
          <c:spPr>
            <a:solidFill>
              <a:schemeClr val="accent1"/>
            </a:solidFill>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moeder'!$D$197:$D$209</c:f>
              <c:numCache>
                <c:formatCode>#,##0.00</c:formatCode>
                <c:ptCount val="13"/>
                <c:pt idx="0">
                  <c:v>4.8784048112574077</c:v>
                </c:pt>
                <c:pt idx="1">
                  <c:v>82.588386418707842</c:v>
                </c:pt>
                <c:pt idx="2">
                  <c:v>0.18197919403653209</c:v>
                </c:pt>
                <c:pt idx="3">
                  <c:v>1.0529491334092391</c:v>
                </c:pt>
                <c:pt idx="4">
                  <c:v>0.12067069551085551</c:v>
                </c:pt>
                <c:pt idx="5">
                  <c:v>1.459726155373252E-2</c:v>
                </c:pt>
                <c:pt idx="6">
                  <c:v>0.90503021633141623</c:v>
                </c:pt>
                <c:pt idx="7">
                  <c:v>2.7929427106141556</c:v>
                </c:pt>
                <c:pt idx="8">
                  <c:v>1.2553644936209967</c:v>
                </c:pt>
                <c:pt idx="9">
                  <c:v>4.3139773645130841</c:v>
                </c:pt>
                <c:pt idx="10">
                  <c:v>0.54301812979884978</c:v>
                </c:pt>
                <c:pt idx="11">
                  <c:v>1.3264044998491618</c:v>
                </c:pt>
                <c:pt idx="12">
                  <c:v>2.6275070796718539E-2</c:v>
                </c:pt>
              </c:numCache>
            </c:numRef>
          </c:val>
        </c:ser>
        <c:ser>
          <c:idx val="4"/>
          <c:order val="1"/>
          <c:tx>
            <c:strRef>
              <c:f>'Nationaliteit moeder'!$E$195</c:f>
              <c:strCache>
                <c:ptCount val="1"/>
                <c:pt idx="0">
                  <c:v>Keizersnede</c:v>
                </c:pt>
              </c:strCache>
            </c:strRef>
          </c:tx>
          <c:spPr>
            <a:solidFill>
              <a:schemeClr val="accent2"/>
            </a:solidFill>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moeder'!$F$197:$F$209</c:f>
              <c:numCache>
                <c:formatCode>#,##0.00</c:formatCode>
                <c:ptCount val="13"/>
                <c:pt idx="0">
                  <c:v>4.4714672359242176</c:v>
                </c:pt>
                <c:pt idx="1">
                  <c:v>81.671939922997751</c:v>
                </c:pt>
                <c:pt idx="2">
                  <c:v>0.19059962642473222</c:v>
                </c:pt>
                <c:pt idx="3">
                  <c:v>0.98349407235161812</c:v>
                </c:pt>
                <c:pt idx="4">
                  <c:v>0.16391567872526969</c:v>
                </c:pt>
                <c:pt idx="5">
                  <c:v>2.6683947699462512E-2</c:v>
                </c:pt>
                <c:pt idx="6">
                  <c:v>1.0559219303930163</c:v>
                </c:pt>
                <c:pt idx="7">
                  <c:v>2.9352342469408756</c:v>
                </c:pt>
                <c:pt idx="8">
                  <c:v>0.91487820683871457</c:v>
                </c:pt>
                <c:pt idx="9">
                  <c:v>5.2491137117371256</c:v>
                </c:pt>
                <c:pt idx="10">
                  <c:v>0.79289444592688596</c:v>
                </c:pt>
                <c:pt idx="11">
                  <c:v>1.5286090039263522</c:v>
                </c:pt>
                <c:pt idx="12">
                  <c:v>1.5247970113978576E-2</c:v>
                </c:pt>
              </c:numCache>
            </c:numRef>
          </c:val>
        </c:ser>
        <c:ser>
          <c:idx val="5"/>
          <c:order val="2"/>
          <c:tx>
            <c:strRef>
              <c:f>'Nationaliteit moeder'!$G$195</c:f>
              <c:strCache>
                <c:ptCount val="1"/>
                <c:pt idx="0">
                  <c:v>Andere</c:v>
                </c:pt>
              </c:strCache>
            </c:strRef>
          </c:tx>
          <c:spPr>
            <a:solidFill>
              <a:schemeClr val="accent3"/>
            </a:solidFill>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moeder'!$H$197:$H$209</c:f>
              <c:numCache>
                <c:formatCode>#,##0.00</c:formatCode>
                <c:ptCount val="13"/>
                <c:pt idx="0">
                  <c:v>4.2372881355932197</c:v>
                </c:pt>
                <c:pt idx="1">
                  <c:v>79.943502824858754</c:v>
                </c:pt>
                <c:pt idx="2">
                  <c:v>0</c:v>
                </c:pt>
                <c:pt idx="3">
                  <c:v>0.56497175141242939</c:v>
                </c:pt>
                <c:pt idx="4">
                  <c:v>0.14124293785310735</c:v>
                </c:pt>
                <c:pt idx="5">
                  <c:v>0</c:v>
                </c:pt>
                <c:pt idx="6">
                  <c:v>1.5536723163841808</c:v>
                </c:pt>
                <c:pt idx="7">
                  <c:v>2.8248587570621471</c:v>
                </c:pt>
                <c:pt idx="8">
                  <c:v>1.1299435028248588</c:v>
                </c:pt>
                <c:pt idx="9">
                  <c:v>6.3559322033898304</c:v>
                </c:pt>
                <c:pt idx="10">
                  <c:v>0.84745762711864403</c:v>
                </c:pt>
                <c:pt idx="11">
                  <c:v>2.2598870056497176</c:v>
                </c:pt>
                <c:pt idx="12">
                  <c:v>0.14124293785310735</c:v>
                </c:pt>
              </c:numCache>
            </c:numRef>
          </c:val>
        </c:ser>
        <c:dLbls>
          <c:showLegendKey val="0"/>
          <c:showVal val="0"/>
          <c:showCatName val="0"/>
          <c:showSerName val="0"/>
          <c:showPercent val="0"/>
          <c:showBubbleSize val="0"/>
        </c:dLbls>
        <c:gapWidth val="150"/>
        <c:axId val="200847360"/>
        <c:axId val="200848896"/>
      </c:barChart>
      <c:catAx>
        <c:axId val="200847360"/>
        <c:scaling>
          <c:orientation val="minMax"/>
        </c:scaling>
        <c:delete val="0"/>
        <c:axPos val="b"/>
        <c:majorTickMark val="none"/>
        <c:minorTickMark val="none"/>
        <c:tickLblPos val="nextTo"/>
        <c:txPr>
          <a:bodyPr/>
          <a:lstStyle/>
          <a:p>
            <a:pPr>
              <a:defRPr sz="1000"/>
            </a:pPr>
            <a:endParaRPr lang="fr-FR"/>
          </a:p>
        </c:txPr>
        <c:crossAx val="200848896"/>
        <c:crosses val="autoZero"/>
        <c:auto val="1"/>
        <c:lblAlgn val="ctr"/>
        <c:lblOffset val="0"/>
        <c:tickLblSkip val="1"/>
        <c:tickMarkSkip val="1"/>
        <c:noMultiLvlLbl val="0"/>
      </c:catAx>
      <c:valAx>
        <c:axId val="200848896"/>
        <c:scaling>
          <c:orientation val="minMax"/>
        </c:scaling>
        <c:delete val="0"/>
        <c:axPos val="l"/>
        <c:majorGridlines/>
        <c:title>
          <c:tx>
            <c:rich>
              <a:bodyPr rot="-5400000" vert="horz"/>
              <a:lstStyle/>
              <a:p>
                <a:pPr>
                  <a:defRPr/>
                </a:pPr>
                <a:r>
                  <a:rPr lang="en-US"/>
                  <a:t>Percentage voor elke bevallingswijze</a:t>
                </a:r>
              </a:p>
            </c:rich>
          </c:tx>
          <c:overlay val="0"/>
        </c:title>
        <c:numFmt formatCode="#\ ##0" sourceLinked="0"/>
        <c:majorTickMark val="out"/>
        <c:minorTickMark val="none"/>
        <c:tickLblPos val="nextTo"/>
        <c:crossAx val="200847360"/>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noFill/>
  </c:spPr>
  <c:printSettings>
    <c:headerFooter/>
    <c:pageMargins b="0.75000000000000433" l="0.70000000000000062" r="0.70000000000000062" t="0.750000000000004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t>Peridurale verdoving over nationaliteit van de moeder </a:t>
            </a:r>
          </a:p>
          <a:p>
            <a:pPr>
              <a:defRPr/>
            </a:pPr>
            <a:r>
              <a:rPr lang="en-US" sz="1100" b="1" i="0" baseline="0"/>
              <a:t>(100 % per verdoving)</a:t>
            </a:r>
          </a:p>
        </c:rich>
      </c:tx>
      <c:overlay val="0"/>
    </c:title>
    <c:autoTitleDeleted val="0"/>
    <c:plotArea>
      <c:layout/>
      <c:barChart>
        <c:barDir val="col"/>
        <c:grouping val="clustered"/>
        <c:varyColors val="0"/>
        <c:ser>
          <c:idx val="1"/>
          <c:order val="0"/>
          <c:tx>
            <c:strRef>
              <c:f>'Peridurale verdoving'!$B$8</c:f>
              <c:strCache>
                <c:ptCount val="1"/>
                <c:pt idx="0">
                  <c:v>Peridurale verdoving</c:v>
                </c:pt>
              </c:strCache>
            </c:strRef>
          </c:tx>
          <c:spPr>
            <a:solidFill>
              <a:schemeClr val="accent1"/>
            </a:solidFill>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moeder'!$D$239:$D$251</c:f>
              <c:numCache>
                <c:formatCode>#,##0.00</c:formatCode>
                <c:ptCount val="13"/>
                <c:pt idx="0">
                  <c:v>4.5096071121307713</c:v>
                </c:pt>
                <c:pt idx="1">
                  <c:v>82.967689513430841</c:v>
                </c:pt>
                <c:pt idx="2">
                  <c:v>0.18401682439537329</c:v>
                </c:pt>
                <c:pt idx="3">
                  <c:v>1.1698212407991588</c:v>
                </c:pt>
                <c:pt idx="4">
                  <c:v>0.14577956218334767</c:v>
                </c:pt>
                <c:pt idx="5">
                  <c:v>1.3144058885383806E-2</c:v>
                </c:pt>
                <c:pt idx="6">
                  <c:v>0.88782143198546992</c:v>
                </c:pt>
                <c:pt idx="7">
                  <c:v>3.0470318325207915</c:v>
                </c:pt>
                <c:pt idx="8">
                  <c:v>1.0037281330656724</c:v>
                </c:pt>
                <c:pt idx="9">
                  <c:v>4.0531497944747157</c:v>
                </c:pt>
                <c:pt idx="10">
                  <c:v>0.6380843131631776</c:v>
                </c:pt>
                <c:pt idx="11">
                  <c:v>1.3514482363062805</c:v>
                </c:pt>
                <c:pt idx="12">
                  <c:v>2.8677946659019213E-2</c:v>
                </c:pt>
              </c:numCache>
            </c:numRef>
          </c:val>
        </c:ser>
        <c:ser>
          <c:idx val="4"/>
          <c:order val="1"/>
          <c:tx>
            <c:strRef>
              <c:f>'Peridurale verdoving'!$B$9</c:f>
              <c:strCache>
                <c:ptCount val="1"/>
                <c:pt idx="0">
                  <c:v>Geen verdoving</c:v>
                </c:pt>
              </c:strCache>
            </c:strRef>
          </c:tx>
          <c:spPr>
            <a:solidFill>
              <a:schemeClr val="accent2"/>
            </a:solidFill>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moeder'!$F$239:$F$251</c:f>
              <c:numCache>
                <c:formatCode>#,##0.00</c:formatCode>
                <c:ptCount val="13"/>
                <c:pt idx="0">
                  <c:v>5.0021165514322004</c:v>
                </c:pt>
                <c:pt idx="1">
                  <c:v>81.456657730116177</c:v>
                </c:pt>
                <c:pt idx="2">
                  <c:v>0.18108273364376087</c:v>
                </c:pt>
                <c:pt idx="3">
                  <c:v>0.79958609660881419</c:v>
                </c:pt>
                <c:pt idx="4">
                  <c:v>0.10582757160999012</c:v>
                </c:pt>
                <c:pt idx="5">
                  <c:v>2.1165514321998025E-2</c:v>
                </c:pt>
                <c:pt idx="6">
                  <c:v>1.0300550303372373</c:v>
                </c:pt>
                <c:pt idx="7">
                  <c:v>2.4481444899111047</c:v>
                </c:pt>
                <c:pt idx="8">
                  <c:v>1.5756549550820751</c:v>
                </c:pt>
                <c:pt idx="9">
                  <c:v>5.4019095997366069</c:v>
                </c:pt>
                <c:pt idx="10">
                  <c:v>0.51737923898217386</c:v>
                </c:pt>
                <c:pt idx="11">
                  <c:v>1.4439584215229764</c:v>
                </c:pt>
                <c:pt idx="12">
                  <c:v>1.6462066694887353E-2</c:v>
                </c:pt>
              </c:numCache>
            </c:numRef>
          </c:val>
        </c:ser>
        <c:ser>
          <c:idx val="5"/>
          <c:order val="2"/>
          <c:tx>
            <c:strRef>
              <c:f>'Peridurale verdoving'!$B$10</c:f>
              <c:strCache>
                <c:ptCount val="1"/>
                <c:pt idx="0">
                  <c:v>Onbekend</c:v>
                </c:pt>
              </c:strCache>
            </c:strRef>
          </c:tx>
          <c:spPr>
            <a:solidFill>
              <a:schemeClr val="accent3"/>
            </a:solidFill>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'Nationaliteit moeder'!$H$239:$H$251</c:f>
              <c:numCache>
                <c:formatCode>#,##0.00</c:formatCode>
                <c:ptCount val="13"/>
                <c:pt idx="0">
                  <c:v>17.847286108555657</c:v>
                </c:pt>
                <c:pt idx="1">
                  <c:v>73.689052437902475</c:v>
                </c:pt>
                <c:pt idx="2">
                  <c:v>0</c:v>
                </c:pt>
                <c:pt idx="3">
                  <c:v>0.55197792088316466</c:v>
                </c:pt>
                <c:pt idx="4">
                  <c:v>0</c:v>
                </c:pt>
                <c:pt idx="5">
                  <c:v>0</c:v>
                </c:pt>
                <c:pt idx="6">
                  <c:v>1.011959521619135</c:v>
                </c:pt>
                <c:pt idx="7">
                  <c:v>1.7479300827966882</c:v>
                </c:pt>
                <c:pt idx="8">
                  <c:v>0.55197792088316466</c:v>
                </c:pt>
                <c:pt idx="9">
                  <c:v>3.4038638454461818</c:v>
                </c:pt>
                <c:pt idx="10">
                  <c:v>0.73597056117755288</c:v>
                </c:pt>
                <c:pt idx="11">
                  <c:v>0.36798528058877644</c:v>
                </c:pt>
                <c:pt idx="12">
                  <c:v>9.1996320147194111E-2</c:v>
                </c:pt>
              </c:numCache>
            </c:numRef>
          </c:val>
        </c:ser>
        <c:dLbls>
          <c:showLegendKey val="0"/>
          <c:showVal val="0"/>
          <c:showCatName val="0"/>
          <c:showSerName val="0"/>
          <c:showPercent val="0"/>
          <c:showBubbleSize val="0"/>
        </c:dLbls>
        <c:gapWidth val="150"/>
        <c:axId val="200920448"/>
        <c:axId val="200922240"/>
      </c:barChart>
      <c:catAx>
        <c:axId val="200920448"/>
        <c:scaling>
          <c:orientation val="minMax"/>
        </c:scaling>
        <c:delete val="0"/>
        <c:axPos val="b"/>
        <c:majorTickMark val="none"/>
        <c:minorTickMark val="none"/>
        <c:tickLblPos val="nextTo"/>
        <c:txPr>
          <a:bodyPr/>
          <a:lstStyle/>
          <a:p>
            <a:pPr>
              <a:defRPr sz="1000"/>
            </a:pPr>
            <a:endParaRPr lang="fr-FR"/>
          </a:p>
        </c:txPr>
        <c:crossAx val="200922240"/>
        <c:crosses val="autoZero"/>
        <c:auto val="1"/>
        <c:lblAlgn val="ctr"/>
        <c:lblOffset val="0"/>
        <c:tickLblSkip val="1"/>
        <c:tickMarkSkip val="1"/>
        <c:noMultiLvlLbl val="0"/>
      </c:catAx>
      <c:valAx>
        <c:axId val="200922240"/>
        <c:scaling>
          <c:orientation val="minMax"/>
        </c:scaling>
        <c:delete val="0"/>
        <c:axPos val="l"/>
        <c:majorGridlines/>
        <c:title>
          <c:tx>
            <c:rich>
              <a:bodyPr rot="-5400000" vert="horz"/>
              <a:lstStyle/>
              <a:p>
                <a:pPr>
                  <a:defRPr/>
                </a:pPr>
                <a:r>
                  <a:rPr lang="en-US"/>
                  <a:t>Percentage voor elke vedoving</a:t>
                </a:r>
              </a:p>
            </c:rich>
          </c:tx>
          <c:overlay val="0"/>
        </c:title>
        <c:numFmt formatCode="#\ ##0" sourceLinked="0"/>
        <c:majorTickMark val="out"/>
        <c:minorTickMark val="none"/>
        <c:tickLblPos val="nextTo"/>
        <c:crossAx val="200920448"/>
        <c:crosses val="autoZero"/>
        <c:crossBetween val="between"/>
      </c:valAx>
    </c:plotArea>
    <c:legend>
      <c:legendPos val="tr"/>
      <c:overlay val="1"/>
      <c:spPr>
        <a:solidFill>
          <a:sysClr val="window" lastClr="FFFFFF"/>
        </a:solidFill>
      </c:spPr>
      <c:txPr>
        <a:bodyPr/>
        <a:lstStyle/>
        <a:p>
          <a:pPr>
            <a:defRPr sz="1000"/>
          </a:pPr>
          <a:endParaRPr lang="fr-FR"/>
        </a:p>
      </c:txPr>
    </c:legend>
    <c:plotVisOnly val="1"/>
    <c:dispBlanksAs val="gap"/>
    <c:showDLblsOverMax val="0"/>
  </c:chart>
  <c:spPr>
    <a:noFill/>
  </c:spPr>
  <c:printSettings>
    <c:headerFooter/>
    <c:pageMargins b="0.75000000000000455" l="0.70000000000000062" r="0.70000000000000062" t="0.750000000000004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Meerlingzwangerschap per nationaliteit van de moeder </a:t>
            </a:r>
          </a:p>
          <a:p>
            <a:pPr>
              <a:defRPr/>
            </a:pPr>
            <a:r>
              <a:rPr lang="en-US" sz="1100" b="1" i="0" u="none" strike="noStrike" baseline="0"/>
              <a:t>(100 % per nationaliteit)</a:t>
            </a:r>
            <a:endParaRPr lang="en-US" sz="1100"/>
          </a:p>
        </c:rich>
      </c:tx>
      <c:overlay val="0"/>
    </c:title>
    <c:autoTitleDeleted val="0"/>
    <c:plotArea>
      <c:layout/>
      <c:barChart>
        <c:barDir val="col"/>
        <c:grouping val="percentStacked"/>
        <c:varyColors val="0"/>
        <c:ser>
          <c:idx val="0"/>
          <c:order val="0"/>
          <c:tx>
            <c:strRef>
              <c:f>Meerlingzwangerschap!$B$20</c:f>
              <c:strCache>
                <c:ptCount val="1"/>
                <c:pt idx="0">
                  <c:v>Eenling</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eerlingzwangerschap!$D$32,Meerlingzwangerschap!$F$32,Meerlingzwangerschap!$H$32,Meerlingzwangerschap!$J$32,Meerlingzwangerschap!$L$32,Meerlingzwangerschap!$N$32,Meerlingzwangerschap!$P$32,Meerlingzwangerschap!$R$32,Meerlingzwangerschap!$T$32,Meerlingzwangerschap!$V$32,Meerlingzwangerschap!$X$32,Meerlingzwangerschap!$Z$32,Meerlingzwangerschap!$AB$32)</c:f>
              <c:numCache>
                <c:formatCode>#,##0.00</c:formatCode>
                <c:ptCount val="13"/>
                <c:pt idx="0">
                  <c:v>97.686628383921246</c:v>
                </c:pt>
                <c:pt idx="1">
                  <c:v>97.673354184148295</c:v>
                </c:pt>
                <c:pt idx="2">
                  <c:v>97.835497835497833</c:v>
                </c:pt>
                <c:pt idx="3">
                  <c:v>98.264150943396217</c:v>
                </c:pt>
                <c:pt idx="4">
                  <c:v>98.802395209580837</c:v>
                </c:pt>
                <c:pt idx="5">
                  <c:v>90</c:v>
                </c:pt>
                <c:pt idx="6">
                  <c:v>97.147651006711413</c:v>
                </c:pt>
                <c:pt idx="7">
                  <c:v>98.033240997229925</c:v>
                </c:pt>
                <c:pt idx="8">
                  <c:v>98.021108179419528</c:v>
                </c:pt>
                <c:pt idx="9">
                  <c:v>97.170799860286422</c:v>
                </c:pt>
                <c:pt idx="10">
                  <c:v>97.900262467191595</c:v>
                </c:pt>
                <c:pt idx="11">
                  <c:v>97.369925671812467</c:v>
                </c:pt>
                <c:pt idx="12">
                  <c:v>96.875</c:v>
                </c:pt>
              </c:numCache>
            </c:numRef>
          </c:val>
        </c:ser>
        <c:ser>
          <c:idx val="1"/>
          <c:order val="1"/>
          <c:tx>
            <c:strRef>
              <c:f>Meerlingzwangerschap!$B$33</c:f>
              <c:strCache>
                <c:ptCount val="1"/>
                <c:pt idx="0">
                  <c:v>Tweeling</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eerlingzwangerschap!$D$33,Meerlingzwangerschap!$F$33,Meerlingzwangerschap!$H$33,Meerlingzwangerschap!$J$33,Meerlingzwangerschap!$L$33,Meerlingzwangerschap!$N$33,Meerlingzwangerschap!$P$33,Meerlingzwangerschap!$R$33,Meerlingzwangerschap!$T$33,Meerlingzwangerschap!$V$33,Meerlingzwangerschap!$X$33,Meerlingzwangerschap!$Z$33,Meerlingzwangerschap!$AB$33)</c:f>
              <c:numCache>
                <c:formatCode>#,##0.00</c:formatCode>
                <c:ptCount val="13"/>
                <c:pt idx="0">
                  <c:v>1.8539786710418376</c:v>
                </c:pt>
                <c:pt idx="1">
                  <c:v>1.8431993287054698</c:v>
                </c:pt>
                <c:pt idx="2">
                  <c:v>2.1645021645021645</c:v>
                </c:pt>
                <c:pt idx="3">
                  <c:v>1.5094339622641511</c:v>
                </c:pt>
                <c:pt idx="4">
                  <c:v>0.5988023952095809</c:v>
                </c:pt>
                <c:pt idx="5">
                  <c:v>10</c:v>
                </c:pt>
                <c:pt idx="6">
                  <c:v>1.9295302013422819</c:v>
                </c:pt>
                <c:pt idx="7">
                  <c:v>1.4681440443213296</c:v>
                </c:pt>
                <c:pt idx="8">
                  <c:v>1.4511873350923483</c:v>
                </c:pt>
                <c:pt idx="9">
                  <c:v>2.1306322039818375</c:v>
                </c:pt>
                <c:pt idx="10">
                  <c:v>1.1811023622047243</c:v>
                </c:pt>
                <c:pt idx="11">
                  <c:v>1.6580903373356204</c:v>
                </c:pt>
                <c:pt idx="12">
                  <c:v>0</c:v>
                </c:pt>
              </c:numCache>
            </c:numRef>
          </c:val>
        </c:ser>
        <c:ser>
          <c:idx val="2"/>
          <c:order val="2"/>
          <c:tx>
            <c:strRef>
              <c:f>Meerlingzwangerschap!$B$34</c:f>
              <c:strCache>
                <c:ptCount val="1"/>
                <c:pt idx="0">
                  <c:v>Meerling</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eerlingzwangerschap!$D$34,Meerlingzwangerschap!$F$34,Meerlingzwangerschap!$H$34,Meerlingzwangerschap!$J$34,Meerlingzwangerschap!$L$34,Meerlingzwangerschap!$N$34,Meerlingzwangerschap!$P$34,Meerlingzwangerschap!$R$34,Meerlingzwangerschap!$T$34,Meerlingzwangerschap!$V$34,Meerlingzwangerschap!$X$34,Meerlingzwangerschap!$Z$34,Meerlingzwangerschap!$AB$34)</c:f>
              <c:numCache>
                <c:formatCode>#,##0.00</c:formatCode>
                <c:ptCount val="13"/>
                <c:pt idx="0">
                  <c:v>6.5627563576702214E-2</c:v>
                </c:pt>
                <c:pt idx="1">
                  <c:v>4.1955908154702876E-2</c:v>
                </c:pt>
                <c:pt idx="2">
                  <c:v>0</c:v>
                </c:pt>
                <c:pt idx="3">
                  <c:v>0</c:v>
                </c:pt>
                <c:pt idx="4">
                  <c:v>0</c:v>
                </c:pt>
                <c:pt idx="5">
                  <c:v>0</c:v>
                </c:pt>
                <c:pt idx="6">
                  <c:v>8.3892617449664433E-2</c:v>
                </c:pt>
                <c:pt idx="7">
                  <c:v>0</c:v>
                </c:pt>
                <c:pt idx="8">
                  <c:v>0</c:v>
                </c:pt>
                <c:pt idx="9">
                  <c:v>0.1047851903597625</c:v>
                </c:pt>
                <c:pt idx="10">
                  <c:v>0.26246719160104987</c:v>
                </c:pt>
                <c:pt idx="11">
                  <c:v>0.11435105774728416</c:v>
                </c:pt>
                <c:pt idx="12">
                  <c:v>0</c:v>
                </c:pt>
              </c:numCache>
            </c:numRef>
          </c:val>
        </c:ser>
        <c:ser>
          <c:idx val="3"/>
          <c:order val="3"/>
          <c:tx>
            <c:strRef>
              <c:f>Meerlingzwangerschap!$B$35</c:f>
              <c:strCache>
                <c:ptCount val="1"/>
                <c:pt idx="0">
                  <c:v>Onbekend</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eerlingzwangerschap!$D$35,Meerlingzwangerschap!$F$35,Meerlingzwangerschap!$H$35,Meerlingzwangerschap!$J$35,Meerlingzwangerschap!$L$35,Meerlingzwangerschap!$N$35,Meerlingzwangerschap!$P$35,Meerlingzwangerschap!$R$35,Meerlingzwangerschap!$T$35,Meerlingzwangerschap!$V$35,Meerlingzwangerschap!$X$35,Meerlingzwangerschap!$Z$35,Meerlingzwangerschap!$AB$35)</c:f>
              <c:numCache>
                <c:formatCode>#,##0.00</c:formatCode>
                <c:ptCount val="13"/>
                <c:pt idx="0">
                  <c:v>0.39376538146021334</c:v>
                </c:pt>
                <c:pt idx="1">
                  <c:v>0.44149057899153255</c:v>
                </c:pt>
                <c:pt idx="2">
                  <c:v>0</c:v>
                </c:pt>
                <c:pt idx="3">
                  <c:v>0.22641509433962265</c:v>
                </c:pt>
                <c:pt idx="4">
                  <c:v>0.5988023952095809</c:v>
                </c:pt>
                <c:pt idx="5">
                  <c:v>0</c:v>
                </c:pt>
                <c:pt idx="6">
                  <c:v>0.83892617449664431</c:v>
                </c:pt>
                <c:pt idx="7">
                  <c:v>0.49861495844875342</c:v>
                </c:pt>
                <c:pt idx="8">
                  <c:v>0.52770448548812665</c:v>
                </c:pt>
                <c:pt idx="9">
                  <c:v>0.59378274537198739</c:v>
                </c:pt>
                <c:pt idx="10">
                  <c:v>0.65616797900262469</c:v>
                </c:pt>
                <c:pt idx="11">
                  <c:v>0.85763293310463129</c:v>
                </c:pt>
                <c:pt idx="12">
                  <c:v>3.125</c:v>
                </c:pt>
              </c:numCache>
            </c:numRef>
          </c:val>
        </c:ser>
        <c:dLbls>
          <c:showLegendKey val="0"/>
          <c:showVal val="0"/>
          <c:showCatName val="0"/>
          <c:showSerName val="0"/>
          <c:showPercent val="0"/>
          <c:showBubbleSize val="0"/>
        </c:dLbls>
        <c:gapWidth val="150"/>
        <c:overlap val="100"/>
        <c:axId val="201777152"/>
        <c:axId val="201778688"/>
      </c:barChart>
      <c:catAx>
        <c:axId val="201777152"/>
        <c:scaling>
          <c:orientation val="minMax"/>
        </c:scaling>
        <c:delete val="0"/>
        <c:axPos val="b"/>
        <c:majorTickMark val="none"/>
        <c:minorTickMark val="none"/>
        <c:tickLblPos val="nextTo"/>
        <c:crossAx val="201778688"/>
        <c:crosses val="autoZero"/>
        <c:auto val="1"/>
        <c:lblAlgn val="ctr"/>
        <c:lblOffset val="100"/>
        <c:noMultiLvlLbl val="0"/>
      </c:catAx>
      <c:valAx>
        <c:axId val="201778688"/>
        <c:scaling>
          <c:orientation val="minMax"/>
        </c:scaling>
        <c:delete val="0"/>
        <c:axPos val="l"/>
        <c:majorGridlines/>
        <c:numFmt formatCode="0\ %" sourceLinked="0"/>
        <c:majorTickMark val="out"/>
        <c:minorTickMark val="none"/>
        <c:tickLblPos val="nextTo"/>
        <c:crossAx val="201777152"/>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Bevallingswijze per nationaliteit van de moeder  </a:t>
            </a:r>
          </a:p>
          <a:p>
            <a:pPr>
              <a:defRPr/>
            </a:pPr>
            <a:r>
              <a:rPr lang="en-US" sz="1100" b="1" i="0" u="none" strike="noStrike" baseline="0"/>
              <a:t>(100 % per nationaliteit)</a:t>
            </a:r>
            <a:endParaRPr lang="en-US" sz="1100"/>
          </a:p>
        </c:rich>
      </c:tx>
      <c:overlay val="0"/>
    </c:title>
    <c:autoTitleDeleted val="0"/>
    <c:plotArea>
      <c:layout/>
      <c:barChart>
        <c:barDir val="col"/>
        <c:grouping val="percentStacked"/>
        <c:varyColors val="0"/>
        <c:ser>
          <c:idx val="0"/>
          <c:order val="0"/>
          <c:tx>
            <c:strRef>
              <c:f>Bevallingswijze!$B$30</c:f>
              <c:strCache>
                <c:ptCount val="1"/>
                <c:pt idx="0">
                  <c:v>Geen vermelding</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Bevallingswijze!$D$30,Bevallingswijze!$F$30,Bevallingswijze!$H$30,Bevallingswijze!$J$30,Bevallingswijze!$L$30,Bevallingswijze!$N$30,Bevallingswijze!$P$30,Bevallingswijze!$R$30,Bevallingswijze!$T$30,Bevallingswijze!$V$30,Bevallingswijze!$X$30,Bevallingswijze!$Z$30,Bevallingswijze!$AB$30)</c:f>
              <c:numCache>
                <c:formatCode>#,##0.00</c:formatCode>
                <c:ptCount val="13"/>
                <c:pt idx="0">
                  <c:v>80.646718146718143</c:v>
                </c:pt>
                <c:pt idx="1">
                  <c:v>79.420352243163833</c:v>
                </c:pt>
                <c:pt idx="2">
                  <c:v>78.902953586497887</c:v>
                </c:pt>
                <c:pt idx="3">
                  <c:v>80.50595238095238</c:v>
                </c:pt>
                <c:pt idx="4">
                  <c:v>73.80952380952381</c:v>
                </c:pt>
                <c:pt idx="5">
                  <c:v>68.181818181818173</c:v>
                </c:pt>
                <c:pt idx="6">
                  <c:v>76.354679802955658</c:v>
                </c:pt>
                <c:pt idx="7">
                  <c:v>78.41530054644808</c:v>
                </c:pt>
                <c:pt idx="8">
                  <c:v>83.875162548764621</c:v>
                </c:pt>
                <c:pt idx="9">
                  <c:v>75.713065755764305</c:v>
                </c:pt>
                <c:pt idx="10">
                  <c:v>72.279792746113998</c:v>
                </c:pt>
                <c:pt idx="11">
                  <c:v>76.573033707865164</c:v>
                </c:pt>
                <c:pt idx="12">
                  <c:v>84.375</c:v>
                </c:pt>
              </c:numCache>
            </c:numRef>
          </c:val>
        </c:ser>
        <c:ser>
          <c:idx val="1"/>
          <c:order val="1"/>
          <c:tx>
            <c:strRef>
              <c:f>Bevallingswijze!$B$42</c:f>
              <c:strCache>
                <c:ptCount val="1"/>
                <c:pt idx="0">
                  <c:v>Keizersnede</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Bevallingswijze!$D$31,Bevallingswijze!$F$31,Bevallingswijze!$H$31,Bevallingswijze!$J$31,Bevallingswijze!$L$31,Bevallingswijze!$N$31,Bevallingswijze!$P$31,Bevallingswijze!$R$31,Bevallingswijze!$T$31,Bevallingswijze!$V$31,Bevallingswijze!$X$31,Bevallingswijze!$Z$31,Bevallingswijze!$AB$31)</c:f>
              <c:numCache>
                <c:formatCode>#,##0.00</c:formatCode>
                <c:ptCount val="13"/>
                <c:pt idx="0">
                  <c:v>18.870656370656373</c:v>
                </c:pt>
                <c:pt idx="1">
                  <c:v>20.049972861180258</c:v>
                </c:pt>
                <c:pt idx="2">
                  <c:v>21.09704641350211</c:v>
                </c:pt>
                <c:pt idx="3">
                  <c:v>19.196428571428573</c:v>
                </c:pt>
                <c:pt idx="4">
                  <c:v>25.595238095238095</c:v>
                </c:pt>
                <c:pt idx="5">
                  <c:v>31.818181818181817</c:v>
                </c:pt>
                <c:pt idx="6">
                  <c:v>22.742200328407225</c:v>
                </c:pt>
                <c:pt idx="7">
                  <c:v>21.038251366120221</c:v>
                </c:pt>
                <c:pt idx="8">
                  <c:v>15.604681404421328</c:v>
                </c:pt>
                <c:pt idx="9">
                  <c:v>23.518360375747225</c:v>
                </c:pt>
                <c:pt idx="10">
                  <c:v>26.94300518134715</c:v>
                </c:pt>
                <c:pt idx="11">
                  <c:v>22.528089887640448</c:v>
                </c:pt>
                <c:pt idx="12">
                  <c:v>12.5</c:v>
                </c:pt>
              </c:numCache>
            </c:numRef>
          </c:val>
        </c:ser>
        <c:ser>
          <c:idx val="2"/>
          <c:order val="2"/>
          <c:tx>
            <c:strRef>
              <c:f>Bevallingswijze!$B$32</c:f>
              <c:strCache>
                <c:ptCount val="1"/>
                <c:pt idx="0">
                  <c:v>Andere</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Bevallingswijze!$D$32,Bevallingswijze!$F$32,Bevallingswijze!$H$32,Bevallingswijze!$J$32,Bevallingswijze!$L$32,Bevallingswijze!$N$32,Bevallingswijze!$P$32,Bevallingswijze!$R$32,Bevallingswijze!$T$32,Bevallingswijze!$V$32,Bevallingswijze!$X$32,Bevallingswijze!$Z$32,Bevallingswijze!$AB$32)</c:f>
              <c:numCache>
                <c:formatCode>#,##0.00</c:formatCode>
                <c:ptCount val="13"/>
                <c:pt idx="0">
                  <c:v>0.4826254826254826</c:v>
                </c:pt>
                <c:pt idx="1">
                  <c:v>0.52967489565591719</c:v>
                </c:pt>
                <c:pt idx="2">
                  <c:v>0</c:v>
                </c:pt>
                <c:pt idx="3">
                  <c:v>0.29761904761904762</c:v>
                </c:pt>
                <c:pt idx="4">
                  <c:v>0.59523809523809523</c:v>
                </c:pt>
                <c:pt idx="5">
                  <c:v>0</c:v>
                </c:pt>
                <c:pt idx="6">
                  <c:v>0.90311986863710991</c:v>
                </c:pt>
                <c:pt idx="7">
                  <c:v>0.54644808743169404</c:v>
                </c:pt>
                <c:pt idx="8">
                  <c:v>0.52015604681404426</c:v>
                </c:pt>
                <c:pt idx="9">
                  <c:v>0.76857386848847142</c:v>
                </c:pt>
                <c:pt idx="10">
                  <c:v>0.77720207253886009</c:v>
                </c:pt>
                <c:pt idx="11">
                  <c:v>0.89887640449438211</c:v>
                </c:pt>
                <c:pt idx="12">
                  <c:v>3.125</c:v>
                </c:pt>
              </c:numCache>
            </c:numRef>
          </c:val>
        </c:ser>
        <c:dLbls>
          <c:showLegendKey val="0"/>
          <c:showVal val="0"/>
          <c:showCatName val="0"/>
          <c:showSerName val="0"/>
          <c:showPercent val="0"/>
          <c:showBubbleSize val="0"/>
        </c:dLbls>
        <c:gapWidth val="150"/>
        <c:overlap val="100"/>
        <c:axId val="201821184"/>
        <c:axId val="201896704"/>
      </c:barChart>
      <c:catAx>
        <c:axId val="201821184"/>
        <c:scaling>
          <c:orientation val="minMax"/>
        </c:scaling>
        <c:delete val="0"/>
        <c:axPos val="b"/>
        <c:majorTickMark val="none"/>
        <c:minorTickMark val="none"/>
        <c:tickLblPos val="nextTo"/>
        <c:crossAx val="201896704"/>
        <c:crosses val="autoZero"/>
        <c:auto val="1"/>
        <c:lblAlgn val="ctr"/>
        <c:lblOffset val="100"/>
        <c:noMultiLvlLbl val="0"/>
      </c:catAx>
      <c:valAx>
        <c:axId val="201896704"/>
        <c:scaling>
          <c:orientation val="minMax"/>
        </c:scaling>
        <c:delete val="0"/>
        <c:axPos val="l"/>
        <c:majorGridlines/>
        <c:numFmt formatCode="0\ %" sourceLinked="0"/>
        <c:majorTickMark val="out"/>
        <c:minorTickMark val="none"/>
        <c:tickLblPos val="nextTo"/>
        <c:crossAx val="201821184"/>
        <c:crosses val="autoZero"/>
        <c:crossBetween val="between"/>
      </c:valAx>
    </c:plotArea>
    <c:legend>
      <c:legendPos val="r"/>
      <c:overlay val="0"/>
    </c:legend>
    <c:plotVisOnly val="1"/>
    <c:dispBlanksAs val="gap"/>
    <c:showDLblsOverMax val="0"/>
  </c:chart>
  <c:printSettings>
    <c:headerFooter/>
    <c:pageMargins b="0.75000000000000422" l="0.70000000000000062" r="0.70000000000000062" t="0.750000000000004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Aantal bevallingen per zwangerschapsduur (weken)</a:t>
            </a:r>
          </a:p>
        </c:rich>
      </c:tx>
      <c:layout/>
      <c:overlay val="0"/>
    </c:title>
    <c:autoTitleDeleted val="0"/>
    <c:plotArea>
      <c:layout/>
      <c:barChart>
        <c:barDir val="col"/>
        <c:grouping val="clustered"/>
        <c:varyColors val="0"/>
        <c:ser>
          <c:idx val="0"/>
          <c:order val="0"/>
          <c:invertIfNegative val="0"/>
          <c:dLbls>
            <c:delete val="1"/>
          </c:dLbls>
          <c:cat>
            <c:strRef>
              <c:f>_G0104_!$A$2:$A$34</c:f>
              <c:strCache>
                <c:ptCount val="33"/>
                <c:pt idx="0">
                  <c:v>0</c:v>
                </c:pt>
                <c:pt idx="1">
                  <c:v>7</c:v>
                </c:pt>
                <c:pt idx="2">
                  <c:v>9</c:v>
                </c:pt>
                <c:pt idx="3">
                  <c:v>10</c:v>
                </c:pt>
                <c:pt idx="4">
                  <c:v>16</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49</c:v>
                </c:pt>
                <c:pt idx="32">
                  <c:v>69</c:v>
                </c:pt>
              </c:strCache>
            </c:strRef>
          </c:cat>
          <c:val>
            <c:numRef>
              <c:f>'GR enkelvoudig'!etiq_G0104_2</c:f>
              <c:numCache>
                <c:formatCode>General</c:formatCode>
                <c:ptCount val="33"/>
                <c:pt idx="0">
                  <c:v>50</c:v>
                </c:pt>
                <c:pt idx="1">
                  <c:v>1</c:v>
                </c:pt>
                <c:pt idx="2">
                  <c:v>1</c:v>
                </c:pt>
                <c:pt idx="3">
                  <c:v>6</c:v>
                </c:pt>
                <c:pt idx="4">
                  <c:v>1</c:v>
                </c:pt>
                <c:pt idx="5">
                  <c:v>1</c:v>
                </c:pt>
                <c:pt idx="6">
                  <c:v>10</c:v>
                </c:pt>
                <c:pt idx="7">
                  <c:v>50</c:v>
                </c:pt>
                <c:pt idx="8">
                  <c:v>71</c:v>
                </c:pt>
                <c:pt idx="9">
                  <c:v>53</c:v>
                </c:pt>
                <c:pt idx="10">
                  <c:v>107</c:v>
                </c:pt>
                <c:pt idx="11">
                  <c:v>117</c:v>
                </c:pt>
                <c:pt idx="12">
                  <c:v>138</c:v>
                </c:pt>
                <c:pt idx="13">
                  <c:v>143</c:v>
                </c:pt>
                <c:pt idx="14">
                  <c:v>170</c:v>
                </c:pt>
                <c:pt idx="15">
                  <c:v>231</c:v>
                </c:pt>
                <c:pt idx="16">
                  <c:v>289</c:v>
                </c:pt>
                <c:pt idx="17">
                  <c:v>440</c:v>
                </c:pt>
                <c:pt idx="18">
                  <c:v>626</c:v>
                </c:pt>
                <c:pt idx="19">
                  <c:v>1106</c:v>
                </c:pt>
                <c:pt idx="20">
                  <c:v>1895</c:v>
                </c:pt>
                <c:pt idx="21">
                  <c:v>3936</c:v>
                </c:pt>
                <c:pt idx="22">
                  <c:v>9352</c:v>
                </c:pt>
                <c:pt idx="23">
                  <c:v>23300</c:v>
                </c:pt>
                <c:pt idx="24">
                  <c:v>35351</c:v>
                </c:pt>
                <c:pt idx="25">
                  <c:v>35670</c:v>
                </c:pt>
                <c:pt idx="26">
                  <c:v>13636</c:v>
                </c:pt>
                <c:pt idx="27">
                  <c:v>490</c:v>
                </c:pt>
                <c:pt idx="28">
                  <c:v>6</c:v>
                </c:pt>
                <c:pt idx="29">
                  <c:v>1</c:v>
                </c:pt>
                <c:pt idx="30">
                  <c:v>1</c:v>
                </c:pt>
                <c:pt idx="31">
                  <c:v>2</c:v>
                </c:pt>
                <c:pt idx="32">
                  <c:v>1</c:v>
                </c:pt>
              </c:numCache>
            </c:numRef>
          </c:val>
        </c:ser>
        <c:dLbls>
          <c:showLegendKey val="0"/>
          <c:showVal val="1"/>
          <c:showCatName val="0"/>
          <c:showSerName val="0"/>
          <c:showPercent val="0"/>
          <c:showBubbleSize val="0"/>
        </c:dLbls>
        <c:gapWidth val="150"/>
        <c:axId val="312751616"/>
        <c:axId val="312753152"/>
      </c:barChart>
      <c:barChart>
        <c:barDir val="col"/>
        <c:grouping val="clustered"/>
        <c:varyColors val="0"/>
        <c:ser>
          <c:idx val="1"/>
          <c:order val="1"/>
          <c:spPr>
            <a:noFill/>
          </c:spPr>
          <c:invertIfNegative val="0"/>
          <c:dLbls>
            <c:delete val="1"/>
          </c:dLbls>
          <c:cat>
            <c:strRef>
              <c:f>'GR enkelvoudig'!etiq_G0104_1</c:f>
              <c:strCache>
                <c:ptCount val="33"/>
                <c:pt idx="0">
                  <c:v>0</c:v>
                </c:pt>
                <c:pt idx="1">
                  <c:v>7</c:v>
                </c:pt>
                <c:pt idx="2">
                  <c:v>9</c:v>
                </c:pt>
                <c:pt idx="3">
                  <c:v>10</c:v>
                </c:pt>
                <c:pt idx="4">
                  <c:v>16</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49</c:v>
                </c:pt>
                <c:pt idx="32">
                  <c:v>69</c:v>
                </c:pt>
              </c:strCache>
            </c:strRef>
          </c:cat>
          <c:val>
            <c:numRef>
              <c:f>'GR enkelvoudig'!etiq_G0104_3</c:f>
              <c:numCache>
                <c:formatCode>General</c:formatCode>
                <c:ptCount val="33"/>
                <c:pt idx="0">
                  <c:v>3.9292113287021035E-2</c:v>
                </c:pt>
                <c:pt idx="1">
                  <c:v>7.8584226574042069E-4</c:v>
                </c:pt>
                <c:pt idx="2">
                  <c:v>7.8584226574042069E-4</c:v>
                </c:pt>
                <c:pt idx="3">
                  <c:v>4.7150535944425215E-3</c:v>
                </c:pt>
                <c:pt idx="4">
                  <c:v>7.8584226574042069E-4</c:v>
                </c:pt>
                <c:pt idx="5">
                  <c:v>7.8584226574042069E-4</c:v>
                </c:pt>
                <c:pt idx="6">
                  <c:v>7.858422657404206E-3</c:v>
                </c:pt>
                <c:pt idx="7">
                  <c:v>3.9292113287021035E-2</c:v>
                </c:pt>
                <c:pt idx="8">
                  <c:v>5.5794800867569841E-2</c:v>
                </c:pt>
                <c:pt idx="9">
                  <c:v>4.1649640084242281E-2</c:v>
                </c:pt>
                <c:pt idx="10">
                  <c:v>8.4085122434224988E-2</c:v>
                </c:pt>
                <c:pt idx="11">
                  <c:v>9.1943545091629206E-2</c:v>
                </c:pt>
                <c:pt idx="12">
                  <c:v>0.108446232672178</c:v>
                </c:pt>
                <c:pt idx="13">
                  <c:v>0.11237544400088016</c:v>
                </c:pt>
                <c:pt idx="14">
                  <c:v>0.13359318517587149</c:v>
                </c:pt>
                <c:pt idx="15">
                  <c:v>0.18152956338603715</c:v>
                </c:pt>
                <c:pt idx="16">
                  <c:v>0.22710841479898156</c:v>
                </c:pt>
                <c:pt idx="17">
                  <c:v>0.34577059692578505</c:v>
                </c:pt>
                <c:pt idx="18">
                  <c:v>0.49193725835350322</c:v>
                </c:pt>
                <c:pt idx="19">
                  <c:v>0.86914154590890513</c:v>
                </c:pt>
                <c:pt idx="20">
                  <c:v>1.4891710935780971</c:v>
                </c:pt>
                <c:pt idx="21">
                  <c:v>3.0930751579542943</c:v>
                </c:pt>
                <c:pt idx="22">
                  <c:v>7.3491968692044143</c:v>
                </c:pt>
                <c:pt idx="23">
                  <c:v>18.3101247917518</c:v>
                </c:pt>
                <c:pt idx="24">
                  <c:v>27.780309936189603</c:v>
                </c:pt>
                <c:pt idx="25">
                  <c:v>28.0309936189608</c:v>
                </c:pt>
                <c:pt idx="26">
                  <c:v>10.715745135636377</c:v>
                </c:pt>
                <c:pt idx="27">
                  <c:v>0.38506271021280625</c:v>
                </c:pt>
                <c:pt idx="28">
                  <c:v>4.7150535944425215E-3</c:v>
                </c:pt>
                <c:pt idx="29">
                  <c:v>7.8584226574042069E-4</c:v>
                </c:pt>
                <c:pt idx="30">
                  <c:v>7.8584226574042069E-4</c:v>
                </c:pt>
                <c:pt idx="31">
                  <c:v>1.5716845314808412E-3</c:v>
                </c:pt>
                <c:pt idx="32">
                  <c:v>7.8584226574042069E-4</c:v>
                </c:pt>
              </c:numCache>
            </c:numRef>
          </c:val>
        </c:ser>
        <c:dLbls>
          <c:showLegendKey val="0"/>
          <c:showVal val="1"/>
          <c:showCatName val="0"/>
          <c:showSerName val="0"/>
          <c:showPercent val="0"/>
          <c:showBubbleSize val="0"/>
        </c:dLbls>
        <c:gapWidth val="150"/>
        <c:axId val="312756864"/>
        <c:axId val="312754944"/>
      </c:barChart>
      <c:catAx>
        <c:axId val="312751616"/>
        <c:scaling>
          <c:orientation val="minMax"/>
        </c:scaling>
        <c:delete val="0"/>
        <c:axPos val="b"/>
        <c:numFmt formatCode="#,##0.00" sourceLinked="0"/>
        <c:majorTickMark val="out"/>
        <c:minorTickMark val="none"/>
        <c:tickLblPos val="nextTo"/>
        <c:txPr>
          <a:bodyPr rot="0" vert="horz" anchor="b" anchorCtr="0"/>
          <a:lstStyle/>
          <a:p>
            <a:pPr>
              <a:defRPr sz="900">
                <a:latin typeface="Arial Narrow" pitchFamily="34" charset="0"/>
              </a:defRPr>
            </a:pPr>
            <a:endParaRPr lang="fr-FR"/>
          </a:p>
        </c:txPr>
        <c:crossAx val="312753152"/>
        <c:crosses val="autoZero"/>
        <c:auto val="1"/>
        <c:lblAlgn val="ctr"/>
        <c:lblOffset val="100"/>
        <c:noMultiLvlLbl val="0"/>
      </c:catAx>
      <c:valAx>
        <c:axId val="312753152"/>
        <c:scaling>
          <c:orientation val="minMax"/>
          <c:min val="0"/>
        </c:scaling>
        <c:delete val="0"/>
        <c:axPos val="l"/>
        <c:majorGridlines/>
        <c:numFmt formatCode="#\ ##0" sourceLinked="0"/>
        <c:majorTickMark val="out"/>
        <c:minorTickMark val="none"/>
        <c:tickLblPos val="nextTo"/>
        <c:crossAx val="312751616"/>
        <c:crosses val="autoZero"/>
        <c:crossBetween val="between"/>
      </c:valAx>
      <c:valAx>
        <c:axId val="312754944"/>
        <c:scaling>
          <c:orientation val="minMax"/>
          <c:max val="32"/>
          <c:min val="0"/>
        </c:scaling>
        <c:delete val="0"/>
        <c:axPos val="r"/>
        <c:title>
          <c:tx>
            <c:rich>
              <a:bodyPr rot="0" vert="horz"/>
              <a:lstStyle/>
              <a:p>
                <a:pPr>
                  <a:defRPr/>
                </a:pPr>
                <a:r>
                  <a:rPr lang="fr-FR"/>
                  <a:t>%</a:t>
                </a:r>
              </a:p>
            </c:rich>
          </c:tx>
          <c:layout>
            <c:manualLayout>
              <c:xMode val="edge"/>
              <c:yMode val="edge"/>
              <c:x val="0.9117666044216981"/>
              <c:y val="6.3795026316304404E-2"/>
            </c:manualLayout>
          </c:layout>
          <c:overlay val="0"/>
        </c:title>
        <c:numFmt formatCode="[&lt;10]\ \ \ General;#\ ##0" sourceLinked="0"/>
        <c:majorTickMark val="out"/>
        <c:minorTickMark val="none"/>
        <c:tickLblPos val="nextTo"/>
        <c:crossAx val="312756864"/>
        <c:crosses val="max"/>
        <c:crossBetween val="between"/>
      </c:valAx>
      <c:catAx>
        <c:axId val="312756864"/>
        <c:scaling>
          <c:orientation val="minMax"/>
        </c:scaling>
        <c:delete val="1"/>
        <c:axPos val="b"/>
        <c:majorTickMark val="out"/>
        <c:minorTickMark val="none"/>
        <c:tickLblPos val="nextTo"/>
        <c:crossAx val="31275494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611" l="0.70000000000000062" r="0.70000000000000062" t="0.750000000000006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Peridurale verdoving per nationaliteit van de moeder  </a:t>
            </a:r>
          </a:p>
          <a:p>
            <a:pPr>
              <a:defRPr/>
            </a:pPr>
            <a:r>
              <a:rPr lang="en-US" sz="1100" b="1" i="0" u="none" strike="noStrike" baseline="0"/>
              <a:t>(100 % per nationaliteit)</a:t>
            </a:r>
            <a:endParaRPr lang="en-US" sz="1100"/>
          </a:p>
        </c:rich>
      </c:tx>
      <c:overlay val="0"/>
    </c:title>
    <c:autoTitleDeleted val="0"/>
    <c:plotArea>
      <c:layout/>
      <c:barChart>
        <c:barDir val="col"/>
        <c:grouping val="percentStacked"/>
        <c:varyColors val="0"/>
        <c:ser>
          <c:idx val="0"/>
          <c:order val="0"/>
          <c:tx>
            <c:strRef>
              <c:f>'Peridurale verdoving'!$B$30</c:f>
              <c:strCache>
                <c:ptCount val="1"/>
                <c:pt idx="0">
                  <c:v>Peridurale verdoving</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('Peridurale verdoving'!$D$30,'Peridurale verdoving'!$F$30,'Peridurale verdoving'!$H$30,'Peridurale verdoving'!$J$30,'Peridurale verdoving'!$L$30,'Peridurale verdoving'!$N$30,'Peridurale verdoving'!$P$30,'Peridurale verdoving'!$R$30,'Peridurale verdoving'!$T$30,'Peridurale verdoving'!$V$30,'Peridurale verdoving'!$X$30,'Peridurale verdoving'!$Z$30,'Peridurale verdoving'!$AB$30)</c:f>
              <c:numCache>
                <c:formatCode>#,##0.00</c:formatCode>
                <c:ptCount val="13"/>
                <c:pt idx="0">
                  <c:v>61.919606234618541</c:v>
                </c:pt>
                <c:pt idx="1">
                  <c:v>66.208330154855446</c:v>
                </c:pt>
                <c:pt idx="2">
                  <c:v>66.666666666666657</c:v>
                </c:pt>
                <c:pt idx="3">
                  <c:v>73.886792452830178</c:v>
                </c:pt>
                <c:pt idx="4">
                  <c:v>73.053892215568865</c:v>
                </c:pt>
                <c:pt idx="5">
                  <c:v>55.000000000000007</c:v>
                </c:pt>
                <c:pt idx="6">
                  <c:v>62.332214765100666</c:v>
                </c:pt>
                <c:pt idx="7">
                  <c:v>70.637119113573405</c:v>
                </c:pt>
                <c:pt idx="8">
                  <c:v>55.4089709762533</c:v>
                </c:pt>
                <c:pt idx="9">
                  <c:v>59.238560950052388</c:v>
                </c:pt>
                <c:pt idx="10">
                  <c:v>70.078740157480311</c:v>
                </c:pt>
                <c:pt idx="11">
                  <c:v>64.665523156089193</c:v>
                </c:pt>
                <c:pt idx="12">
                  <c:v>75</c:v>
                </c:pt>
              </c:numCache>
            </c:numRef>
          </c:val>
        </c:ser>
        <c:ser>
          <c:idx val="1"/>
          <c:order val="1"/>
          <c:tx>
            <c:strRef>
              <c:f>'Peridurale verdoving'!$B$31</c:f>
              <c:strCache>
                <c:ptCount val="1"/>
                <c:pt idx="0">
                  <c:v>Geen verdoving</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('Peridurale verdoving'!$D$31,'Peridurale verdoving'!$F$31,'Peridurale verdoving'!$H$31,'Peridurale verdoving'!$J$31,'Peridurale verdoving'!$L$31,'Peridurale verdoving'!$N$31,'Peridurale verdoving'!$P$31,'Peridurale verdoving'!$R$31,'Peridurale verdoving'!$T$31,'Peridurale verdoving'!$V$31,'Peridurale verdoving'!$X$31,'Peridurale verdoving'!$Z$31,'Peridurale verdoving'!$AB$31)</c:f>
              <c:numCache>
                <c:formatCode>#,##0.00</c:formatCode>
                <c:ptCount val="13"/>
                <c:pt idx="0">
                  <c:v>34.8974569319114</c:v>
                </c:pt>
                <c:pt idx="1">
                  <c:v>33.027881608055537</c:v>
                </c:pt>
                <c:pt idx="2">
                  <c:v>33.333333333333329</c:v>
                </c:pt>
                <c:pt idx="3">
                  <c:v>25.660377358490567</c:v>
                </c:pt>
                <c:pt idx="4">
                  <c:v>26.946107784431138</c:v>
                </c:pt>
                <c:pt idx="5">
                  <c:v>45</c:v>
                </c:pt>
                <c:pt idx="6">
                  <c:v>36.744966442953022</c:v>
                </c:pt>
                <c:pt idx="7">
                  <c:v>28.83656509695291</c:v>
                </c:pt>
                <c:pt idx="8">
                  <c:v>44.195250659630609</c:v>
                </c:pt>
                <c:pt idx="9">
                  <c:v>40.115263709395741</c:v>
                </c:pt>
                <c:pt idx="10">
                  <c:v>28.871391076115486</c:v>
                </c:pt>
                <c:pt idx="11">
                  <c:v>35.105774728416236</c:v>
                </c:pt>
                <c:pt idx="12">
                  <c:v>21.875</c:v>
                </c:pt>
              </c:numCache>
            </c:numRef>
          </c:val>
        </c:ser>
        <c:ser>
          <c:idx val="2"/>
          <c:order val="2"/>
          <c:tx>
            <c:strRef>
              <c:f>'Peridurale verdoving'!$B$32</c:f>
              <c:strCache>
                <c:ptCount val="1"/>
                <c:pt idx="0">
                  <c:v>Onbekend</c:v>
                </c:pt>
              </c:strCache>
            </c:strRef>
          </c:tx>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('Peridurale verdoving'!$D$32,'Peridurale verdoving'!$F$32,'Peridurale verdoving'!$H$32,'Peridurale verdoving'!$J$32,'Peridurale verdoving'!$L$32,'Peridurale verdoving'!$N$32,'Peridurale verdoving'!$P$32,'Peridurale verdoving'!$R$32,'Peridurale verdoving'!$T$32,'Peridurale verdoving'!$V$32,'Peridurale verdoving'!$X$32,'Peridurale verdoving'!$Z$32,'Peridurale verdoving'!$AB$32)</c:f>
              <c:numCache>
                <c:formatCode>#,##0.00</c:formatCode>
                <c:ptCount val="13"/>
                <c:pt idx="0">
                  <c:v>3.1829368334700576</c:v>
                </c:pt>
                <c:pt idx="1">
                  <c:v>0.76378823708902277</c:v>
                </c:pt>
                <c:pt idx="2">
                  <c:v>0</c:v>
                </c:pt>
                <c:pt idx="3">
                  <c:v>0.45283018867924529</c:v>
                </c:pt>
                <c:pt idx="4">
                  <c:v>0</c:v>
                </c:pt>
                <c:pt idx="5">
                  <c:v>0</c:v>
                </c:pt>
                <c:pt idx="6">
                  <c:v>0.92281879194630878</c:v>
                </c:pt>
                <c:pt idx="7">
                  <c:v>0.52631578947368418</c:v>
                </c:pt>
                <c:pt idx="8">
                  <c:v>0.39577836411609502</c:v>
                </c:pt>
                <c:pt idx="9">
                  <c:v>0.64617534055186865</c:v>
                </c:pt>
                <c:pt idx="10">
                  <c:v>1.0498687664041995</c:v>
                </c:pt>
                <c:pt idx="11">
                  <c:v>0.22870211549456831</c:v>
                </c:pt>
                <c:pt idx="12">
                  <c:v>3.125</c:v>
                </c:pt>
              </c:numCache>
            </c:numRef>
          </c:val>
        </c:ser>
        <c:dLbls>
          <c:showLegendKey val="0"/>
          <c:showVal val="0"/>
          <c:showCatName val="0"/>
          <c:showSerName val="0"/>
          <c:showPercent val="0"/>
          <c:showBubbleSize val="0"/>
        </c:dLbls>
        <c:gapWidth val="150"/>
        <c:overlap val="100"/>
        <c:axId val="201967872"/>
        <c:axId val="202010624"/>
      </c:barChart>
      <c:catAx>
        <c:axId val="201967872"/>
        <c:scaling>
          <c:orientation val="minMax"/>
        </c:scaling>
        <c:delete val="0"/>
        <c:axPos val="b"/>
        <c:majorTickMark val="none"/>
        <c:minorTickMark val="none"/>
        <c:tickLblPos val="nextTo"/>
        <c:crossAx val="202010624"/>
        <c:crosses val="autoZero"/>
        <c:auto val="1"/>
        <c:lblAlgn val="ctr"/>
        <c:lblOffset val="100"/>
        <c:noMultiLvlLbl val="0"/>
      </c:catAx>
      <c:valAx>
        <c:axId val="202010624"/>
        <c:scaling>
          <c:orientation val="minMax"/>
        </c:scaling>
        <c:delete val="0"/>
        <c:axPos val="l"/>
        <c:majorGridlines/>
        <c:numFmt formatCode="0\ %" sourceLinked="0"/>
        <c:majorTickMark val="out"/>
        <c:minorTickMark val="none"/>
        <c:tickLblPos val="nextTo"/>
        <c:crossAx val="201967872"/>
        <c:crosses val="autoZero"/>
        <c:crossBetween val="between"/>
      </c:valAx>
    </c:plotArea>
    <c:legend>
      <c:legendPos val="r"/>
      <c:overlay val="0"/>
    </c:legend>
    <c:plotVisOnly val="1"/>
    <c:dispBlanksAs val="gap"/>
    <c:showDLblsOverMax val="0"/>
  </c:chart>
  <c:printSettings>
    <c:headerFooter/>
    <c:pageMargins b="0.75000000000000444" l="0.70000000000000062" r="0.70000000000000062" t="0.750000000000004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Verdeling leeftijd moeder per nationaliteit van de moeder</a:t>
            </a:r>
            <a:endParaRPr lang="fr-FR" sz="1300"/>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_G0302_!$5:$5</c:f>
                <c:numCache>
                  <c:formatCode>General</c:formatCode>
                  <c:ptCount val="16384"/>
                  <c:pt idx="0">
                    <c:v>10</c:v>
                  </c:pt>
                  <c:pt idx="1">
                    <c:v>10</c:v>
                  </c:pt>
                  <c:pt idx="2">
                    <c:v>12</c:v>
                  </c:pt>
                  <c:pt idx="3">
                    <c:v>10</c:v>
                  </c:pt>
                  <c:pt idx="4">
                    <c:v>7</c:v>
                  </c:pt>
                  <c:pt idx="5">
                    <c:v>7.5</c:v>
                  </c:pt>
                  <c:pt idx="6">
                    <c:v>9</c:v>
                  </c:pt>
                  <c:pt idx="7">
                    <c:v>11</c:v>
                  </c:pt>
                  <c:pt idx="8">
                    <c:v>9</c:v>
                  </c:pt>
                  <c:pt idx="9">
                    <c:v>10</c:v>
                  </c:pt>
                  <c:pt idx="10">
                    <c:v>11</c:v>
                  </c:pt>
                  <c:pt idx="11">
                    <c:v>9</c:v>
                  </c:pt>
                  <c:pt idx="12">
                    <c:v>6.5</c:v>
                  </c:pt>
                </c:numCache>
              </c:numRef>
            </c:minus>
          </c:errBars>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_G0302_!$A$2:$M$2</c:f>
              <c:numCache>
                <c:formatCode>General</c:formatCode>
                <c:ptCount val="13"/>
                <c:pt idx="0">
                  <c:v>26</c:v>
                </c:pt>
                <c:pt idx="1">
                  <c:v>26</c:v>
                </c:pt>
                <c:pt idx="2">
                  <c:v>29</c:v>
                </c:pt>
                <c:pt idx="3">
                  <c:v>28</c:v>
                </c:pt>
                <c:pt idx="4">
                  <c:v>31</c:v>
                </c:pt>
                <c:pt idx="5">
                  <c:v>26.5</c:v>
                </c:pt>
                <c:pt idx="6">
                  <c:v>26</c:v>
                </c:pt>
                <c:pt idx="7">
                  <c:v>27</c:v>
                </c:pt>
                <c:pt idx="8">
                  <c:v>24</c:v>
                </c:pt>
                <c:pt idx="9">
                  <c:v>26</c:v>
                </c:pt>
                <c:pt idx="10">
                  <c:v>27</c:v>
                </c:pt>
                <c:pt idx="11">
                  <c:v>25</c:v>
                </c:pt>
                <c:pt idx="12">
                  <c:v>30.5</c:v>
                </c:pt>
              </c:numCache>
            </c:numRef>
          </c:val>
        </c:ser>
        <c:ser>
          <c:idx val="1"/>
          <c:order val="1"/>
          <c:spPr>
            <a:solidFill>
              <a:schemeClr val="bg1"/>
            </a:solidFill>
            <a:ln>
              <a:solidFill>
                <a:srgbClr val="000000"/>
              </a:solidFill>
            </a:ln>
          </c:spPr>
          <c:invertIfNegative val="0"/>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_G0302_!$A$3:$M$3</c:f>
              <c:numCache>
                <c:formatCode>General</c:formatCode>
                <c:ptCount val="13"/>
                <c:pt idx="0">
                  <c:v>3</c:v>
                </c:pt>
                <c:pt idx="1">
                  <c:v>4</c:v>
                </c:pt>
                <c:pt idx="2">
                  <c:v>5</c:v>
                </c:pt>
                <c:pt idx="3">
                  <c:v>3</c:v>
                </c:pt>
                <c:pt idx="4">
                  <c:v>4</c:v>
                </c:pt>
                <c:pt idx="5">
                  <c:v>4.5</c:v>
                </c:pt>
                <c:pt idx="6">
                  <c:v>4</c:v>
                </c:pt>
                <c:pt idx="7">
                  <c:v>4</c:v>
                </c:pt>
                <c:pt idx="8">
                  <c:v>4</c:v>
                </c:pt>
                <c:pt idx="9">
                  <c:v>4</c:v>
                </c:pt>
                <c:pt idx="10">
                  <c:v>4</c:v>
                </c:pt>
                <c:pt idx="11">
                  <c:v>4</c:v>
                </c:pt>
                <c:pt idx="12">
                  <c:v>2.5</c:v>
                </c:pt>
              </c:numCache>
            </c:numRef>
          </c:val>
        </c:ser>
        <c:ser>
          <c:idx val="2"/>
          <c:order val="2"/>
          <c:spPr>
            <a:solidFill>
              <a:sysClr val="window" lastClr="FFFFFF"/>
            </a:solidFill>
            <a:ln>
              <a:solidFill>
                <a:srgbClr val="000000"/>
              </a:solidFill>
            </a:ln>
          </c:spPr>
          <c:invertIfNegative val="0"/>
          <c:errBars>
            <c:errBarType val="plus"/>
            <c:errValType val="cust"/>
            <c:noEndCap val="0"/>
            <c:plus>
              <c:numRef>
                <c:f>_G0302_!$6:$6</c:f>
                <c:numCache>
                  <c:formatCode>General</c:formatCode>
                  <c:ptCount val="16384"/>
                  <c:pt idx="0">
                    <c:v>10</c:v>
                  </c:pt>
                  <c:pt idx="1">
                    <c:v>10</c:v>
                  </c:pt>
                  <c:pt idx="2">
                    <c:v>9</c:v>
                  </c:pt>
                  <c:pt idx="3">
                    <c:v>10</c:v>
                  </c:pt>
                  <c:pt idx="4">
                    <c:v>6</c:v>
                  </c:pt>
                  <c:pt idx="5">
                    <c:v>5</c:v>
                  </c:pt>
                  <c:pt idx="6">
                    <c:v>11</c:v>
                  </c:pt>
                  <c:pt idx="7">
                    <c:v>11</c:v>
                  </c:pt>
                  <c:pt idx="8">
                    <c:v>12</c:v>
                  </c:pt>
                  <c:pt idx="9">
                    <c:v>12</c:v>
                  </c:pt>
                  <c:pt idx="10">
                    <c:v>11</c:v>
                  </c:pt>
                  <c:pt idx="11">
                    <c:v>11</c:v>
                  </c:pt>
                  <c:pt idx="12">
                    <c:v>4</c:v>
                  </c:pt>
                </c:numCache>
              </c:numRef>
            </c:plus>
            <c:minus>
              <c:numLit>
                <c:formatCode>General</c:formatCode>
                <c:ptCount val="1"/>
                <c:pt idx="0">
                  <c:v>1</c:v>
                </c:pt>
              </c:numLit>
            </c:minus>
          </c:errBars>
          <c:cat>
            <c:strRef>
              <c:f>'Nationaliteit moeder'!$A$8:$A$20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_G0302_!$A$4:$M$4</c:f>
              <c:numCache>
                <c:formatCode>General</c:formatCode>
                <c:ptCount val="13"/>
                <c:pt idx="0">
                  <c:v>4</c:v>
                </c:pt>
                <c:pt idx="1">
                  <c:v>3</c:v>
                </c:pt>
                <c:pt idx="2">
                  <c:v>3</c:v>
                </c:pt>
                <c:pt idx="3">
                  <c:v>4</c:v>
                </c:pt>
                <c:pt idx="4">
                  <c:v>3</c:v>
                </c:pt>
                <c:pt idx="5">
                  <c:v>3</c:v>
                </c:pt>
                <c:pt idx="6">
                  <c:v>5</c:v>
                </c:pt>
                <c:pt idx="7">
                  <c:v>4</c:v>
                </c:pt>
                <c:pt idx="8">
                  <c:v>4</c:v>
                </c:pt>
                <c:pt idx="9">
                  <c:v>4</c:v>
                </c:pt>
                <c:pt idx="10">
                  <c:v>4</c:v>
                </c:pt>
                <c:pt idx="11">
                  <c:v>4</c:v>
                </c:pt>
                <c:pt idx="12">
                  <c:v>2</c:v>
                </c:pt>
              </c:numCache>
            </c:numRef>
          </c:val>
        </c:ser>
        <c:dLbls>
          <c:showLegendKey val="0"/>
          <c:showVal val="0"/>
          <c:showCatName val="0"/>
          <c:showSerName val="0"/>
          <c:showPercent val="0"/>
          <c:showBubbleSize val="0"/>
        </c:dLbls>
        <c:gapWidth val="150"/>
        <c:overlap val="100"/>
        <c:axId val="419478144"/>
        <c:axId val="419484032"/>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_G0302_!$A$7:$M$7</c:f>
              <c:numCache>
                <c:formatCode>General</c:formatCode>
                <c:ptCount val="13"/>
                <c:pt idx="0">
                  <c:v>15</c:v>
                </c:pt>
                <c:pt idx="1">
                  <c:v>14</c:v>
                </c:pt>
                <c:pt idx="2">
                  <c:v>-1</c:v>
                </c:pt>
                <c:pt idx="3">
                  <c:v>15</c:v>
                </c:pt>
                <c:pt idx="4">
                  <c:v>17</c:v>
                </c:pt>
                <c:pt idx="5">
                  <c:v>-1</c:v>
                </c:pt>
                <c:pt idx="6">
                  <c:v>-1</c:v>
                </c:pt>
                <c:pt idx="7">
                  <c:v>14</c:v>
                </c:pt>
                <c:pt idx="8">
                  <c:v>45</c:v>
                </c:pt>
                <c:pt idx="9">
                  <c:v>47</c:v>
                </c:pt>
                <c:pt idx="10">
                  <c:v>48</c:v>
                </c:pt>
                <c:pt idx="11">
                  <c:v>46</c:v>
                </c:pt>
                <c:pt idx="12">
                  <c:v>21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_G0302_!$A$8:$M$8</c:f>
              <c:numCache>
                <c:formatCode>General</c:formatCode>
                <c:ptCount val="13"/>
                <c:pt idx="0">
                  <c:v>44</c:v>
                </c:pt>
                <c:pt idx="1">
                  <c:v>15</c:v>
                </c:pt>
                <c:pt idx="2">
                  <c:v>-1</c:v>
                </c:pt>
                <c:pt idx="3">
                  <c:v>16</c:v>
                </c:pt>
                <c:pt idx="4">
                  <c:v>19</c:v>
                </c:pt>
                <c:pt idx="5">
                  <c:v>-1</c:v>
                </c:pt>
                <c:pt idx="6">
                  <c:v>-1</c:v>
                </c:pt>
                <c:pt idx="7">
                  <c:v>15</c:v>
                </c:pt>
                <c:pt idx="8">
                  <c:v>47</c:v>
                </c:pt>
                <c:pt idx="9">
                  <c:v>48</c:v>
                </c:pt>
                <c:pt idx="10">
                  <c:v>-1</c:v>
                </c:pt>
                <c:pt idx="11">
                  <c:v>-1</c:v>
                </c:pt>
                <c:pt idx="12">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_G0302_!$A$9:$M$9</c:f>
              <c:numCache>
                <c:formatCode>General</c:formatCode>
                <c:ptCount val="13"/>
                <c:pt idx="0">
                  <c:v>45</c:v>
                </c:pt>
                <c:pt idx="1">
                  <c:v>44</c:v>
                </c:pt>
                <c:pt idx="2">
                  <c:v>-1</c:v>
                </c:pt>
                <c:pt idx="3">
                  <c:v>17</c:v>
                </c:pt>
                <c:pt idx="4">
                  <c:v>20</c:v>
                </c:pt>
                <c:pt idx="5">
                  <c:v>-1</c:v>
                </c:pt>
                <c:pt idx="6">
                  <c:v>-1</c:v>
                </c:pt>
                <c:pt idx="7">
                  <c:v>48</c:v>
                </c:pt>
                <c:pt idx="8">
                  <c:v>-1</c:v>
                </c:pt>
                <c:pt idx="9">
                  <c:v>50</c:v>
                </c:pt>
                <c:pt idx="10">
                  <c:v>-1</c:v>
                </c:pt>
                <c:pt idx="11">
                  <c:v>-1</c:v>
                </c:pt>
                <c:pt idx="12">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_G0302_!$A$10:$M$10</c:f>
              <c:numCache>
                <c:formatCode>General</c:formatCode>
                <c:ptCount val="13"/>
                <c:pt idx="0">
                  <c:v>46</c:v>
                </c:pt>
                <c:pt idx="1">
                  <c:v>45</c:v>
                </c:pt>
                <c:pt idx="2">
                  <c:v>-1</c:v>
                </c:pt>
                <c:pt idx="3">
                  <c:v>46</c:v>
                </c:pt>
                <c:pt idx="4">
                  <c:v>63</c:v>
                </c:pt>
                <c:pt idx="5">
                  <c:v>-1</c:v>
                </c:pt>
                <c:pt idx="6">
                  <c:v>-1</c:v>
                </c:pt>
                <c:pt idx="7">
                  <c:v>49</c:v>
                </c:pt>
                <c:pt idx="8">
                  <c:v>-1</c:v>
                </c:pt>
                <c:pt idx="9">
                  <c:v>-1</c:v>
                </c:pt>
                <c:pt idx="10">
                  <c:v>-1</c:v>
                </c:pt>
                <c:pt idx="11">
                  <c:v>-1</c:v>
                </c:pt>
                <c:pt idx="12">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_G0302_!$A$11:$M$11</c:f>
              <c:numCache>
                <c:formatCode>General</c:formatCode>
                <c:ptCount val="13"/>
                <c:pt idx="0">
                  <c:v>48</c:v>
                </c:pt>
                <c:pt idx="1">
                  <c:v>46</c:v>
                </c:pt>
                <c:pt idx="2">
                  <c:v>-1</c:v>
                </c:pt>
                <c:pt idx="3">
                  <c:v>-1</c:v>
                </c:pt>
                <c:pt idx="4">
                  <c:v>-1</c:v>
                </c:pt>
                <c:pt idx="5">
                  <c:v>-1</c:v>
                </c:pt>
                <c:pt idx="6">
                  <c:v>-1</c:v>
                </c:pt>
                <c:pt idx="7">
                  <c:v>-1</c:v>
                </c:pt>
                <c:pt idx="8">
                  <c:v>-1</c:v>
                </c:pt>
                <c:pt idx="9">
                  <c:v>-1</c:v>
                </c:pt>
                <c:pt idx="10">
                  <c:v>-1</c:v>
                </c:pt>
                <c:pt idx="11">
                  <c:v>-1</c:v>
                </c:pt>
                <c:pt idx="12">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_G0302_!$A$12:$M$12</c:f>
              <c:numCache>
                <c:formatCode>General</c:formatCode>
                <c:ptCount val="13"/>
                <c:pt idx="0">
                  <c:v>49</c:v>
                </c:pt>
                <c:pt idx="1">
                  <c:v>47</c:v>
                </c:pt>
                <c:pt idx="2">
                  <c:v>-1</c:v>
                </c:pt>
                <c:pt idx="3">
                  <c:v>-1</c:v>
                </c:pt>
                <c:pt idx="4">
                  <c:v>-1</c:v>
                </c:pt>
                <c:pt idx="5">
                  <c:v>-1</c:v>
                </c:pt>
                <c:pt idx="6">
                  <c:v>-1</c:v>
                </c:pt>
                <c:pt idx="7">
                  <c:v>-1</c:v>
                </c:pt>
                <c:pt idx="8">
                  <c:v>-1</c:v>
                </c:pt>
                <c:pt idx="9">
                  <c:v>-1</c:v>
                </c:pt>
                <c:pt idx="10">
                  <c:v>-1</c:v>
                </c:pt>
                <c:pt idx="11">
                  <c:v>-1</c:v>
                </c:pt>
                <c:pt idx="12">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_G0302_!$A$13:$M$13</c:f>
              <c:numCache>
                <c:formatCode>General</c:formatCode>
                <c:ptCount val="13"/>
                <c:pt idx="0">
                  <c:v>50</c:v>
                </c:pt>
                <c:pt idx="1">
                  <c:v>48</c:v>
                </c:pt>
                <c:pt idx="2">
                  <c:v>-1</c:v>
                </c:pt>
                <c:pt idx="3">
                  <c:v>-1</c:v>
                </c:pt>
                <c:pt idx="4">
                  <c:v>-1</c:v>
                </c:pt>
                <c:pt idx="5">
                  <c:v>-1</c:v>
                </c:pt>
                <c:pt idx="6">
                  <c:v>-1</c:v>
                </c:pt>
                <c:pt idx="7">
                  <c:v>-1</c:v>
                </c:pt>
                <c:pt idx="8">
                  <c:v>-1</c:v>
                </c:pt>
                <c:pt idx="9">
                  <c:v>-1</c:v>
                </c:pt>
                <c:pt idx="10">
                  <c:v>-1</c:v>
                </c:pt>
                <c:pt idx="11">
                  <c:v>-1</c:v>
                </c:pt>
                <c:pt idx="12">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_G0302_!$A$14:$M$14</c:f>
              <c:numCache>
                <c:formatCode>General</c:formatCode>
                <c:ptCount val="13"/>
                <c:pt idx="0">
                  <c:v>-1</c:v>
                </c:pt>
                <c:pt idx="1">
                  <c:v>49</c:v>
                </c:pt>
                <c:pt idx="2">
                  <c:v>-1</c:v>
                </c:pt>
                <c:pt idx="3">
                  <c:v>-1</c:v>
                </c:pt>
                <c:pt idx="4">
                  <c:v>-1</c:v>
                </c:pt>
                <c:pt idx="5">
                  <c:v>-1</c:v>
                </c:pt>
                <c:pt idx="6">
                  <c:v>-1</c:v>
                </c:pt>
                <c:pt idx="7">
                  <c:v>-1</c:v>
                </c:pt>
                <c:pt idx="8">
                  <c:v>-1</c:v>
                </c:pt>
                <c:pt idx="9">
                  <c:v>-1</c:v>
                </c:pt>
                <c:pt idx="10">
                  <c:v>-1</c:v>
                </c:pt>
                <c:pt idx="11">
                  <c:v>-1</c:v>
                </c:pt>
                <c:pt idx="12">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_G0302_!$A$15:$M$15</c:f>
              <c:numCache>
                <c:formatCode>General</c:formatCode>
                <c:ptCount val="13"/>
                <c:pt idx="0">
                  <c:v>-1</c:v>
                </c:pt>
                <c:pt idx="1">
                  <c:v>50</c:v>
                </c:pt>
                <c:pt idx="2">
                  <c:v>-1</c:v>
                </c:pt>
                <c:pt idx="3">
                  <c:v>-1</c:v>
                </c:pt>
                <c:pt idx="4">
                  <c:v>-1</c:v>
                </c:pt>
                <c:pt idx="5">
                  <c:v>-1</c:v>
                </c:pt>
                <c:pt idx="6">
                  <c:v>-1</c:v>
                </c:pt>
                <c:pt idx="7">
                  <c:v>-1</c:v>
                </c:pt>
                <c:pt idx="8">
                  <c:v>-1</c:v>
                </c:pt>
                <c:pt idx="9">
                  <c:v>-1</c:v>
                </c:pt>
                <c:pt idx="10">
                  <c:v>-1</c:v>
                </c:pt>
                <c:pt idx="11">
                  <c:v>-1</c:v>
                </c:pt>
                <c:pt idx="12">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_G0302_!$A$16:$M$16</c:f>
              <c:numCache>
                <c:formatCode>General</c:formatCode>
                <c:ptCount val="13"/>
                <c:pt idx="0">
                  <c:v>-1</c:v>
                </c:pt>
                <c:pt idx="1">
                  <c:v>51</c:v>
                </c:pt>
                <c:pt idx="2">
                  <c:v>-1</c:v>
                </c:pt>
                <c:pt idx="3">
                  <c:v>-1</c:v>
                </c:pt>
                <c:pt idx="4">
                  <c:v>-1</c:v>
                </c:pt>
                <c:pt idx="5">
                  <c:v>-1</c:v>
                </c:pt>
                <c:pt idx="6">
                  <c:v>-1</c:v>
                </c:pt>
                <c:pt idx="7">
                  <c:v>-1</c:v>
                </c:pt>
                <c:pt idx="8">
                  <c:v>-1</c:v>
                </c:pt>
                <c:pt idx="9">
                  <c:v>-1</c:v>
                </c:pt>
                <c:pt idx="10">
                  <c:v>-1</c:v>
                </c:pt>
                <c:pt idx="11">
                  <c:v>-1</c:v>
                </c:pt>
                <c:pt idx="12">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_G0302_!$A$17:$M$17</c:f>
              <c:numCache>
                <c:formatCode>General</c:formatCode>
                <c:ptCount val="13"/>
                <c:pt idx="0">
                  <c:v>-1</c:v>
                </c:pt>
                <c:pt idx="1">
                  <c:v>56</c:v>
                </c:pt>
                <c:pt idx="2">
                  <c:v>-1</c:v>
                </c:pt>
                <c:pt idx="3">
                  <c:v>-1</c:v>
                </c:pt>
                <c:pt idx="4">
                  <c:v>-1</c:v>
                </c:pt>
                <c:pt idx="5">
                  <c:v>-1</c:v>
                </c:pt>
                <c:pt idx="6">
                  <c:v>-1</c:v>
                </c:pt>
                <c:pt idx="7">
                  <c:v>-1</c:v>
                </c:pt>
                <c:pt idx="8">
                  <c:v>-1</c:v>
                </c:pt>
                <c:pt idx="9">
                  <c:v>-1</c:v>
                </c:pt>
                <c:pt idx="10">
                  <c:v>-1</c:v>
                </c:pt>
                <c:pt idx="11">
                  <c:v>-1</c:v>
                </c:pt>
                <c:pt idx="12">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_G0302_!$A$18:$M$18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_G0302_!$A$19:$M$19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_G0302_!$A$20:$M$20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_G0302_!$A$21:$M$21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_G0302_!$A$22:$M$22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_G0302_!$A$23:$M$23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_G0302_!$A$24:$M$24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_G0302_!$A$25:$M$25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_G0302_!$A$26:$M$26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_G0302_!$A$27:$M$27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_G0302_!$A$28:$M$28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_G0302_!$A$29:$M$29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_G0302_!$A$30:$M$30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_G0302_!$A$31:$M$31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_G0302_!$A$32:$M$32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_G0302_!$A$33:$M$33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_G0302_!$A$34:$M$34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_G0302_!$A$35:$M$35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_G0302_!$A$36:$M$36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_G0302_!$A$37:$M$37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_G0302_!$A$38:$M$38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_G0302_!$A$39:$M$39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_G0302_!$A$40:$M$40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_G0302_!$A$41:$M$41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_G0302_!$A$42:$M$42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_G0302_!$A$43:$M$43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_G0302_!$A$44:$M$44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_G0302_!$A$45:$M$45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_G0302_!$A$46:$M$46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_G0302_!$A$47:$M$47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_G0302_!$A$48:$M$48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_G0302_!$A$49:$M$49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_G0302_!$A$50:$M$50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_G0302_!$A$51:$M$51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_G0302_!$A$52:$M$52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_G0302_!$A$53:$M$53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_G0302_!$A$54:$M$54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_G0302_!$A$55:$M$55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_G0302_!$A$56:$M$56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_G0302_!$A$57:$M$57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_G0302_!$A$58:$M$58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_G0302_!$A$59:$M$59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_G0302_!$A$60:$M$60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_G0302_!$A$61:$M$61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_G0302_!$A$62:$M$62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_G0302_!$A$63:$M$63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_G0302_!$A$64:$M$64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_G0302_!$A$65:$M$65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_G0302_!$A$66:$M$66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_G0302_!$A$67:$M$67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_G0302_!$A$68:$M$68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_G0302_!$A$69:$M$69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_G0302_!$A$70:$M$70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_G0302_!$A$71:$M$71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_G0302_!$A$72:$M$72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_G0302_!$A$73:$M$73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_G0302_!$A$74:$M$74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_G0302_!$A$75:$M$75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_G0302_!$A$76:$M$76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_G0302_!$A$77:$M$77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_G0302_!$A$78:$M$78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_G0302_!$A$79:$M$79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_G0302_!$A$80:$M$80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_G0302_!$A$81:$M$81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_G0302_!$A$82:$M$82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_G0302_!$A$83:$M$83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_G0302_!$A$84:$M$84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_G0302_!$A$85:$M$85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_G0302_!$A$86:$M$86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_G0302_!$A$87:$M$87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_G0302_!$A$88:$M$88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_G0302_!$A$89:$M$89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_G0302_!$A$90:$M$90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_G0302_!$A$91:$M$91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_G0302_!$A$92:$M$92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_G0302_!$A$93:$M$93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_G0302_!$A$94:$M$94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_G0302_!$A$95:$M$95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_G0302_!$A$96:$M$96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_G0302_!$A$97:$M$97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_G0302_!$A$98:$M$98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_G0302_!$A$99:$M$99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_G0302_!$A$100:$M$100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_G0302_!$A$101:$M$101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_G0302_!$A$102:$M$102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_G0302_!$A$103:$M$103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_G0302_!$A$104:$M$104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_G0302_!$A$105:$M$105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_G0302_!$A$106:$M$106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_G0302_!$A$107:$M$107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_G0302_!$A$108:$M$108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_G0302_!$A$109:$M$109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_G0302_!$A$110:$M$110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_G0302_!$A$111:$M$111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_G0302_!$A$112:$M$112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_G0302_!$A$113:$M$113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_G0302_!$A$114:$M$114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_G0302_!$A$115:$M$115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_G0302_!$A$116:$M$116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_G0302_!$A$117:$M$117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_G0302_!$A$118:$M$118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_G0302_!$A$119:$M$119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_G0302_!$A$120:$M$120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_G0302_!$A$121:$M$121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_G0302_!$A$122:$M$122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_G0302_!$A$123:$M$123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_G0302_!$A$124:$M$124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_G0302_!$A$125:$M$125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_G0302_!$A$126:$M$126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_G0302_!$A$127:$M$127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_G0302_!$A$128:$M$128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_G0302_!$A$129:$M$129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_G0302_!$A$130:$M$130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_G0302_!$A$131:$M$131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_G0302_!$A$132:$M$132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_G0302_!$A$133:$M$133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_G0302_!$A$134:$M$134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_G0302_!$A$135:$M$135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_G0302_!$A$136:$M$136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_G0302_!$A$137:$M$137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_G0302_!$A$138:$M$138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_G0302_!$A$139:$M$139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_G0302_!$A$140:$M$140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_G0302_!$A$141:$M$141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_G0302_!$A$142:$M$142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_G0302_!$A$143:$M$143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_G0302_!$A$144:$M$144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_G0302_!$A$145:$M$145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_G0302_!$A$146:$M$146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_G0302_!$A$147:$M$147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_G0302_!$A$148:$M$148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_G0302_!$A$149:$M$149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_G0302_!$A$150:$M$150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_G0302_!$A$151:$M$151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_G0302_!$A$152:$M$152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_G0302_!$A$153:$M$153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_G0302_!$A$154:$M$154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_G0302_!$A$155:$M$155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_G0302_!$A$156:$M$156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_G0302_!$A$157:$M$157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_G0302_!$A$158:$M$158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_G0302_!$A$159:$M$159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_G0302_!$A$160:$M$160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_G0302_!$A$161:$M$161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_G0302_!$A$162:$M$162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_G0302_!$A$163:$M$163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_G0302_!$A$164:$M$164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_G0302_!$A$165:$M$165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_G0302_!$A$166:$M$166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_G0302_!$A$167:$M$167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_G0302_!$A$168:$M$168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_G0302_!$A$169:$M$169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_G0302_!$A$170:$M$170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_G0302_!$A$171:$M$171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_G0302_!$A$172:$M$172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_G0302_!$A$173:$M$173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_G0302_!$A$174:$M$174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_G0302_!$A$175:$M$175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_G0302_!$A$176:$M$176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_G0302_!$A$177:$M$177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_G0302_!$A$178:$M$178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_G0302_!$A$179:$M$179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_G0302_!$A$180:$M$180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_G0302_!$A$181:$M$181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_G0302_!$A$182:$M$182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_G0302_!$A$183:$M$183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_G0302_!$A$184:$M$184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_G0302_!$A$185:$M$185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_G0302_!$A$186:$M$186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_G0302_!$A$187:$M$187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_G0302_!$A$188:$M$188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_G0302_!$A$189:$M$189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_G0302_!$A$190:$M$190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_G0302_!$A$191:$M$191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_G0302_!$A$192:$M$192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_G0302_!$A$193:$M$193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_G0302_!$A$194:$M$194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_G0302_!$A$195:$M$195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_G0302_!$A$196:$M$196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_G0302_!$A$197:$M$197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_G0302_!$A$198:$M$198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_G0302_!$A$199:$M$199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_G0302_!$A$200:$M$200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_G0302_!$A$201:$M$201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_G0302_!$A$202:$M$202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_G0302_!$A$203:$M$203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_G0302_!$A$204:$M$204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_G0302_!$A$205:$M$205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_G0302_!$A$206:$M$206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dLbls>
          <c:showLegendKey val="0"/>
          <c:showVal val="0"/>
          <c:showCatName val="0"/>
          <c:showSerName val="0"/>
          <c:showPercent val="0"/>
          <c:showBubbleSize val="0"/>
        </c:dLbls>
        <c:axId val="419478144"/>
        <c:axId val="419484032"/>
      </c:scatterChart>
      <c:catAx>
        <c:axId val="419478144"/>
        <c:scaling>
          <c:orientation val="minMax"/>
        </c:scaling>
        <c:delete val="0"/>
        <c:axPos val="b"/>
        <c:majorTickMark val="out"/>
        <c:minorTickMark val="none"/>
        <c:tickLblPos val="nextTo"/>
        <c:crossAx val="419484032"/>
        <c:crosses val="autoZero"/>
        <c:auto val="1"/>
        <c:lblAlgn val="ctr"/>
        <c:lblOffset val="100"/>
        <c:noMultiLvlLbl val="0"/>
      </c:catAx>
      <c:valAx>
        <c:axId val="419484032"/>
        <c:scaling>
          <c:orientation val="minMax"/>
          <c:min val="10"/>
        </c:scaling>
        <c:delete val="0"/>
        <c:axPos val="l"/>
        <c:majorGridlines/>
        <c:title>
          <c:tx>
            <c:rich>
              <a:bodyPr rot="-5400000" vert="horz"/>
              <a:lstStyle/>
              <a:p>
                <a:pPr>
                  <a:defRPr/>
                </a:pPr>
                <a:r>
                  <a:rPr lang="fr-FR" sz="1000" b="1" i="0" u="none" strike="noStrike" baseline="0"/>
                  <a:t>Leeftijd moeder (jaren)</a:t>
                </a:r>
                <a:endParaRPr lang="fr-FR"/>
              </a:p>
            </c:rich>
          </c:tx>
          <c:overlay val="0"/>
        </c:title>
        <c:numFmt formatCode="General" sourceLinked="1"/>
        <c:majorTickMark val="out"/>
        <c:minorTickMark val="none"/>
        <c:tickLblPos val="nextTo"/>
        <c:crossAx val="419478144"/>
        <c:crosses val="autoZero"/>
        <c:crossBetween val="between"/>
      </c:valAx>
    </c:plotArea>
    <c:plotVisOnly val="1"/>
    <c:dispBlanksAs val="gap"/>
    <c:showDLblsOverMax val="0"/>
  </c:chart>
  <c:spPr>
    <a:solidFill>
      <a:srgbClr val="7030A0">
        <a:alpha val="10000"/>
      </a:srgbClr>
    </a:solidFill>
  </c:spPr>
  <c:printSettings>
    <c:headerFooter/>
    <c:pageMargins b="0.750000000000001" l="0.70000000000000062" r="0.70000000000000062" t="0.75000000000000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Verdeling geboortegewicht baby per verblijfsduur van de moeder</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_G0401_!$A$5:$L$5</c:f>
                <c:numCache>
                  <c:formatCode>General</c:formatCode>
                  <c:ptCount val="12"/>
                  <c:pt idx="0">
                    <c:v>1240</c:v>
                  </c:pt>
                  <c:pt idx="1">
                    <c:v>1030</c:v>
                  </c:pt>
                  <c:pt idx="2">
                    <c:v>962.5</c:v>
                  </c:pt>
                  <c:pt idx="3">
                    <c:v>896</c:v>
                  </c:pt>
                  <c:pt idx="4">
                    <c:v>890</c:v>
                  </c:pt>
                  <c:pt idx="5">
                    <c:v>920</c:v>
                  </c:pt>
                  <c:pt idx="6">
                    <c:v>1045</c:v>
                  </c:pt>
                  <c:pt idx="7">
                    <c:v>1230</c:v>
                  </c:pt>
                  <c:pt idx="8">
                    <c:v>1495</c:v>
                  </c:pt>
                  <c:pt idx="9">
                    <c:v>1625</c:v>
                  </c:pt>
                  <c:pt idx="10">
                    <c:v>1435</c:v>
                  </c:pt>
                  <c:pt idx="11">
                    <c:v>1400</c:v>
                  </c:pt>
                </c:numCache>
              </c:numRef>
            </c:minus>
          </c:errBars>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_G0401_!$A$2:$L$2</c:f>
              <c:numCache>
                <c:formatCode>General</c:formatCode>
                <c:ptCount val="12"/>
                <c:pt idx="0">
                  <c:v>2830</c:v>
                </c:pt>
                <c:pt idx="1">
                  <c:v>2930</c:v>
                </c:pt>
                <c:pt idx="2">
                  <c:v>2992.5</c:v>
                </c:pt>
                <c:pt idx="3">
                  <c:v>3070</c:v>
                </c:pt>
                <c:pt idx="4">
                  <c:v>3055</c:v>
                </c:pt>
                <c:pt idx="5">
                  <c:v>3025</c:v>
                </c:pt>
                <c:pt idx="6">
                  <c:v>2920</c:v>
                </c:pt>
                <c:pt idx="7">
                  <c:v>2780</c:v>
                </c:pt>
                <c:pt idx="8">
                  <c:v>2520</c:v>
                </c:pt>
                <c:pt idx="9">
                  <c:v>2245</c:v>
                </c:pt>
                <c:pt idx="10">
                  <c:v>2035</c:v>
                </c:pt>
                <c:pt idx="11">
                  <c:v>1830</c:v>
                </c:pt>
              </c:numCache>
            </c:numRef>
          </c:val>
        </c:ser>
        <c:ser>
          <c:idx val="1"/>
          <c:order val="1"/>
          <c:spPr>
            <a:solidFill>
              <a:schemeClr val="bg1"/>
            </a:solidFill>
            <a:ln>
              <a:solidFill>
                <a:schemeClr val="tx1"/>
              </a:solidFill>
            </a:ln>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_G0401_!$A$3:$L$3</c:f>
              <c:numCache>
                <c:formatCode>General</c:formatCode>
                <c:ptCount val="12"/>
                <c:pt idx="0">
                  <c:v>490</c:v>
                </c:pt>
                <c:pt idx="1">
                  <c:v>350</c:v>
                </c:pt>
                <c:pt idx="2">
                  <c:v>327.5</c:v>
                </c:pt>
                <c:pt idx="3">
                  <c:v>300</c:v>
                </c:pt>
                <c:pt idx="4">
                  <c:v>295</c:v>
                </c:pt>
                <c:pt idx="5">
                  <c:v>315</c:v>
                </c:pt>
                <c:pt idx="6">
                  <c:v>360</c:v>
                </c:pt>
                <c:pt idx="7">
                  <c:v>440</c:v>
                </c:pt>
                <c:pt idx="8">
                  <c:v>520</c:v>
                </c:pt>
                <c:pt idx="9">
                  <c:v>492.5</c:v>
                </c:pt>
                <c:pt idx="10">
                  <c:v>445</c:v>
                </c:pt>
                <c:pt idx="11">
                  <c:v>445</c:v>
                </c:pt>
              </c:numCache>
            </c:numRef>
          </c:val>
        </c:ser>
        <c:ser>
          <c:idx val="2"/>
          <c:order val="2"/>
          <c:spPr>
            <a:solidFill>
              <a:schemeClr val="bg1"/>
            </a:solidFill>
            <a:ln>
              <a:solidFill>
                <a:schemeClr val="tx1"/>
              </a:solidFill>
            </a:ln>
          </c:spPr>
          <c:invertIfNegative val="0"/>
          <c:errBars>
            <c:errBarType val="plus"/>
            <c:errValType val="cust"/>
            <c:noEndCap val="0"/>
            <c:plus>
              <c:numRef>
                <c:f>_G0401_!$A$6:$L$6</c:f>
                <c:numCache>
                  <c:formatCode>General</c:formatCode>
                  <c:ptCount val="12"/>
                  <c:pt idx="0">
                    <c:v>1110</c:v>
                  </c:pt>
                  <c:pt idx="1">
                    <c:v>1000</c:v>
                  </c:pt>
                  <c:pt idx="2">
                    <c:v>960</c:v>
                  </c:pt>
                  <c:pt idx="3">
                    <c:v>900</c:v>
                  </c:pt>
                  <c:pt idx="4">
                    <c:v>890</c:v>
                  </c:pt>
                  <c:pt idx="5">
                    <c:v>920</c:v>
                  </c:pt>
                  <c:pt idx="6">
                    <c:v>1050</c:v>
                  </c:pt>
                  <c:pt idx="7">
                    <c:v>1235</c:v>
                  </c:pt>
                  <c:pt idx="8">
                    <c:v>1470</c:v>
                  </c:pt>
                  <c:pt idx="9">
                    <c:v>1545</c:v>
                  </c:pt>
                  <c:pt idx="10">
                    <c:v>1430</c:v>
                  </c:pt>
                  <c:pt idx="11">
                    <c:v>1395</c:v>
                  </c:pt>
                </c:numCache>
              </c:numRef>
            </c:plus>
            <c:minus>
              <c:numLit>
                <c:formatCode>General</c:formatCode>
                <c:ptCount val="1"/>
                <c:pt idx="0">
                  <c:v>1</c:v>
                </c:pt>
              </c:numLit>
            </c:minus>
          </c:errBars>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_G0401_!$A$4:$L$4</c:f>
              <c:numCache>
                <c:formatCode>General</c:formatCode>
                <c:ptCount val="12"/>
                <c:pt idx="0">
                  <c:v>350</c:v>
                </c:pt>
                <c:pt idx="1">
                  <c:v>340</c:v>
                </c:pt>
                <c:pt idx="2">
                  <c:v>320</c:v>
                </c:pt>
                <c:pt idx="3">
                  <c:v>300</c:v>
                </c:pt>
                <c:pt idx="4">
                  <c:v>300</c:v>
                </c:pt>
                <c:pt idx="5">
                  <c:v>300</c:v>
                </c:pt>
                <c:pt idx="6">
                  <c:v>340</c:v>
                </c:pt>
                <c:pt idx="7">
                  <c:v>385</c:v>
                </c:pt>
                <c:pt idx="8">
                  <c:v>480</c:v>
                </c:pt>
                <c:pt idx="9">
                  <c:v>597.5</c:v>
                </c:pt>
                <c:pt idx="10">
                  <c:v>570</c:v>
                </c:pt>
                <c:pt idx="11">
                  <c:v>495</c:v>
                </c:pt>
              </c:numCache>
            </c:numRef>
          </c:val>
        </c:ser>
        <c:dLbls>
          <c:showLegendKey val="0"/>
          <c:showVal val="0"/>
          <c:showCatName val="0"/>
          <c:showSerName val="0"/>
          <c:showPercent val="0"/>
          <c:showBubbleSize val="0"/>
        </c:dLbls>
        <c:gapWidth val="150"/>
        <c:overlap val="100"/>
        <c:axId val="425218048"/>
        <c:axId val="425219968"/>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_G0401_!$A$7:$L$7</c:f>
              <c:numCache>
                <c:formatCode>General</c:formatCode>
                <c:ptCount val="12"/>
                <c:pt idx="0">
                  <c:v>300</c:v>
                </c:pt>
                <c:pt idx="1">
                  <c:v>-1</c:v>
                </c:pt>
                <c:pt idx="2">
                  <c:v>-1</c:v>
                </c:pt>
                <c:pt idx="3">
                  <c:v>0</c:v>
                </c:pt>
                <c:pt idx="4">
                  <c:v>-1</c:v>
                </c:pt>
                <c:pt idx="5">
                  <c:v>0</c:v>
                </c:pt>
                <c:pt idx="6">
                  <c:v>0</c:v>
                </c:pt>
                <c:pt idx="7">
                  <c:v>260</c:v>
                </c:pt>
                <c:pt idx="8">
                  <c:v>0</c:v>
                </c:pt>
                <c:pt idx="9">
                  <c:v>300</c:v>
                </c:pt>
                <c:pt idx="10">
                  <c:v>300</c:v>
                </c:pt>
                <c:pt idx="11">
                  <c:v>82</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_G0401_!$A$8:$L$8</c:f>
              <c:numCache>
                <c:formatCode>General</c:formatCode>
                <c:ptCount val="12"/>
                <c:pt idx="0">
                  <c:v>440</c:v>
                </c:pt>
                <c:pt idx="1">
                  <c:v>270</c:v>
                </c:pt>
                <c:pt idx="2">
                  <c:v>140</c:v>
                </c:pt>
                <c:pt idx="3">
                  <c:v>210</c:v>
                </c:pt>
                <c:pt idx="4">
                  <c:v>37</c:v>
                </c:pt>
                <c:pt idx="5">
                  <c:v>39</c:v>
                </c:pt>
                <c:pt idx="6">
                  <c:v>313</c:v>
                </c:pt>
                <c:pt idx="7">
                  <c:v>570</c:v>
                </c:pt>
                <c:pt idx="8">
                  <c:v>420</c:v>
                </c:pt>
                <c:pt idx="9">
                  <c:v>388</c:v>
                </c:pt>
                <c:pt idx="10">
                  <c:v>500</c:v>
                </c:pt>
                <c:pt idx="11">
                  <c:v>220</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_G0401_!$A$9:$L$9</c:f>
              <c:numCache>
                <c:formatCode>General</c:formatCode>
                <c:ptCount val="12"/>
                <c:pt idx="0">
                  <c:v>500</c:v>
                </c:pt>
                <c:pt idx="1">
                  <c:v>315</c:v>
                </c:pt>
                <c:pt idx="2">
                  <c:v>271</c:v>
                </c:pt>
                <c:pt idx="3">
                  <c:v>330</c:v>
                </c:pt>
                <c:pt idx="4">
                  <c:v>202</c:v>
                </c:pt>
                <c:pt idx="5">
                  <c:v>140</c:v>
                </c:pt>
                <c:pt idx="6">
                  <c:v>359</c:v>
                </c:pt>
                <c:pt idx="7">
                  <c:v>600</c:v>
                </c:pt>
                <c:pt idx="8">
                  <c:v>460</c:v>
                </c:pt>
                <c:pt idx="9">
                  <c:v>465</c:v>
                </c:pt>
                <c:pt idx="10">
                  <c:v>4660</c:v>
                </c:pt>
                <c:pt idx="11">
                  <c:v>300</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_G0401_!$A$10:$L$10</c:f>
              <c:numCache>
                <c:formatCode>General</c:formatCode>
                <c:ptCount val="12"/>
                <c:pt idx="0">
                  <c:v>550</c:v>
                </c:pt>
                <c:pt idx="1">
                  <c:v>370</c:v>
                </c:pt>
                <c:pt idx="2">
                  <c:v>310</c:v>
                </c:pt>
                <c:pt idx="3">
                  <c:v>353</c:v>
                </c:pt>
                <c:pt idx="4">
                  <c:v>300</c:v>
                </c:pt>
                <c:pt idx="5">
                  <c:v>220</c:v>
                </c:pt>
                <c:pt idx="6">
                  <c:v>400</c:v>
                </c:pt>
                <c:pt idx="7">
                  <c:v>650</c:v>
                </c:pt>
                <c:pt idx="8">
                  <c:v>510</c:v>
                </c:pt>
                <c:pt idx="9">
                  <c:v>500</c:v>
                </c:pt>
                <c:pt idx="10">
                  <c:v>4860</c:v>
                </c:pt>
                <c:pt idx="11">
                  <c:v>320</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_G0401_!$A$11:$L$11</c:f>
              <c:numCache>
                <c:formatCode>General</c:formatCode>
                <c:ptCount val="12"/>
                <c:pt idx="0">
                  <c:v>600</c:v>
                </c:pt>
                <c:pt idx="1">
                  <c:v>420</c:v>
                </c:pt>
                <c:pt idx="2">
                  <c:v>330</c:v>
                </c:pt>
                <c:pt idx="3">
                  <c:v>430</c:v>
                </c:pt>
                <c:pt idx="4">
                  <c:v>320</c:v>
                </c:pt>
                <c:pt idx="5">
                  <c:v>300</c:v>
                </c:pt>
                <c:pt idx="6">
                  <c:v>430</c:v>
                </c:pt>
                <c:pt idx="7">
                  <c:v>670</c:v>
                </c:pt>
                <c:pt idx="8">
                  <c:v>550</c:v>
                </c:pt>
                <c:pt idx="9">
                  <c:v>550</c:v>
                </c:pt>
                <c:pt idx="10">
                  <c:v>5150</c:v>
                </c:pt>
                <c:pt idx="11">
                  <c:v>380</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_G0401_!$A$12:$L$12</c:f>
              <c:numCache>
                <c:formatCode>General</c:formatCode>
                <c:ptCount val="12"/>
                <c:pt idx="0">
                  <c:v>620</c:v>
                </c:pt>
                <c:pt idx="1">
                  <c:v>440</c:v>
                </c:pt>
                <c:pt idx="2">
                  <c:v>350</c:v>
                </c:pt>
                <c:pt idx="3">
                  <c:v>465</c:v>
                </c:pt>
                <c:pt idx="4">
                  <c:v>350</c:v>
                </c:pt>
                <c:pt idx="5">
                  <c:v>330</c:v>
                </c:pt>
                <c:pt idx="6">
                  <c:v>450</c:v>
                </c:pt>
                <c:pt idx="7">
                  <c:v>690</c:v>
                </c:pt>
                <c:pt idx="8">
                  <c:v>610</c:v>
                </c:pt>
                <c:pt idx="9">
                  <c:v>580</c:v>
                </c:pt>
                <c:pt idx="10">
                  <c:v>-1</c:v>
                </c:pt>
                <c:pt idx="11">
                  <c:v>420</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_G0401_!$A$13:$L$13</c:f>
              <c:numCache>
                <c:formatCode>General</c:formatCode>
                <c:ptCount val="12"/>
                <c:pt idx="0">
                  <c:v>655</c:v>
                </c:pt>
                <c:pt idx="1">
                  <c:v>460</c:v>
                </c:pt>
                <c:pt idx="2">
                  <c:v>370</c:v>
                </c:pt>
                <c:pt idx="3">
                  <c:v>490</c:v>
                </c:pt>
                <c:pt idx="4">
                  <c:v>370</c:v>
                </c:pt>
                <c:pt idx="5">
                  <c:v>369</c:v>
                </c:pt>
                <c:pt idx="6">
                  <c:v>500</c:v>
                </c:pt>
                <c:pt idx="7">
                  <c:v>710</c:v>
                </c:pt>
                <c:pt idx="8">
                  <c:v>710</c:v>
                </c:pt>
                <c:pt idx="9">
                  <c:v>-1</c:v>
                </c:pt>
                <c:pt idx="10">
                  <c:v>-1</c:v>
                </c:pt>
                <c:pt idx="11">
                  <c:v>4210</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_G0401_!$A$14:$L$14</c:f>
              <c:numCache>
                <c:formatCode>General</c:formatCode>
                <c:ptCount val="12"/>
                <c:pt idx="0">
                  <c:v>680</c:v>
                </c:pt>
                <c:pt idx="1">
                  <c:v>480</c:v>
                </c:pt>
                <c:pt idx="2">
                  <c:v>390</c:v>
                </c:pt>
                <c:pt idx="3">
                  <c:v>520</c:v>
                </c:pt>
                <c:pt idx="4">
                  <c:v>390</c:v>
                </c:pt>
                <c:pt idx="5">
                  <c:v>422</c:v>
                </c:pt>
                <c:pt idx="6">
                  <c:v>520</c:v>
                </c:pt>
                <c:pt idx="7">
                  <c:v>775</c:v>
                </c:pt>
                <c:pt idx="8">
                  <c:v>730</c:v>
                </c:pt>
                <c:pt idx="9">
                  <c:v>-1</c:v>
                </c:pt>
                <c:pt idx="10">
                  <c:v>-1</c:v>
                </c:pt>
                <c:pt idx="11">
                  <c:v>4240</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_G0401_!$A$15:$L$15</c:f>
              <c:numCache>
                <c:formatCode>General</c:formatCode>
                <c:ptCount val="12"/>
                <c:pt idx="0">
                  <c:v>730</c:v>
                </c:pt>
                <c:pt idx="1">
                  <c:v>500</c:v>
                </c:pt>
                <c:pt idx="2">
                  <c:v>410</c:v>
                </c:pt>
                <c:pt idx="3">
                  <c:v>550</c:v>
                </c:pt>
                <c:pt idx="4">
                  <c:v>440</c:v>
                </c:pt>
                <c:pt idx="5">
                  <c:v>460</c:v>
                </c:pt>
                <c:pt idx="6">
                  <c:v>570</c:v>
                </c:pt>
                <c:pt idx="7">
                  <c:v>800</c:v>
                </c:pt>
                <c:pt idx="8">
                  <c:v>750</c:v>
                </c:pt>
                <c:pt idx="9">
                  <c:v>-1</c:v>
                </c:pt>
                <c:pt idx="10">
                  <c:v>-1</c:v>
                </c:pt>
                <c:pt idx="11">
                  <c:v>4270</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_G0401_!$A$16:$L$16</c:f>
              <c:numCache>
                <c:formatCode>General</c:formatCode>
                <c:ptCount val="12"/>
                <c:pt idx="0">
                  <c:v>810</c:v>
                </c:pt>
                <c:pt idx="1">
                  <c:v>520</c:v>
                </c:pt>
                <c:pt idx="2">
                  <c:v>430</c:v>
                </c:pt>
                <c:pt idx="3">
                  <c:v>580</c:v>
                </c:pt>
                <c:pt idx="4">
                  <c:v>460</c:v>
                </c:pt>
                <c:pt idx="5">
                  <c:v>500</c:v>
                </c:pt>
                <c:pt idx="6">
                  <c:v>600</c:v>
                </c:pt>
                <c:pt idx="7">
                  <c:v>820</c:v>
                </c:pt>
                <c:pt idx="8">
                  <c:v>770</c:v>
                </c:pt>
                <c:pt idx="9">
                  <c:v>-1</c:v>
                </c:pt>
                <c:pt idx="10">
                  <c:v>-1</c:v>
                </c:pt>
                <c:pt idx="11">
                  <c:v>4320</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_G0401_!$A$17:$L$17</c:f>
              <c:numCache>
                <c:formatCode>General</c:formatCode>
                <c:ptCount val="12"/>
                <c:pt idx="0">
                  <c:v>930</c:v>
                </c:pt>
                <c:pt idx="1">
                  <c:v>540</c:v>
                </c:pt>
                <c:pt idx="2">
                  <c:v>450</c:v>
                </c:pt>
                <c:pt idx="3">
                  <c:v>610</c:v>
                </c:pt>
                <c:pt idx="4">
                  <c:v>494</c:v>
                </c:pt>
                <c:pt idx="5">
                  <c:v>530</c:v>
                </c:pt>
                <c:pt idx="6">
                  <c:v>630</c:v>
                </c:pt>
                <c:pt idx="7">
                  <c:v>860</c:v>
                </c:pt>
                <c:pt idx="8">
                  <c:v>790</c:v>
                </c:pt>
                <c:pt idx="9">
                  <c:v>-1</c:v>
                </c:pt>
                <c:pt idx="10">
                  <c:v>-1</c:v>
                </c:pt>
                <c:pt idx="11">
                  <c:v>4350</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_G0401_!$A$18:$L$18</c:f>
              <c:numCache>
                <c:formatCode>General</c:formatCode>
                <c:ptCount val="12"/>
                <c:pt idx="0">
                  <c:v>1025</c:v>
                </c:pt>
                <c:pt idx="1">
                  <c:v>570</c:v>
                </c:pt>
                <c:pt idx="2">
                  <c:v>480</c:v>
                </c:pt>
                <c:pt idx="3">
                  <c:v>630</c:v>
                </c:pt>
                <c:pt idx="4">
                  <c:v>530</c:v>
                </c:pt>
                <c:pt idx="5">
                  <c:v>600</c:v>
                </c:pt>
                <c:pt idx="6">
                  <c:v>650</c:v>
                </c:pt>
                <c:pt idx="7">
                  <c:v>880</c:v>
                </c:pt>
                <c:pt idx="8">
                  <c:v>820</c:v>
                </c:pt>
                <c:pt idx="9">
                  <c:v>-1</c:v>
                </c:pt>
                <c:pt idx="10">
                  <c:v>-1</c:v>
                </c:pt>
                <c:pt idx="11">
                  <c:v>4520</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_G0401_!$A$19:$L$19</c:f>
              <c:numCache>
                <c:formatCode>General</c:formatCode>
                <c:ptCount val="12"/>
                <c:pt idx="0">
                  <c:v>1120</c:v>
                </c:pt>
                <c:pt idx="1">
                  <c:v>600</c:v>
                </c:pt>
                <c:pt idx="2">
                  <c:v>500</c:v>
                </c:pt>
                <c:pt idx="3">
                  <c:v>650</c:v>
                </c:pt>
                <c:pt idx="4">
                  <c:v>574</c:v>
                </c:pt>
                <c:pt idx="5">
                  <c:v>630</c:v>
                </c:pt>
                <c:pt idx="6">
                  <c:v>680</c:v>
                </c:pt>
                <c:pt idx="7">
                  <c:v>900</c:v>
                </c:pt>
                <c:pt idx="8">
                  <c:v>840</c:v>
                </c:pt>
                <c:pt idx="9">
                  <c:v>-1</c:v>
                </c:pt>
                <c:pt idx="10">
                  <c:v>-1</c:v>
                </c:pt>
                <c:pt idx="11">
                  <c:v>4560</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_G0401_!$A$20:$L$20</c:f>
              <c:numCache>
                <c:formatCode>General</c:formatCode>
                <c:ptCount val="12"/>
                <c:pt idx="0">
                  <c:v>1160</c:v>
                </c:pt>
                <c:pt idx="1">
                  <c:v>620</c:v>
                </c:pt>
                <c:pt idx="2">
                  <c:v>530</c:v>
                </c:pt>
                <c:pt idx="3">
                  <c:v>670</c:v>
                </c:pt>
                <c:pt idx="4">
                  <c:v>610</c:v>
                </c:pt>
                <c:pt idx="5">
                  <c:v>650</c:v>
                </c:pt>
                <c:pt idx="6">
                  <c:v>700</c:v>
                </c:pt>
                <c:pt idx="7">
                  <c:v>925</c:v>
                </c:pt>
                <c:pt idx="8">
                  <c:v>860</c:v>
                </c:pt>
                <c:pt idx="9">
                  <c:v>-1</c:v>
                </c:pt>
                <c:pt idx="10">
                  <c:v>-1</c:v>
                </c:pt>
                <c:pt idx="11">
                  <c:v>4660</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_G0401_!$A$21:$L$21</c:f>
              <c:numCache>
                <c:formatCode>General</c:formatCode>
                <c:ptCount val="12"/>
                <c:pt idx="0">
                  <c:v>1200</c:v>
                </c:pt>
                <c:pt idx="1">
                  <c:v>650</c:v>
                </c:pt>
                <c:pt idx="2">
                  <c:v>562</c:v>
                </c:pt>
                <c:pt idx="3">
                  <c:v>705</c:v>
                </c:pt>
                <c:pt idx="4">
                  <c:v>630</c:v>
                </c:pt>
                <c:pt idx="5">
                  <c:v>680</c:v>
                </c:pt>
                <c:pt idx="6">
                  <c:v>734</c:v>
                </c:pt>
                <c:pt idx="7">
                  <c:v>950</c:v>
                </c:pt>
                <c:pt idx="8">
                  <c:v>880</c:v>
                </c:pt>
                <c:pt idx="9">
                  <c:v>-1</c:v>
                </c:pt>
                <c:pt idx="10">
                  <c:v>-1</c:v>
                </c:pt>
                <c:pt idx="11">
                  <c:v>4790</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_G0401_!$A$22:$L$22</c:f>
              <c:numCache>
                <c:formatCode>General</c:formatCode>
                <c:ptCount val="12"/>
                <c:pt idx="0">
                  <c:v>1230</c:v>
                </c:pt>
                <c:pt idx="1">
                  <c:v>670</c:v>
                </c:pt>
                <c:pt idx="2">
                  <c:v>585</c:v>
                </c:pt>
                <c:pt idx="3">
                  <c:v>730</c:v>
                </c:pt>
                <c:pt idx="4">
                  <c:v>650</c:v>
                </c:pt>
                <c:pt idx="5">
                  <c:v>700</c:v>
                </c:pt>
                <c:pt idx="6">
                  <c:v>760</c:v>
                </c:pt>
                <c:pt idx="7">
                  <c:v>970</c:v>
                </c:pt>
                <c:pt idx="8">
                  <c:v>900</c:v>
                </c:pt>
                <c:pt idx="9">
                  <c:v>-1</c:v>
                </c:pt>
                <c:pt idx="10">
                  <c:v>-1</c:v>
                </c:pt>
                <c:pt idx="11">
                  <c:v>4830</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_G0401_!$A$23:$L$23</c:f>
              <c:numCache>
                <c:formatCode>General</c:formatCode>
                <c:ptCount val="12"/>
                <c:pt idx="0">
                  <c:v>1250</c:v>
                </c:pt>
                <c:pt idx="1">
                  <c:v>700</c:v>
                </c:pt>
                <c:pt idx="2">
                  <c:v>610</c:v>
                </c:pt>
                <c:pt idx="3">
                  <c:v>770</c:v>
                </c:pt>
                <c:pt idx="4">
                  <c:v>675</c:v>
                </c:pt>
                <c:pt idx="5">
                  <c:v>720</c:v>
                </c:pt>
                <c:pt idx="6">
                  <c:v>780</c:v>
                </c:pt>
                <c:pt idx="7">
                  <c:v>990</c:v>
                </c:pt>
                <c:pt idx="8">
                  <c:v>935</c:v>
                </c:pt>
                <c:pt idx="9">
                  <c:v>-1</c:v>
                </c:pt>
                <c:pt idx="10">
                  <c:v>-1</c:v>
                </c:pt>
                <c:pt idx="11">
                  <c:v>4940</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_G0401_!$A$24:$L$24</c:f>
              <c:numCache>
                <c:formatCode>General</c:formatCode>
                <c:ptCount val="12"/>
                <c:pt idx="0">
                  <c:v>1275</c:v>
                </c:pt>
                <c:pt idx="1">
                  <c:v>730</c:v>
                </c:pt>
                <c:pt idx="2">
                  <c:v>640</c:v>
                </c:pt>
                <c:pt idx="3">
                  <c:v>810</c:v>
                </c:pt>
                <c:pt idx="4">
                  <c:v>700</c:v>
                </c:pt>
                <c:pt idx="5">
                  <c:v>767</c:v>
                </c:pt>
                <c:pt idx="6">
                  <c:v>800</c:v>
                </c:pt>
                <c:pt idx="7">
                  <c:v>1040</c:v>
                </c:pt>
                <c:pt idx="8">
                  <c:v>960</c:v>
                </c:pt>
                <c:pt idx="9">
                  <c:v>-1</c:v>
                </c:pt>
                <c:pt idx="10">
                  <c:v>-1</c:v>
                </c:pt>
                <c:pt idx="11">
                  <c:v>5020</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_G0401_!$A$25:$L$25</c:f>
              <c:numCache>
                <c:formatCode>General</c:formatCode>
                <c:ptCount val="12"/>
                <c:pt idx="0">
                  <c:v>1300</c:v>
                </c:pt>
                <c:pt idx="1">
                  <c:v>750</c:v>
                </c:pt>
                <c:pt idx="2">
                  <c:v>665</c:v>
                </c:pt>
                <c:pt idx="3">
                  <c:v>830</c:v>
                </c:pt>
                <c:pt idx="4">
                  <c:v>730</c:v>
                </c:pt>
                <c:pt idx="5">
                  <c:v>790</c:v>
                </c:pt>
                <c:pt idx="6">
                  <c:v>820</c:v>
                </c:pt>
                <c:pt idx="7">
                  <c:v>1080</c:v>
                </c:pt>
                <c:pt idx="8">
                  <c:v>980</c:v>
                </c:pt>
                <c:pt idx="9">
                  <c:v>-1</c:v>
                </c:pt>
                <c:pt idx="10">
                  <c:v>-1</c:v>
                </c:pt>
                <c:pt idx="11">
                  <c:v>5300</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_G0401_!$A$26:$L$26</c:f>
              <c:numCache>
                <c:formatCode>General</c:formatCode>
                <c:ptCount val="12"/>
                <c:pt idx="0">
                  <c:v>1350</c:v>
                </c:pt>
                <c:pt idx="1">
                  <c:v>770</c:v>
                </c:pt>
                <c:pt idx="2">
                  <c:v>690</c:v>
                </c:pt>
                <c:pt idx="3">
                  <c:v>850</c:v>
                </c:pt>
                <c:pt idx="4">
                  <c:v>770</c:v>
                </c:pt>
                <c:pt idx="5">
                  <c:v>820</c:v>
                </c:pt>
                <c:pt idx="6">
                  <c:v>860</c:v>
                </c:pt>
                <c:pt idx="7">
                  <c:v>1100</c:v>
                </c:pt>
                <c:pt idx="8">
                  <c:v>1000</c:v>
                </c:pt>
                <c:pt idx="9">
                  <c:v>-1</c:v>
                </c:pt>
                <c:pt idx="10">
                  <c:v>-1</c:v>
                </c:pt>
                <c:pt idx="11">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_G0401_!$A$27:$L$27</c:f>
              <c:numCache>
                <c:formatCode>General</c:formatCode>
                <c:ptCount val="12"/>
                <c:pt idx="0">
                  <c:v>1390</c:v>
                </c:pt>
                <c:pt idx="1">
                  <c:v>800</c:v>
                </c:pt>
                <c:pt idx="2">
                  <c:v>710</c:v>
                </c:pt>
                <c:pt idx="3">
                  <c:v>900</c:v>
                </c:pt>
                <c:pt idx="4">
                  <c:v>814</c:v>
                </c:pt>
                <c:pt idx="5">
                  <c:v>845</c:v>
                </c:pt>
                <c:pt idx="6">
                  <c:v>880</c:v>
                </c:pt>
                <c:pt idx="7">
                  <c:v>1120</c:v>
                </c:pt>
                <c:pt idx="8">
                  <c:v>5060</c:v>
                </c:pt>
                <c:pt idx="9">
                  <c:v>-1</c:v>
                </c:pt>
                <c:pt idx="10">
                  <c:v>-1</c:v>
                </c:pt>
                <c:pt idx="11">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_G0401_!$A$28:$L$28</c:f>
              <c:numCache>
                <c:formatCode>General</c:formatCode>
                <c:ptCount val="12"/>
                <c:pt idx="0">
                  <c:v>1420</c:v>
                </c:pt>
                <c:pt idx="1">
                  <c:v>820</c:v>
                </c:pt>
                <c:pt idx="2">
                  <c:v>740</c:v>
                </c:pt>
                <c:pt idx="3">
                  <c:v>1020</c:v>
                </c:pt>
                <c:pt idx="4">
                  <c:v>840</c:v>
                </c:pt>
                <c:pt idx="5">
                  <c:v>870</c:v>
                </c:pt>
                <c:pt idx="6">
                  <c:v>920</c:v>
                </c:pt>
                <c:pt idx="7">
                  <c:v>1145</c:v>
                </c:pt>
                <c:pt idx="8">
                  <c:v>5220</c:v>
                </c:pt>
                <c:pt idx="9">
                  <c:v>-1</c:v>
                </c:pt>
                <c:pt idx="10">
                  <c:v>-1</c:v>
                </c:pt>
                <c:pt idx="11">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_G0401_!$A$29:$L$29</c:f>
              <c:numCache>
                <c:formatCode>General</c:formatCode>
                <c:ptCount val="12"/>
                <c:pt idx="0">
                  <c:v>1480</c:v>
                </c:pt>
                <c:pt idx="1">
                  <c:v>845</c:v>
                </c:pt>
                <c:pt idx="2">
                  <c:v>760</c:v>
                </c:pt>
                <c:pt idx="3">
                  <c:v>1050</c:v>
                </c:pt>
                <c:pt idx="4">
                  <c:v>870</c:v>
                </c:pt>
                <c:pt idx="5">
                  <c:v>890</c:v>
                </c:pt>
                <c:pt idx="6">
                  <c:v>945</c:v>
                </c:pt>
                <c:pt idx="7">
                  <c:v>1170</c:v>
                </c:pt>
                <c:pt idx="8">
                  <c:v>5340</c:v>
                </c:pt>
                <c:pt idx="9">
                  <c:v>-1</c:v>
                </c:pt>
                <c:pt idx="10">
                  <c:v>-1</c:v>
                </c:pt>
                <c:pt idx="11">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_G0401_!$A$30:$L$30</c:f>
              <c:numCache>
                <c:formatCode>General</c:formatCode>
                <c:ptCount val="12"/>
                <c:pt idx="0">
                  <c:v>1530</c:v>
                </c:pt>
                <c:pt idx="1">
                  <c:v>880</c:v>
                </c:pt>
                <c:pt idx="2">
                  <c:v>780</c:v>
                </c:pt>
                <c:pt idx="3">
                  <c:v>1070</c:v>
                </c:pt>
                <c:pt idx="4">
                  <c:v>900</c:v>
                </c:pt>
                <c:pt idx="5">
                  <c:v>956</c:v>
                </c:pt>
                <c:pt idx="6">
                  <c:v>970</c:v>
                </c:pt>
                <c:pt idx="7">
                  <c:v>1190</c:v>
                </c:pt>
                <c:pt idx="8">
                  <c:v>-1</c:v>
                </c:pt>
                <c:pt idx="9">
                  <c:v>-1</c:v>
                </c:pt>
                <c:pt idx="10">
                  <c:v>-1</c:v>
                </c:pt>
                <c:pt idx="11">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_G0401_!$A$31:$L$31</c:f>
              <c:numCache>
                <c:formatCode>General</c:formatCode>
                <c:ptCount val="12"/>
                <c:pt idx="0">
                  <c:v>1560</c:v>
                </c:pt>
                <c:pt idx="1">
                  <c:v>910</c:v>
                </c:pt>
                <c:pt idx="2">
                  <c:v>810</c:v>
                </c:pt>
                <c:pt idx="3">
                  <c:v>1090</c:v>
                </c:pt>
                <c:pt idx="4">
                  <c:v>920</c:v>
                </c:pt>
                <c:pt idx="5">
                  <c:v>1010</c:v>
                </c:pt>
                <c:pt idx="6">
                  <c:v>990</c:v>
                </c:pt>
                <c:pt idx="7">
                  <c:v>1220</c:v>
                </c:pt>
                <c:pt idx="8">
                  <c:v>-1</c:v>
                </c:pt>
                <c:pt idx="9">
                  <c:v>-1</c:v>
                </c:pt>
                <c:pt idx="10">
                  <c:v>-1</c:v>
                </c:pt>
                <c:pt idx="11">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_G0401_!$A$32:$L$32</c:f>
              <c:numCache>
                <c:formatCode>General</c:formatCode>
                <c:ptCount val="12"/>
                <c:pt idx="0">
                  <c:v>-1</c:v>
                </c:pt>
                <c:pt idx="1">
                  <c:v>930</c:v>
                </c:pt>
                <c:pt idx="2">
                  <c:v>830</c:v>
                </c:pt>
                <c:pt idx="3">
                  <c:v>1120</c:v>
                </c:pt>
                <c:pt idx="4">
                  <c:v>960</c:v>
                </c:pt>
                <c:pt idx="5">
                  <c:v>1030</c:v>
                </c:pt>
                <c:pt idx="6">
                  <c:v>1010</c:v>
                </c:pt>
                <c:pt idx="7">
                  <c:v>1240</c:v>
                </c:pt>
                <c:pt idx="8">
                  <c:v>-1</c:v>
                </c:pt>
                <c:pt idx="9">
                  <c:v>-1</c:v>
                </c:pt>
                <c:pt idx="10">
                  <c:v>-1</c:v>
                </c:pt>
                <c:pt idx="11">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_G0401_!$A$33:$L$33</c:f>
              <c:numCache>
                <c:formatCode>General</c:formatCode>
                <c:ptCount val="12"/>
                <c:pt idx="0">
                  <c:v>-1</c:v>
                </c:pt>
                <c:pt idx="1">
                  <c:v>950</c:v>
                </c:pt>
                <c:pt idx="2">
                  <c:v>850</c:v>
                </c:pt>
                <c:pt idx="3">
                  <c:v>1140</c:v>
                </c:pt>
                <c:pt idx="4">
                  <c:v>1000</c:v>
                </c:pt>
                <c:pt idx="5">
                  <c:v>1050</c:v>
                </c:pt>
                <c:pt idx="6">
                  <c:v>1030</c:v>
                </c:pt>
                <c:pt idx="7">
                  <c:v>1260</c:v>
                </c:pt>
                <c:pt idx="8">
                  <c:v>-1</c:v>
                </c:pt>
                <c:pt idx="9">
                  <c:v>-1</c:v>
                </c:pt>
                <c:pt idx="10">
                  <c:v>-1</c:v>
                </c:pt>
                <c:pt idx="11">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_G0401_!$A$34:$L$34</c:f>
              <c:numCache>
                <c:formatCode>General</c:formatCode>
                <c:ptCount val="12"/>
                <c:pt idx="0">
                  <c:v>-1</c:v>
                </c:pt>
                <c:pt idx="1">
                  <c:v>970</c:v>
                </c:pt>
                <c:pt idx="2">
                  <c:v>890</c:v>
                </c:pt>
                <c:pt idx="3">
                  <c:v>1160</c:v>
                </c:pt>
                <c:pt idx="4">
                  <c:v>1055</c:v>
                </c:pt>
                <c:pt idx="5">
                  <c:v>1075</c:v>
                </c:pt>
                <c:pt idx="6">
                  <c:v>1080</c:v>
                </c:pt>
                <c:pt idx="7">
                  <c:v>1280</c:v>
                </c:pt>
                <c:pt idx="8">
                  <c:v>-1</c:v>
                </c:pt>
                <c:pt idx="9">
                  <c:v>-1</c:v>
                </c:pt>
                <c:pt idx="10">
                  <c:v>-1</c:v>
                </c:pt>
                <c:pt idx="11">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_G0401_!$A$35:$L$35</c:f>
              <c:numCache>
                <c:formatCode>General</c:formatCode>
                <c:ptCount val="12"/>
                <c:pt idx="0">
                  <c:v>-1</c:v>
                </c:pt>
                <c:pt idx="1">
                  <c:v>1020</c:v>
                </c:pt>
                <c:pt idx="2">
                  <c:v>910</c:v>
                </c:pt>
                <c:pt idx="3">
                  <c:v>1180</c:v>
                </c:pt>
                <c:pt idx="4">
                  <c:v>1080</c:v>
                </c:pt>
                <c:pt idx="5">
                  <c:v>1100</c:v>
                </c:pt>
                <c:pt idx="6">
                  <c:v>1100</c:v>
                </c:pt>
                <c:pt idx="7">
                  <c:v>1300</c:v>
                </c:pt>
                <c:pt idx="8">
                  <c:v>-1</c:v>
                </c:pt>
                <c:pt idx="9">
                  <c:v>-1</c:v>
                </c:pt>
                <c:pt idx="10">
                  <c:v>-1</c:v>
                </c:pt>
                <c:pt idx="11">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_G0401_!$A$36:$L$36</c:f>
              <c:numCache>
                <c:formatCode>General</c:formatCode>
                <c:ptCount val="12"/>
                <c:pt idx="0">
                  <c:v>-1</c:v>
                </c:pt>
                <c:pt idx="1">
                  <c:v>1050</c:v>
                </c:pt>
                <c:pt idx="2">
                  <c:v>960</c:v>
                </c:pt>
                <c:pt idx="3">
                  <c:v>1200</c:v>
                </c:pt>
                <c:pt idx="4">
                  <c:v>1100</c:v>
                </c:pt>
                <c:pt idx="5">
                  <c:v>1140</c:v>
                </c:pt>
                <c:pt idx="6">
                  <c:v>1120</c:v>
                </c:pt>
                <c:pt idx="7">
                  <c:v>1320</c:v>
                </c:pt>
                <c:pt idx="8">
                  <c:v>-1</c:v>
                </c:pt>
                <c:pt idx="9">
                  <c:v>-1</c:v>
                </c:pt>
                <c:pt idx="10">
                  <c:v>-1</c:v>
                </c:pt>
                <c:pt idx="11">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_G0401_!$A$37:$L$37</c:f>
              <c:numCache>
                <c:formatCode>General</c:formatCode>
                <c:ptCount val="12"/>
                <c:pt idx="0">
                  <c:v>-1</c:v>
                </c:pt>
                <c:pt idx="1">
                  <c:v>1135</c:v>
                </c:pt>
                <c:pt idx="2">
                  <c:v>980</c:v>
                </c:pt>
                <c:pt idx="3">
                  <c:v>1270</c:v>
                </c:pt>
                <c:pt idx="4">
                  <c:v>1140</c:v>
                </c:pt>
                <c:pt idx="5">
                  <c:v>1180</c:v>
                </c:pt>
                <c:pt idx="6">
                  <c:v>1150</c:v>
                </c:pt>
                <c:pt idx="7">
                  <c:v>1340</c:v>
                </c:pt>
                <c:pt idx="8">
                  <c:v>-1</c:v>
                </c:pt>
                <c:pt idx="9">
                  <c:v>-1</c:v>
                </c:pt>
                <c:pt idx="10">
                  <c:v>-1</c:v>
                </c:pt>
                <c:pt idx="11">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_G0401_!$A$38:$L$38</c:f>
              <c:numCache>
                <c:formatCode>General</c:formatCode>
                <c:ptCount val="12"/>
                <c:pt idx="0">
                  <c:v>-1</c:v>
                </c:pt>
                <c:pt idx="1">
                  <c:v>1165</c:v>
                </c:pt>
                <c:pt idx="2">
                  <c:v>1000</c:v>
                </c:pt>
                <c:pt idx="3">
                  <c:v>1300</c:v>
                </c:pt>
                <c:pt idx="4">
                  <c:v>1160</c:v>
                </c:pt>
                <c:pt idx="5">
                  <c:v>1200</c:v>
                </c:pt>
                <c:pt idx="6">
                  <c:v>1170</c:v>
                </c:pt>
                <c:pt idx="7">
                  <c:v>1365</c:v>
                </c:pt>
                <c:pt idx="8">
                  <c:v>-1</c:v>
                </c:pt>
                <c:pt idx="9">
                  <c:v>-1</c:v>
                </c:pt>
                <c:pt idx="10">
                  <c:v>-1</c:v>
                </c:pt>
                <c:pt idx="11">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_G0401_!$A$39:$L$39</c:f>
              <c:numCache>
                <c:formatCode>General</c:formatCode>
                <c:ptCount val="12"/>
                <c:pt idx="0">
                  <c:v>-1</c:v>
                </c:pt>
                <c:pt idx="1">
                  <c:v>1200</c:v>
                </c:pt>
                <c:pt idx="2">
                  <c:v>1020</c:v>
                </c:pt>
                <c:pt idx="3">
                  <c:v>1360</c:v>
                </c:pt>
                <c:pt idx="4">
                  <c:v>1180</c:v>
                </c:pt>
                <c:pt idx="5">
                  <c:v>1230</c:v>
                </c:pt>
                <c:pt idx="6">
                  <c:v>1190</c:v>
                </c:pt>
                <c:pt idx="7">
                  <c:v>1390</c:v>
                </c:pt>
                <c:pt idx="8">
                  <c:v>-1</c:v>
                </c:pt>
                <c:pt idx="9">
                  <c:v>-1</c:v>
                </c:pt>
                <c:pt idx="10">
                  <c:v>-1</c:v>
                </c:pt>
                <c:pt idx="11">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_G0401_!$A$40:$L$40</c:f>
              <c:numCache>
                <c:formatCode>General</c:formatCode>
                <c:ptCount val="12"/>
                <c:pt idx="0">
                  <c:v>-1</c:v>
                </c:pt>
                <c:pt idx="1">
                  <c:v>1220</c:v>
                </c:pt>
                <c:pt idx="2">
                  <c:v>1040</c:v>
                </c:pt>
                <c:pt idx="3">
                  <c:v>1400</c:v>
                </c:pt>
                <c:pt idx="4">
                  <c:v>1200</c:v>
                </c:pt>
                <c:pt idx="5">
                  <c:v>1255</c:v>
                </c:pt>
                <c:pt idx="6">
                  <c:v>1210</c:v>
                </c:pt>
                <c:pt idx="7">
                  <c:v>1410</c:v>
                </c:pt>
                <c:pt idx="8">
                  <c:v>-1</c:v>
                </c:pt>
                <c:pt idx="9">
                  <c:v>-1</c:v>
                </c:pt>
                <c:pt idx="10">
                  <c:v>-1</c:v>
                </c:pt>
                <c:pt idx="11">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_G0401_!$A$41:$L$41</c:f>
              <c:numCache>
                <c:formatCode>General</c:formatCode>
                <c:ptCount val="12"/>
                <c:pt idx="0">
                  <c:v>-1</c:v>
                </c:pt>
                <c:pt idx="1">
                  <c:v>1240</c:v>
                </c:pt>
                <c:pt idx="2">
                  <c:v>1070</c:v>
                </c:pt>
                <c:pt idx="3">
                  <c:v>1440</c:v>
                </c:pt>
                <c:pt idx="4">
                  <c:v>1222</c:v>
                </c:pt>
                <c:pt idx="5">
                  <c:v>1280</c:v>
                </c:pt>
                <c:pt idx="6">
                  <c:v>1235</c:v>
                </c:pt>
                <c:pt idx="7">
                  <c:v>1430</c:v>
                </c:pt>
                <c:pt idx="8">
                  <c:v>-1</c:v>
                </c:pt>
                <c:pt idx="9">
                  <c:v>-1</c:v>
                </c:pt>
                <c:pt idx="10">
                  <c:v>-1</c:v>
                </c:pt>
                <c:pt idx="11">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_G0401_!$A$42:$L$42</c:f>
              <c:numCache>
                <c:formatCode>General</c:formatCode>
                <c:ptCount val="12"/>
                <c:pt idx="0">
                  <c:v>-1</c:v>
                </c:pt>
                <c:pt idx="1">
                  <c:v>1270</c:v>
                </c:pt>
                <c:pt idx="2">
                  <c:v>1090</c:v>
                </c:pt>
                <c:pt idx="3">
                  <c:v>1460</c:v>
                </c:pt>
                <c:pt idx="4">
                  <c:v>1250</c:v>
                </c:pt>
                <c:pt idx="5">
                  <c:v>1300</c:v>
                </c:pt>
                <c:pt idx="6">
                  <c:v>1255</c:v>
                </c:pt>
                <c:pt idx="7">
                  <c:v>1450</c:v>
                </c:pt>
                <c:pt idx="8">
                  <c:v>-1</c:v>
                </c:pt>
                <c:pt idx="9">
                  <c:v>-1</c:v>
                </c:pt>
                <c:pt idx="10">
                  <c:v>-1</c:v>
                </c:pt>
                <c:pt idx="11">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_G0401_!$A$43:$L$43</c:f>
              <c:numCache>
                <c:formatCode>General</c:formatCode>
                <c:ptCount val="12"/>
                <c:pt idx="0">
                  <c:v>-1</c:v>
                </c:pt>
                <c:pt idx="1">
                  <c:v>1300</c:v>
                </c:pt>
                <c:pt idx="2">
                  <c:v>1110</c:v>
                </c:pt>
                <c:pt idx="3">
                  <c:v>1480</c:v>
                </c:pt>
                <c:pt idx="4">
                  <c:v>1270</c:v>
                </c:pt>
                <c:pt idx="5">
                  <c:v>1330</c:v>
                </c:pt>
                <c:pt idx="6">
                  <c:v>1280</c:v>
                </c:pt>
                <c:pt idx="7">
                  <c:v>1480</c:v>
                </c:pt>
                <c:pt idx="8">
                  <c:v>-1</c:v>
                </c:pt>
                <c:pt idx="9">
                  <c:v>-1</c:v>
                </c:pt>
                <c:pt idx="10">
                  <c:v>-1</c:v>
                </c:pt>
                <c:pt idx="11">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_G0401_!$A$44:$L$44</c:f>
              <c:numCache>
                <c:formatCode>General</c:formatCode>
                <c:ptCount val="12"/>
                <c:pt idx="0">
                  <c:v>-1</c:v>
                </c:pt>
                <c:pt idx="1">
                  <c:v>1350</c:v>
                </c:pt>
                <c:pt idx="2">
                  <c:v>1130</c:v>
                </c:pt>
                <c:pt idx="3">
                  <c:v>1500</c:v>
                </c:pt>
                <c:pt idx="4">
                  <c:v>1290</c:v>
                </c:pt>
                <c:pt idx="5">
                  <c:v>1350</c:v>
                </c:pt>
                <c:pt idx="6">
                  <c:v>1300</c:v>
                </c:pt>
                <c:pt idx="7">
                  <c:v>1500</c:v>
                </c:pt>
                <c:pt idx="8">
                  <c:v>-1</c:v>
                </c:pt>
                <c:pt idx="9">
                  <c:v>-1</c:v>
                </c:pt>
                <c:pt idx="10">
                  <c:v>-1</c:v>
                </c:pt>
                <c:pt idx="11">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_G0401_!$A$45:$L$45</c:f>
              <c:numCache>
                <c:formatCode>General</c:formatCode>
                <c:ptCount val="12"/>
                <c:pt idx="0">
                  <c:v>-1</c:v>
                </c:pt>
                <c:pt idx="1">
                  <c:v>1390</c:v>
                </c:pt>
                <c:pt idx="2">
                  <c:v>1160</c:v>
                </c:pt>
                <c:pt idx="3">
                  <c:v>1525</c:v>
                </c:pt>
                <c:pt idx="4">
                  <c:v>1320</c:v>
                </c:pt>
                <c:pt idx="5">
                  <c:v>1370</c:v>
                </c:pt>
                <c:pt idx="6">
                  <c:v>1320</c:v>
                </c:pt>
                <c:pt idx="7">
                  <c:v>1520</c:v>
                </c:pt>
                <c:pt idx="8">
                  <c:v>-1</c:v>
                </c:pt>
                <c:pt idx="9">
                  <c:v>-1</c:v>
                </c:pt>
                <c:pt idx="10">
                  <c:v>-1</c:v>
                </c:pt>
                <c:pt idx="11">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_G0401_!$A$46:$L$46</c:f>
              <c:numCache>
                <c:formatCode>General</c:formatCode>
                <c:ptCount val="12"/>
                <c:pt idx="0">
                  <c:v>-1</c:v>
                </c:pt>
                <c:pt idx="1">
                  <c:v>1440</c:v>
                </c:pt>
                <c:pt idx="2">
                  <c:v>1190</c:v>
                </c:pt>
                <c:pt idx="3">
                  <c:v>1560</c:v>
                </c:pt>
                <c:pt idx="4">
                  <c:v>1340</c:v>
                </c:pt>
                <c:pt idx="5">
                  <c:v>1390</c:v>
                </c:pt>
                <c:pt idx="6">
                  <c:v>1350</c:v>
                </c:pt>
                <c:pt idx="7">
                  <c:v>4850</c:v>
                </c:pt>
                <c:pt idx="8">
                  <c:v>-1</c:v>
                </c:pt>
                <c:pt idx="9">
                  <c:v>-1</c:v>
                </c:pt>
                <c:pt idx="10">
                  <c:v>-1</c:v>
                </c:pt>
                <c:pt idx="11">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_G0401_!$A$47:$L$47</c:f>
              <c:numCache>
                <c:formatCode>General</c:formatCode>
                <c:ptCount val="12"/>
                <c:pt idx="0">
                  <c:v>-1</c:v>
                </c:pt>
                <c:pt idx="1">
                  <c:v>1470</c:v>
                </c:pt>
                <c:pt idx="2">
                  <c:v>1220</c:v>
                </c:pt>
                <c:pt idx="3">
                  <c:v>1600</c:v>
                </c:pt>
                <c:pt idx="4">
                  <c:v>1370</c:v>
                </c:pt>
                <c:pt idx="5">
                  <c:v>1420</c:v>
                </c:pt>
                <c:pt idx="6">
                  <c:v>1370</c:v>
                </c:pt>
                <c:pt idx="7">
                  <c:v>4880</c:v>
                </c:pt>
                <c:pt idx="8">
                  <c:v>-1</c:v>
                </c:pt>
                <c:pt idx="9">
                  <c:v>-1</c:v>
                </c:pt>
                <c:pt idx="10">
                  <c:v>-1</c:v>
                </c:pt>
                <c:pt idx="11">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_G0401_!$A$48:$L$48</c:f>
              <c:numCache>
                <c:formatCode>General</c:formatCode>
                <c:ptCount val="12"/>
                <c:pt idx="0">
                  <c:v>-1</c:v>
                </c:pt>
                <c:pt idx="1">
                  <c:v>1500</c:v>
                </c:pt>
                <c:pt idx="2">
                  <c:v>1255</c:v>
                </c:pt>
                <c:pt idx="3">
                  <c:v>1620</c:v>
                </c:pt>
                <c:pt idx="4">
                  <c:v>1390</c:v>
                </c:pt>
                <c:pt idx="5">
                  <c:v>1440</c:v>
                </c:pt>
                <c:pt idx="6">
                  <c:v>1390</c:v>
                </c:pt>
                <c:pt idx="7">
                  <c:v>4905</c:v>
                </c:pt>
                <c:pt idx="8">
                  <c:v>-1</c:v>
                </c:pt>
                <c:pt idx="9">
                  <c:v>-1</c:v>
                </c:pt>
                <c:pt idx="10">
                  <c:v>-1</c:v>
                </c:pt>
                <c:pt idx="11">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_G0401_!$A$49:$L$49</c:f>
              <c:numCache>
                <c:formatCode>General</c:formatCode>
                <c:ptCount val="12"/>
                <c:pt idx="0">
                  <c:v>-1</c:v>
                </c:pt>
                <c:pt idx="1">
                  <c:v>1545</c:v>
                </c:pt>
                <c:pt idx="2">
                  <c:v>1280</c:v>
                </c:pt>
                <c:pt idx="3">
                  <c:v>1650</c:v>
                </c:pt>
                <c:pt idx="4">
                  <c:v>1420</c:v>
                </c:pt>
                <c:pt idx="5">
                  <c:v>1460</c:v>
                </c:pt>
                <c:pt idx="6">
                  <c:v>1410</c:v>
                </c:pt>
                <c:pt idx="7">
                  <c:v>4925</c:v>
                </c:pt>
                <c:pt idx="8">
                  <c:v>-1</c:v>
                </c:pt>
                <c:pt idx="9">
                  <c:v>-1</c:v>
                </c:pt>
                <c:pt idx="10">
                  <c:v>-1</c:v>
                </c:pt>
                <c:pt idx="11">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_G0401_!$A$50:$L$50</c:f>
              <c:numCache>
                <c:formatCode>General</c:formatCode>
                <c:ptCount val="12"/>
                <c:pt idx="0">
                  <c:v>-1</c:v>
                </c:pt>
                <c:pt idx="1">
                  <c:v>1570</c:v>
                </c:pt>
                <c:pt idx="2">
                  <c:v>1300</c:v>
                </c:pt>
                <c:pt idx="3">
                  <c:v>1680</c:v>
                </c:pt>
                <c:pt idx="4">
                  <c:v>1440</c:v>
                </c:pt>
                <c:pt idx="5">
                  <c:v>1486</c:v>
                </c:pt>
                <c:pt idx="6">
                  <c:v>1430</c:v>
                </c:pt>
                <c:pt idx="7">
                  <c:v>4985</c:v>
                </c:pt>
                <c:pt idx="8">
                  <c:v>-1</c:v>
                </c:pt>
                <c:pt idx="9">
                  <c:v>-1</c:v>
                </c:pt>
                <c:pt idx="10">
                  <c:v>-1</c:v>
                </c:pt>
                <c:pt idx="11">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_G0401_!$A$51:$L$51</c:f>
              <c:numCache>
                <c:formatCode>General</c:formatCode>
                <c:ptCount val="12"/>
                <c:pt idx="0">
                  <c:v>-1</c:v>
                </c:pt>
                <c:pt idx="1">
                  <c:v>1600</c:v>
                </c:pt>
                <c:pt idx="2">
                  <c:v>1320</c:v>
                </c:pt>
                <c:pt idx="3">
                  <c:v>1700</c:v>
                </c:pt>
                <c:pt idx="4">
                  <c:v>1460</c:v>
                </c:pt>
                <c:pt idx="5">
                  <c:v>1510</c:v>
                </c:pt>
                <c:pt idx="6">
                  <c:v>1450</c:v>
                </c:pt>
                <c:pt idx="7">
                  <c:v>5035</c:v>
                </c:pt>
                <c:pt idx="8">
                  <c:v>-1</c:v>
                </c:pt>
                <c:pt idx="9">
                  <c:v>-1</c:v>
                </c:pt>
                <c:pt idx="10">
                  <c:v>-1</c:v>
                </c:pt>
                <c:pt idx="11">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_G0401_!$A$52:$L$52</c:f>
              <c:numCache>
                <c:formatCode>General</c:formatCode>
                <c:ptCount val="12"/>
                <c:pt idx="0">
                  <c:v>-1</c:v>
                </c:pt>
                <c:pt idx="1">
                  <c:v>1635</c:v>
                </c:pt>
                <c:pt idx="2">
                  <c:v>1340</c:v>
                </c:pt>
                <c:pt idx="3">
                  <c:v>1720</c:v>
                </c:pt>
                <c:pt idx="4">
                  <c:v>1480</c:v>
                </c:pt>
                <c:pt idx="5">
                  <c:v>1535</c:v>
                </c:pt>
                <c:pt idx="6">
                  <c:v>1470</c:v>
                </c:pt>
                <c:pt idx="7">
                  <c:v>5080</c:v>
                </c:pt>
                <c:pt idx="8">
                  <c:v>-1</c:v>
                </c:pt>
                <c:pt idx="9">
                  <c:v>-1</c:v>
                </c:pt>
                <c:pt idx="10">
                  <c:v>-1</c:v>
                </c:pt>
                <c:pt idx="11">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_G0401_!$A$53:$L$53</c:f>
              <c:numCache>
                <c:formatCode>General</c:formatCode>
                <c:ptCount val="12"/>
                <c:pt idx="0">
                  <c:v>-1</c:v>
                </c:pt>
                <c:pt idx="1">
                  <c:v>1655</c:v>
                </c:pt>
                <c:pt idx="2">
                  <c:v>1365</c:v>
                </c:pt>
                <c:pt idx="3">
                  <c:v>1745</c:v>
                </c:pt>
                <c:pt idx="4">
                  <c:v>1500</c:v>
                </c:pt>
                <c:pt idx="5">
                  <c:v>1570</c:v>
                </c:pt>
                <c:pt idx="6">
                  <c:v>1490</c:v>
                </c:pt>
                <c:pt idx="7">
                  <c:v>5110</c:v>
                </c:pt>
                <c:pt idx="8">
                  <c:v>-1</c:v>
                </c:pt>
                <c:pt idx="9">
                  <c:v>-1</c:v>
                </c:pt>
                <c:pt idx="10">
                  <c:v>-1</c:v>
                </c:pt>
                <c:pt idx="11">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_G0401_!$A$54:$L$54</c:f>
              <c:numCache>
                <c:formatCode>General</c:formatCode>
                <c:ptCount val="12"/>
                <c:pt idx="0">
                  <c:v>-1</c:v>
                </c:pt>
                <c:pt idx="1">
                  <c:v>1680</c:v>
                </c:pt>
                <c:pt idx="2">
                  <c:v>1390</c:v>
                </c:pt>
                <c:pt idx="3">
                  <c:v>1770</c:v>
                </c:pt>
                <c:pt idx="4">
                  <c:v>1520</c:v>
                </c:pt>
                <c:pt idx="5">
                  <c:v>1590</c:v>
                </c:pt>
                <c:pt idx="6">
                  <c:v>1510</c:v>
                </c:pt>
                <c:pt idx="7">
                  <c:v>5140</c:v>
                </c:pt>
                <c:pt idx="8">
                  <c:v>-1</c:v>
                </c:pt>
                <c:pt idx="9">
                  <c:v>-1</c:v>
                </c:pt>
                <c:pt idx="10">
                  <c:v>-1</c:v>
                </c:pt>
                <c:pt idx="11">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_G0401_!$A$55:$L$55</c:f>
              <c:numCache>
                <c:formatCode>General</c:formatCode>
                <c:ptCount val="12"/>
                <c:pt idx="0">
                  <c:v>-1</c:v>
                </c:pt>
                <c:pt idx="1">
                  <c:v>1700</c:v>
                </c:pt>
                <c:pt idx="2">
                  <c:v>1410</c:v>
                </c:pt>
                <c:pt idx="3">
                  <c:v>1790</c:v>
                </c:pt>
                <c:pt idx="4">
                  <c:v>1540</c:v>
                </c:pt>
                <c:pt idx="5">
                  <c:v>1610</c:v>
                </c:pt>
                <c:pt idx="6">
                  <c:v>1530</c:v>
                </c:pt>
                <c:pt idx="7">
                  <c:v>5270</c:v>
                </c:pt>
                <c:pt idx="8">
                  <c:v>-1</c:v>
                </c:pt>
                <c:pt idx="9">
                  <c:v>-1</c:v>
                </c:pt>
                <c:pt idx="10">
                  <c:v>-1</c:v>
                </c:pt>
                <c:pt idx="11">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_G0401_!$A$56:$L$56</c:f>
              <c:numCache>
                <c:formatCode>General</c:formatCode>
                <c:ptCount val="12"/>
                <c:pt idx="0">
                  <c:v>-1</c:v>
                </c:pt>
                <c:pt idx="1">
                  <c:v>1720</c:v>
                </c:pt>
                <c:pt idx="2">
                  <c:v>1430</c:v>
                </c:pt>
                <c:pt idx="3">
                  <c:v>1810</c:v>
                </c:pt>
                <c:pt idx="4">
                  <c:v>1560</c:v>
                </c:pt>
                <c:pt idx="5">
                  <c:v>1630</c:v>
                </c:pt>
                <c:pt idx="6">
                  <c:v>1550</c:v>
                </c:pt>
                <c:pt idx="7">
                  <c:v>5400</c:v>
                </c:pt>
                <c:pt idx="8">
                  <c:v>-1</c:v>
                </c:pt>
                <c:pt idx="9">
                  <c:v>-1</c:v>
                </c:pt>
                <c:pt idx="10">
                  <c:v>-1</c:v>
                </c:pt>
                <c:pt idx="11">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_G0401_!$A$57:$L$57</c:f>
              <c:numCache>
                <c:formatCode>General</c:formatCode>
                <c:ptCount val="12"/>
                <c:pt idx="0">
                  <c:v>-1</c:v>
                </c:pt>
                <c:pt idx="1">
                  <c:v>1740</c:v>
                </c:pt>
                <c:pt idx="2">
                  <c:v>1480</c:v>
                </c:pt>
                <c:pt idx="3">
                  <c:v>1835</c:v>
                </c:pt>
                <c:pt idx="4">
                  <c:v>1580</c:v>
                </c:pt>
                <c:pt idx="5">
                  <c:v>1650</c:v>
                </c:pt>
                <c:pt idx="6">
                  <c:v>1570</c:v>
                </c:pt>
                <c:pt idx="7">
                  <c:v>5445</c:v>
                </c:pt>
                <c:pt idx="8">
                  <c:v>-1</c:v>
                </c:pt>
                <c:pt idx="9">
                  <c:v>-1</c:v>
                </c:pt>
                <c:pt idx="10">
                  <c:v>-1</c:v>
                </c:pt>
                <c:pt idx="11">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_G0401_!$A$58:$L$58</c:f>
              <c:numCache>
                <c:formatCode>General</c:formatCode>
                <c:ptCount val="12"/>
                <c:pt idx="0">
                  <c:v>-1</c:v>
                </c:pt>
                <c:pt idx="1">
                  <c:v>1760</c:v>
                </c:pt>
                <c:pt idx="2">
                  <c:v>1500</c:v>
                </c:pt>
                <c:pt idx="3">
                  <c:v>1870</c:v>
                </c:pt>
                <c:pt idx="4">
                  <c:v>1600</c:v>
                </c:pt>
                <c:pt idx="5">
                  <c:v>1670</c:v>
                </c:pt>
                <c:pt idx="6">
                  <c:v>1595</c:v>
                </c:pt>
                <c:pt idx="7">
                  <c:v>5610</c:v>
                </c:pt>
                <c:pt idx="8">
                  <c:v>-1</c:v>
                </c:pt>
                <c:pt idx="9">
                  <c:v>-1</c:v>
                </c:pt>
                <c:pt idx="10">
                  <c:v>-1</c:v>
                </c:pt>
                <c:pt idx="11">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_G0401_!$A$59:$L$59</c:f>
              <c:numCache>
                <c:formatCode>General</c:formatCode>
                <c:ptCount val="12"/>
                <c:pt idx="0">
                  <c:v>-1</c:v>
                </c:pt>
                <c:pt idx="1">
                  <c:v>1790</c:v>
                </c:pt>
                <c:pt idx="2">
                  <c:v>1530</c:v>
                </c:pt>
                <c:pt idx="3">
                  <c:v>1890</c:v>
                </c:pt>
                <c:pt idx="4">
                  <c:v>1620</c:v>
                </c:pt>
                <c:pt idx="5">
                  <c:v>1690</c:v>
                </c:pt>
                <c:pt idx="6">
                  <c:v>1620</c:v>
                </c:pt>
                <c:pt idx="7">
                  <c:v>5680</c:v>
                </c:pt>
                <c:pt idx="8">
                  <c:v>-1</c:v>
                </c:pt>
                <c:pt idx="9">
                  <c:v>-1</c:v>
                </c:pt>
                <c:pt idx="10">
                  <c:v>-1</c:v>
                </c:pt>
                <c:pt idx="11">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_G0401_!$A$60:$L$60</c:f>
              <c:numCache>
                <c:formatCode>General</c:formatCode>
                <c:ptCount val="12"/>
                <c:pt idx="0">
                  <c:v>-1</c:v>
                </c:pt>
                <c:pt idx="1">
                  <c:v>1820</c:v>
                </c:pt>
                <c:pt idx="2">
                  <c:v>1550</c:v>
                </c:pt>
                <c:pt idx="3">
                  <c:v>1910</c:v>
                </c:pt>
                <c:pt idx="4">
                  <c:v>1640</c:v>
                </c:pt>
                <c:pt idx="5">
                  <c:v>1710</c:v>
                </c:pt>
                <c:pt idx="6">
                  <c:v>1640</c:v>
                </c:pt>
                <c:pt idx="7">
                  <c:v>-1</c:v>
                </c:pt>
                <c:pt idx="8">
                  <c:v>-1</c:v>
                </c:pt>
                <c:pt idx="9">
                  <c:v>-1</c:v>
                </c:pt>
                <c:pt idx="10">
                  <c:v>-1</c:v>
                </c:pt>
                <c:pt idx="11">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_G0401_!$A$61:$L$61</c:f>
              <c:numCache>
                <c:formatCode>General</c:formatCode>
                <c:ptCount val="12"/>
                <c:pt idx="0">
                  <c:v>-1</c:v>
                </c:pt>
                <c:pt idx="1">
                  <c:v>1845</c:v>
                </c:pt>
                <c:pt idx="2">
                  <c:v>1590</c:v>
                </c:pt>
                <c:pt idx="3">
                  <c:v>1930</c:v>
                </c:pt>
                <c:pt idx="4">
                  <c:v>1660</c:v>
                </c:pt>
                <c:pt idx="5">
                  <c:v>1730</c:v>
                </c:pt>
                <c:pt idx="6">
                  <c:v>1660</c:v>
                </c:pt>
                <c:pt idx="7">
                  <c:v>-1</c:v>
                </c:pt>
                <c:pt idx="8">
                  <c:v>-1</c:v>
                </c:pt>
                <c:pt idx="9">
                  <c:v>-1</c:v>
                </c:pt>
                <c:pt idx="10">
                  <c:v>-1</c:v>
                </c:pt>
                <c:pt idx="11">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_G0401_!$A$62:$L$62</c:f>
              <c:numCache>
                <c:formatCode>General</c:formatCode>
                <c:ptCount val="12"/>
                <c:pt idx="0">
                  <c:v>-1</c:v>
                </c:pt>
                <c:pt idx="1">
                  <c:v>1865</c:v>
                </c:pt>
                <c:pt idx="2">
                  <c:v>1650</c:v>
                </c:pt>
                <c:pt idx="3">
                  <c:v>1960</c:v>
                </c:pt>
                <c:pt idx="4">
                  <c:v>1682</c:v>
                </c:pt>
                <c:pt idx="5">
                  <c:v>1750</c:v>
                </c:pt>
                <c:pt idx="6">
                  <c:v>1680</c:v>
                </c:pt>
                <c:pt idx="7">
                  <c:v>-1</c:v>
                </c:pt>
                <c:pt idx="8">
                  <c:v>-1</c:v>
                </c:pt>
                <c:pt idx="9">
                  <c:v>-1</c:v>
                </c:pt>
                <c:pt idx="10">
                  <c:v>-1</c:v>
                </c:pt>
                <c:pt idx="11">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_G0401_!$A$63:$L$63</c:f>
              <c:numCache>
                <c:formatCode>General</c:formatCode>
                <c:ptCount val="12"/>
                <c:pt idx="0">
                  <c:v>-1</c:v>
                </c:pt>
                <c:pt idx="1">
                  <c:v>1890</c:v>
                </c:pt>
                <c:pt idx="2">
                  <c:v>1680</c:v>
                </c:pt>
                <c:pt idx="3">
                  <c:v>1980</c:v>
                </c:pt>
                <c:pt idx="4">
                  <c:v>1710</c:v>
                </c:pt>
                <c:pt idx="5">
                  <c:v>1770</c:v>
                </c:pt>
                <c:pt idx="6">
                  <c:v>1700</c:v>
                </c:pt>
                <c:pt idx="7">
                  <c:v>-1</c:v>
                </c:pt>
                <c:pt idx="8">
                  <c:v>-1</c:v>
                </c:pt>
                <c:pt idx="9">
                  <c:v>-1</c:v>
                </c:pt>
                <c:pt idx="10">
                  <c:v>-1</c:v>
                </c:pt>
                <c:pt idx="11">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_G0401_!$A$64:$L$64</c:f>
              <c:numCache>
                <c:formatCode>General</c:formatCode>
                <c:ptCount val="12"/>
                <c:pt idx="0">
                  <c:v>-1</c:v>
                </c:pt>
                <c:pt idx="1">
                  <c:v>4660</c:v>
                </c:pt>
                <c:pt idx="2">
                  <c:v>1700</c:v>
                </c:pt>
                <c:pt idx="3">
                  <c:v>2000</c:v>
                </c:pt>
                <c:pt idx="4">
                  <c:v>1730</c:v>
                </c:pt>
                <c:pt idx="5">
                  <c:v>1790</c:v>
                </c:pt>
                <c:pt idx="6">
                  <c:v>1720</c:v>
                </c:pt>
                <c:pt idx="7">
                  <c:v>-1</c:v>
                </c:pt>
                <c:pt idx="8">
                  <c:v>-1</c:v>
                </c:pt>
                <c:pt idx="9">
                  <c:v>-1</c:v>
                </c:pt>
                <c:pt idx="10">
                  <c:v>-1</c:v>
                </c:pt>
                <c:pt idx="11">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_G0401_!$A$65:$L$65</c:f>
              <c:numCache>
                <c:formatCode>General</c:formatCode>
                <c:ptCount val="12"/>
                <c:pt idx="0">
                  <c:v>-1</c:v>
                </c:pt>
                <c:pt idx="1">
                  <c:v>4750</c:v>
                </c:pt>
                <c:pt idx="2">
                  <c:v>1720</c:v>
                </c:pt>
                <c:pt idx="3">
                  <c:v>2020</c:v>
                </c:pt>
                <c:pt idx="4">
                  <c:v>1750</c:v>
                </c:pt>
                <c:pt idx="5">
                  <c:v>1810</c:v>
                </c:pt>
                <c:pt idx="6">
                  <c:v>1740</c:v>
                </c:pt>
                <c:pt idx="7">
                  <c:v>-1</c:v>
                </c:pt>
                <c:pt idx="8">
                  <c:v>-1</c:v>
                </c:pt>
                <c:pt idx="9">
                  <c:v>-1</c:v>
                </c:pt>
                <c:pt idx="10">
                  <c:v>-1</c:v>
                </c:pt>
                <c:pt idx="11">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_G0401_!$A$66:$L$66</c:f>
              <c:numCache>
                <c:formatCode>General</c:formatCode>
                <c:ptCount val="12"/>
                <c:pt idx="0">
                  <c:v>-1</c:v>
                </c:pt>
                <c:pt idx="1">
                  <c:v>4770</c:v>
                </c:pt>
                <c:pt idx="2">
                  <c:v>1740</c:v>
                </c:pt>
                <c:pt idx="3">
                  <c:v>2040</c:v>
                </c:pt>
                <c:pt idx="4">
                  <c:v>1770</c:v>
                </c:pt>
                <c:pt idx="5">
                  <c:v>1830</c:v>
                </c:pt>
                <c:pt idx="6">
                  <c:v>1760</c:v>
                </c:pt>
                <c:pt idx="7">
                  <c:v>-1</c:v>
                </c:pt>
                <c:pt idx="8">
                  <c:v>-1</c:v>
                </c:pt>
                <c:pt idx="9">
                  <c:v>-1</c:v>
                </c:pt>
                <c:pt idx="10">
                  <c:v>-1</c:v>
                </c:pt>
                <c:pt idx="11">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_G0401_!$A$67:$L$67</c:f>
              <c:numCache>
                <c:formatCode>General</c:formatCode>
                <c:ptCount val="12"/>
                <c:pt idx="0">
                  <c:v>-1</c:v>
                </c:pt>
                <c:pt idx="1">
                  <c:v>4805</c:v>
                </c:pt>
                <c:pt idx="2">
                  <c:v>1760</c:v>
                </c:pt>
                <c:pt idx="3">
                  <c:v>2060</c:v>
                </c:pt>
                <c:pt idx="4">
                  <c:v>1790</c:v>
                </c:pt>
                <c:pt idx="5">
                  <c:v>1850</c:v>
                </c:pt>
                <c:pt idx="6">
                  <c:v>1780</c:v>
                </c:pt>
                <c:pt idx="7">
                  <c:v>-1</c:v>
                </c:pt>
                <c:pt idx="8">
                  <c:v>-1</c:v>
                </c:pt>
                <c:pt idx="9">
                  <c:v>-1</c:v>
                </c:pt>
                <c:pt idx="10">
                  <c:v>-1</c:v>
                </c:pt>
                <c:pt idx="11">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_G0401_!$A$68:$L$68</c:f>
              <c:numCache>
                <c:formatCode>General</c:formatCode>
                <c:ptCount val="12"/>
                <c:pt idx="0">
                  <c:v>-1</c:v>
                </c:pt>
                <c:pt idx="1">
                  <c:v>4860</c:v>
                </c:pt>
                <c:pt idx="2">
                  <c:v>1780</c:v>
                </c:pt>
                <c:pt idx="3">
                  <c:v>2080</c:v>
                </c:pt>
                <c:pt idx="4">
                  <c:v>1810</c:v>
                </c:pt>
                <c:pt idx="5">
                  <c:v>1870</c:v>
                </c:pt>
                <c:pt idx="6">
                  <c:v>1800</c:v>
                </c:pt>
                <c:pt idx="7">
                  <c:v>-1</c:v>
                </c:pt>
                <c:pt idx="8">
                  <c:v>-1</c:v>
                </c:pt>
                <c:pt idx="9">
                  <c:v>-1</c:v>
                </c:pt>
                <c:pt idx="10">
                  <c:v>-1</c:v>
                </c:pt>
                <c:pt idx="11">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_G0401_!$A$69:$L$69</c:f>
              <c:numCache>
                <c:formatCode>General</c:formatCode>
                <c:ptCount val="12"/>
                <c:pt idx="0">
                  <c:v>-1</c:v>
                </c:pt>
                <c:pt idx="1">
                  <c:v>4940</c:v>
                </c:pt>
                <c:pt idx="2">
                  <c:v>1800</c:v>
                </c:pt>
                <c:pt idx="3">
                  <c:v>2100</c:v>
                </c:pt>
                <c:pt idx="4">
                  <c:v>1830</c:v>
                </c:pt>
                <c:pt idx="5">
                  <c:v>1890</c:v>
                </c:pt>
                <c:pt idx="6">
                  <c:v>1820</c:v>
                </c:pt>
                <c:pt idx="7">
                  <c:v>-1</c:v>
                </c:pt>
                <c:pt idx="8">
                  <c:v>-1</c:v>
                </c:pt>
                <c:pt idx="9">
                  <c:v>-1</c:v>
                </c:pt>
                <c:pt idx="10">
                  <c:v>-1</c:v>
                </c:pt>
                <c:pt idx="11">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_G0401_!$A$70:$L$70</c:f>
              <c:numCache>
                <c:formatCode>General</c:formatCode>
                <c:ptCount val="12"/>
                <c:pt idx="0">
                  <c:v>-1</c:v>
                </c:pt>
                <c:pt idx="1">
                  <c:v>5015</c:v>
                </c:pt>
                <c:pt idx="2">
                  <c:v>1820</c:v>
                </c:pt>
                <c:pt idx="3">
                  <c:v>2120</c:v>
                </c:pt>
                <c:pt idx="4">
                  <c:v>1850</c:v>
                </c:pt>
                <c:pt idx="5">
                  <c:v>1910</c:v>
                </c:pt>
                <c:pt idx="6">
                  <c:v>1840</c:v>
                </c:pt>
                <c:pt idx="7">
                  <c:v>-1</c:v>
                </c:pt>
                <c:pt idx="8">
                  <c:v>-1</c:v>
                </c:pt>
                <c:pt idx="9">
                  <c:v>-1</c:v>
                </c:pt>
                <c:pt idx="10">
                  <c:v>-1</c:v>
                </c:pt>
                <c:pt idx="11">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_G0401_!$A$71:$L$71</c:f>
              <c:numCache>
                <c:formatCode>General</c:formatCode>
                <c:ptCount val="12"/>
                <c:pt idx="0">
                  <c:v>-1</c:v>
                </c:pt>
                <c:pt idx="1">
                  <c:v>5050</c:v>
                </c:pt>
                <c:pt idx="2">
                  <c:v>1840</c:v>
                </c:pt>
                <c:pt idx="3">
                  <c:v>2140</c:v>
                </c:pt>
                <c:pt idx="4">
                  <c:v>1870</c:v>
                </c:pt>
                <c:pt idx="5">
                  <c:v>1930</c:v>
                </c:pt>
                <c:pt idx="6">
                  <c:v>1860</c:v>
                </c:pt>
                <c:pt idx="7">
                  <c:v>-1</c:v>
                </c:pt>
                <c:pt idx="8">
                  <c:v>-1</c:v>
                </c:pt>
                <c:pt idx="9">
                  <c:v>-1</c:v>
                </c:pt>
                <c:pt idx="10">
                  <c:v>-1</c:v>
                </c:pt>
                <c:pt idx="11">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_G0401_!$A$72:$L$72</c:f>
              <c:numCache>
                <c:formatCode>General</c:formatCode>
                <c:ptCount val="12"/>
                <c:pt idx="0">
                  <c:v>-1</c:v>
                </c:pt>
                <c:pt idx="1">
                  <c:v>-1</c:v>
                </c:pt>
                <c:pt idx="2">
                  <c:v>1860</c:v>
                </c:pt>
                <c:pt idx="3">
                  <c:v>2160</c:v>
                </c:pt>
                <c:pt idx="4">
                  <c:v>1890</c:v>
                </c:pt>
                <c:pt idx="5">
                  <c:v>1950</c:v>
                </c:pt>
                <c:pt idx="6">
                  <c:v>4680</c:v>
                </c:pt>
                <c:pt idx="7">
                  <c:v>-1</c:v>
                </c:pt>
                <c:pt idx="8">
                  <c:v>-1</c:v>
                </c:pt>
                <c:pt idx="9">
                  <c:v>-1</c:v>
                </c:pt>
                <c:pt idx="10">
                  <c:v>-1</c:v>
                </c:pt>
                <c:pt idx="11">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_G0401_!$A$73:$L$73</c:f>
              <c:numCache>
                <c:formatCode>General</c:formatCode>
                <c:ptCount val="12"/>
                <c:pt idx="0">
                  <c:v>-1</c:v>
                </c:pt>
                <c:pt idx="1">
                  <c:v>-1</c:v>
                </c:pt>
                <c:pt idx="2">
                  <c:v>1880</c:v>
                </c:pt>
                <c:pt idx="3">
                  <c:v>4578</c:v>
                </c:pt>
                <c:pt idx="4">
                  <c:v>1910</c:v>
                </c:pt>
                <c:pt idx="5">
                  <c:v>1970</c:v>
                </c:pt>
                <c:pt idx="6">
                  <c:v>4700</c:v>
                </c:pt>
                <c:pt idx="7">
                  <c:v>-1</c:v>
                </c:pt>
                <c:pt idx="8">
                  <c:v>-1</c:v>
                </c:pt>
                <c:pt idx="9">
                  <c:v>-1</c:v>
                </c:pt>
                <c:pt idx="10">
                  <c:v>-1</c:v>
                </c:pt>
                <c:pt idx="11">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_G0401_!$A$74:$L$74</c:f>
              <c:numCache>
                <c:formatCode>General</c:formatCode>
                <c:ptCount val="12"/>
                <c:pt idx="0">
                  <c:v>-1</c:v>
                </c:pt>
                <c:pt idx="1">
                  <c:v>-1</c:v>
                </c:pt>
                <c:pt idx="2">
                  <c:v>1905</c:v>
                </c:pt>
                <c:pt idx="3">
                  <c:v>4600</c:v>
                </c:pt>
                <c:pt idx="4">
                  <c:v>1930</c:v>
                </c:pt>
                <c:pt idx="5">
                  <c:v>1990</c:v>
                </c:pt>
                <c:pt idx="6">
                  <c:v>4720</c:v>
                </c:pt>
                <c:pt idx="7">
                  <c:v>-1</c:v>
                </c:pt>
                <c:pt idx="8">
                  <c:v>-1</c:v>
                </c:pt>
                <c:pt idx="9">
                  <c:v>-1</c:v>
                </c:pt>
                <c:pt idx="10">
                  <c:v>-1</c:v>
                </c:pt>
                <c:pt idx="11">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_G0401_!$A$75:$L$75</c:f>
              <c:numCache>
                <c:formatCode>General</c:formatCode>
                <c:ptCount val="12"/>
                <c:pt idx="0">
                  <c:v>-1</c:v>
                </c:pt>
                <c:pt idx="1">
                  <c:v>-1</c:v>
                </c:pt>
                <c:pt idx="2">
                  <c:v>1930</c:v>
                </c:pt>
                <c:pt idx="3">
                  <c:v>4620</c:v>
                </c:pt>
                <c:pt idx="4">
                  <c:v>1950</c:v>
                </c:pt>
                <c:pt idx="5">
                  <c:v>2010</c:v>
                </c:pt>
                <c:pt idx="6">
                  <c:v>4740</c:v>
                </c:pt>
                <c:pt idx="7">
                  <c:v>-1</c:v>
                </c:pt>
                <c:pt idx="8">
                  <c:v>-1</c:v>
                </c:pt>
                <c:pt idx="9">
                  <c:v>-1</c:v>
                </c:pt>
                <c:pt idx="10">
                  <c:v>-1</c:v>
                </c:pt>
                <c:pt idx="11">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_G0401_!$A$76:$L$76</c:f>
              <c:numCache>
                <c:formatCode>General</c:formatCode>
                <c:ptCount val="12"/>
                <c:pt idx="0">
                  <c:v>-1</c:v>
                </c:pt>
                <c:pt idx="1">
                  <c:v>-1</c:v>
                </c:pt>
                <c:pt idx="2">
                  <c:v>1950</c:v>
                </c:pt>
                <c:pt idx="3">
                  <c:v>4640</c:v>
                </c:pt>
                <c:pt idx="4">
                  <c:v>1970</c:v>
                </c:pt>
                <c:pt idx="5">
                  <c:v>2030</c:v>
                </c:pt>
                <c:pt idx="6">
                  <c:v>4760</c:v>
                </c:pt>
                <c:pt idx="7">
                  <c:v>-1</c:v>
                </c:pt>
                <c:pt idx="8">
                  <c:v>-1</c:v>
                </c:pt>
                <c:pt idx="9">
                  <c:v>-1</c:v>
                </c:pt>
                <c:pt idx="10">
                  <c:v>-1</c:v>
                </c:pt>
                <c:pt idx="11">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_G0401_!$A$77:$L$77</c:f>
              <c:numCache>
                <c:formatCode>General</c:formatCode>
                <c:ptCount val="12"/>
                <c:pt idx="0">
                  <c:v>-1</c:v>
                </c:pt>
                <c:pt idx="1">
                  <c:v>-1</c:v>
                </c:pt>
                <c:pt idx="2">
                  <c:v>1970</c:v>
                </c:pt>
                <c:pt idx="3">
                  <c:v>4660</c:v>
                </c:pt>
                <c:pt idx="4">
                  <c:v>1994</c:v>
                </c:pt>
                <c:pt idx="5">
                  <c:v>2050</c:v>
                </c:pt>
                <c:pt idx="6">
                  <c:v>4780</c:v>
                </c:pt>
                <c:pt idx="7">
                  <c:v>-1</c:v>
                </c:pt>
                <c:pt idx="8">
                  <c:v>-1</c:v>
                </c:pt>
                <c:pt idx="9">
                  <c:v>-1</c:v>
                </c:pt>
                <c:pt idx="10">
                  <c:v>-1</c:v>
                </c:pt>
                <c:pt idx="11">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_G0401_!$A$78:$L$78</c:f>
              <c:numCache>
                <c:formatCode>General</c:formatCode>
                <c:ptCount val="12"/>
                <c:pt idx="0">
                  <c:v>-1</c:v>
                </c:pt>
                <c:pt idx="1">
                  <c:v>-1</c:v>
                </c:pt>
                <c:pt idx="2">
                  <c:v>2000</c:v>
                </c:pt>
                <c:pt idx="3">
                  <c:v>4680</c:v>
                </c:pt>
                <c:pt idx="4">
                  <c:v>2015</c:v>
                </c:pt>
                <c:pt idx="5">
                  <c:v>2070</c:v>
                </c:pt>
                <c:pt idx="6">
                  <c:v>4800</c:v>
                </c:pt>
                <c:pt idx="7">
                  <c:v>-1</c:v>
                </c:pt>
                <c:pt idx="8">
                  <c:v>-1</c:v>
                </c:pt>
                <c:pt idx="9">
                  <c:v>-1</c:v>
                </c:pt>
                <c:pt idx="10">
                  <c:v>-1</c:v>
                </c:pt>
                <c:pt idx="11">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_G0401_!$A$79:$L$79</c:f>
              <c:numCache>
                <c:formatCode>General</c:formatCode>
                <c:ptCount val="12"/>
                <c:pt idx="0">
                  <c:v>-1</c:v>
                </c:pt>
                <c:pt idx="1">
                  <c:v>-1</c:v>
                </c:pt>
                <c:pt idx="2">
                  <c:v>2020</c:v>
                </c:pt>
                <c:pt idx="3">
                  <c:v>4700</c:v>
                </c:pt>
                <c:pt idx="4">
                  <c:v>2035</c:v>
                </c:pt>
                <c:pt idx="5">
                  <c:v>2090</c:v>
                </c:pt>
                <c:pt idx="6">
                  <c:v>4820</c:v>
                </c:pt>
                <c:pt idx="7">
                  <c:v>-1</c:v>
                </c:pt>
                <c:pt idx="8">
                  <c:v>-1</c:v>
                </c:pt>
                <c:pt idx="9">
                  <c:v>-1</c:v>
                </c:pt>
                <c:pt idx="10">
                  <c:v>-1</c:v>
                </c:pt>
                <c:pt idx="11">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_G0401_!$A$80:$L$80</c:f>
              <c:numCache>
                <c:formatCode>General</c:formatCode>
                <c:ptCount val="12"/>
                <c:pt idx="0">
                  <c:v>-1</c:v>
                </c:pt>
                <c:pt idx="1">
                  <c:v>-1</c:v>
                </c:pt>
                <c:pt idx="2">
                  <c:v>4620</c:v>
                </c:pt>
                <c:pt idx="3">
                  <c:v>4720</c:v>
                </c:pt>
                <c:pt idx="4">
                  <c:v>2055</c:v>
                </c:pt>
                <c:pt idx="5">
                  <c:v>4565</c:v>
                </c:pt>
                <c:pt idx="6">
                  <c:v>4845</c:v>
                </c:pt>
                <c:pt idx="7">
                  <c:v>-1</c:v>
                </c:pt>
                <c:pt idx="8">
                  <c:v>-1</c:v>
                </c:pt>
                <c:pt idx="9">
                  <c:v>-1</c:v>
                </c:pt>
                <c:pt idx="10">
                  <c:v>-1</c:v>
                </c:pt>
                <c:pt idx="11">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_G0401_!$A$81:$L$81</c:f>
              <c:numCache>
                <c:formatCode>General</c:formatCode>
                <c:ptCount val="12"/>
                <c:pt idx="0">
                  <c:v>-1</c:v>
                </c:pt>
                <c:pt idx="1">
                  <c:v>-1</c:v>
                </c:pt>
                <c:pt idx="2">
                  <c:v>4650</c:v>
                </c:pt>
                <c:pt idx="3">
                  <c:v>4740</c:v>
                </c:pt>
                <c:pt idx="4">
                  <c:v>2075</c:v>
                </c:pt>
                <c:pt idx="5">
                  <c:v>4585</c:v>
                </c:pt>
                <c:pt idx="6">
                  <c:v>4870</c:v>
                </c:pt>
                <c:pt idx="7">
                  <c:v>-1</c:v>
                </c:pt>
                <c:pt idx="8">
                  <c:v>-1</c:v>
                </c:pt>
                <c:pt idx="9">
                  <c:v>-1</c:v>
                </c:pt>
                <c:pt idx="10">
                  <c:v>-1</c:v>
                </c:pt>
                <c:pt idx="11">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_G0401_!$A$82:$L$82</c:f>
              <c:numCache>
                <c:formatCode>General</c:formatCode>
                <c:ptCount val="12"/>
                <c:pt idx="0">
                  <c:v>-1</c:v>
                </c:pt>
                <c:pt idx="1">
                  <c:v>-1</c:v>
                </c:pt>
                <c:pt idx="2">
                  <c:v>4690</c:v>
                </c:pt>
                <c:pt idx="3">
                  <c:v>4760</c:v>
                </c:pt>
                <c:pt idx="4">
                  <c:v>2095</c:v>
                </c:pt>
                <c:pt idx="5">
                  <c:v>4610</c:v>
                </c:pt>
                <c:pt idx="6">
                  <c:v>4890</c:v>
                </c:pt>
                <c:pt idx="7">
                  <c:v>-1</c:v>
                </c:pt>
                <c:pt idx="8">
                  <c:v>-1</c:v>
                </c:pt>
                <c:pt idx="9">
                  <c:v>-1</c:v>
                </c:pt>
                <c:pt idx="10">
                  <c:v>-1</c:v>
                </c:pt>
                <c:pt idx="11">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_G0401_!$A$83:$L$83</c:f>
              <c:numCache>
                <c:formatCode>General</c:formatCode>
                <c:ptCount val="12"/>
                <c:pt idx="0">
                  <c:v>-1</c:v>
                </c:pt>
                <c:pt idx="1">
                  <c:v>-1</c:v>
                </c:pt>
                <c:pt idx="2">
                  <c:v>4750</c:v>
                </c:pt>
                <c:pt idx="3">
                  <c:v>4780</c:v>
                </c:pt>
                <c:pt idx="4">
                  <c:v>2115</c:v>
                </c:pt>
                <c:pt idx="5">
                  <c:v>4630</c:v>
                </c:pt>
                <c:pt idx="6">
                  <c:v>4910</c:v>
                </c:pt>
                <c:pt idx="7">
                  <c:v>-1</c:v>
                </c:pt>
                <c:pt idx="8">
                  <c:v>-1</c:v>
                </c:pt>
                <c:pt idx="9">
                  <c:v>-1</c:v>
                </c:pt>
                <c:pt idx="10">
                  <c:v>-1</c:v>
                </c:pt>
                <c:pt idx="11">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_G0401_!$A$84:$L$84</c:f>
              <c:numCache>
                <c:formatCode>General</c:formatCode>
                <c:ptCount val="12"/>
                <c:pt idx="0">
                  <c:v>-1</c:v>
                </c:pt>
                <c:pt idx="1">
                  <c:v>-1</c:v>
                </c:pt>
                <c:pt idx="2">
                  <c:v>4770</c:v>
                </c:pt>
                <c:pt idx="3">
                  <c:v>4800</c:v>
                </c:pt>
                <c:pt idx="4">
                  <c:v>2136</c:v>
                </c:pt>
                <c:pt idx="5">
                  <c:v>4650</c:v>
                </c:pt>
                <c:pt idx="6">
                  <c:v>4930</c:v>
                </c:pt>
                <c:pt idx="7">
                  <c:v>-1</c:v>
                </c:pt>
                <c:pt idx="8">
                  <c:v>-1</c:v>
                </c:pt>
                <c:pt idx="9">
                  <c:v>-1</c:v>
                </c:pt>
                <c:pt idx="10">
                  <c:v>-1</c:v>
                </c:pt>
                <c:pt idx="11">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_G0401_!$A$85:$L$85</c:f>
              <c:numCache>
                <c:formatCode>General</c:formatCode>
                <c:ptCount val="12"/>
                <c:pt idx="0">
                  <c:v>-1</c:v>
                </c:pt>
                <c:pt idx="1">
                  <c:v>-1</c:v>
                </c:pt>
                <c:pt idx="2">
                  <c:v>4830</c:v>
                </c:pt>
                <c:pt idx="3">
                  <c:v>4820</c:v>
                </c:pt>
                <c:pt idx="4">
                  <c:v>2160</c:v>
                </c:pt>
                <c:pt idx="5">
                  <c:v>4670</c:v>
                </c:pt>
                <c:pt idx="6">
                  <c:v>4964</c:v>
                </c:pt>
                <c:pt idx="7">
                  <c:v>-1</c:v>
                </c:pt>
                <c:pt idx="8">
                  <c:v>-1</c:v>
                </c:pt>
                <c:pt idx="9">
                  <c:v>-1</c:v>
                </c:pt>
                <c:pt idx="10">
                  <c:v>-1</c:v>
                </c:pt>
                <c:pt idx="11">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_G0401_!$A$86:$L$86</c:f>
              <c:numCache>
                <c:formatCode>General</c:formatCode>
                <c:ptCount val="12"/>
                <c:pt idx="0">
                  <c:v>-1</c:v>
                </c:pt>
                <c:pt idx="1">
                  <c:v>-1</c:v>
                </c:pt>
                <c:pt idx="2">
                  <c:v>5000</c:v>
                </c:pt>
                <c:pt idx="3">
                  <c:v>4840</c:v>
                </c:pt>
                <c:pt idx="4">
                  <c:v>4544</c:v>
                </c:pt>
                <c:pt idx="5">
                  <c:v>4690</c:v>
                </c:pt>
                <c:pt idx="6">
                  <c:v>5010</c:v>
                </c:pt>
                <c:pt idx="7">
                  <c:v>-1</c:v>
                </c:pt>
                <c:pt idx="8">
                  <c:v>-1</c:v>
                </c:pt>
                <c:pt idx="9">
                  <c:v>-1</c:v>
                </c:pt>
                <c:pt idx="10">
                  <c:v>-1</c:v>
                </c:pt>
                <c:pt idx="11">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_G0401_!$A$87:$L$87</c:f>
              <c:numCache>
                <c:formatCode>General</c:formatCode>
                <c:ptCount val="12"/>
                <c:pt idx="0">
                  <c:v>-1</c:v>
                </c:pt>
                <c:pt idx="1">
                  <c:v>-1</c:v>
                </c:pt>
                <c:pt idx="2">
                  <c:v>5090</c:v>
                </c:pt>
                <c:pt idx="3">
                  <c:v>4870</c:v>
                </c:pt>
                <c:pt idx="4">
                  <c:v>4565</c:v>
                </c:pt>
                <c:pt idx="5">
                  <c:v>4710</c:v>
                </c:pt>
                <c:pt idx="6">
                  <c:v>5030</c:v>
                </c:pt>
                <c:pt idx="7">
                  <c:v>-1</c:v>
                </c:pt>
                <c:pt idx="8">
                  <c:v>-1</c:v>
                </c:pt>
                <c:pt idx="9">
                  <c:v>-1</c:v>
                </c:pt>
                <c:pt idx="10">
                  <c:v>-1</c:v>
                </c:pt>
                <c:pt idx="11">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_G0401_!$A$88:$L$88</c:f>
              <c:numCache>
                <c:formatCode>General</c:formatCode>
                <c:ptCount val="12"/>
                <c:pt idx="0">
                  <c:v>-1</c:v>
                </c:pt>
                <c:pt idx="1">
                  <c:v>-1</c:v>
                </c:pt>
                <c:pt idx="2">
                  <c:v>5110</c:v>
                </c:pt>
                <c:pt idx="3">
                  <c:v>4890</c:v>
                </c:pt>
                <c:pt idx="4">
                  <c:v>4585</c:v>
                </c:pt>
                <c:pt idx="5">
                  <c:v>4730</c:v>
                </c:pt>
                <c:pt idx="6">
                  <c:v>5050</c:v>
                </c:pt>
                <c:pt idx="7">
                  <c:v>-1</c:v>
                </c:pt>
                <c:pt idx="8">
                  <c:v>-1</c:v>
                </c:pt>
                <c:pt idx="9">
                  <c:v>-1</c:v>
                </c:pt>
                <c:pt idx="10">
                  <c:v>-1</c:v>
                </c:pt>
                <c:pt idx="11">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_G0401_!$A$89:$L$89</c:f>
              <c:numCache>
                <c:formatCode>General</c:formatCode>
                <c:ptCount val="12"/>
                <c:pt idx="0">
                  <c:v>-1</c:v>
                </c:pt>
                <c:pt idx="1">
                  <c:v>-1</c:v>
                </c:pt>
                <c:pt idx="2">
                  <c:v>5320</c:v>
                </c:pt>
                <c:pt idx="3">
                  <c:v>4920</c:v>
                </c:pt>
                <c:pt idx="4">
                  <c:v>4605</c:v>
                </c:pt>
                <c:pt idx="5">
                  <c:v>4750</c:v>
                </c:pt>
                <c:pt idx="6">
                  <c:v>5070</c:v>
                </c:pt>
                <c:pt idx="7">
                  <c:v>-1</c:v>
                </c:pt>
                <c:pt idx="8">
                  <c:v>-1</c:v>
                </c:pt>
                <c:pt idx="9">
                  <c:v>-1</c:v>
                </c:pt>
                <c:pt idx="10">
                  <c:v>-1</c:v>
                </c:pt>
                <c:pt idx="11">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_G0401_!$A$90:$L$90</c:f>
              <c:numCache>
                <c:formatCode>General</c:formatCode>
                <c:ptCount val="12"/>
                <c:pt idx="0">
                  <c:v>-1</c:v>
                </c:pt>
                <c:pt idx="1">
                  <c:v>-1</c:v>
                </c:pt>
                <c:pt idx="2">
                  <c:v>5340</c:v>
                </c:pt>
                <c:pt idx="3">
                  <c:v>4950</c:v>
                </c:pt>
                <c:pt idx="4">
                  <c:v>4625</c:v>
                </c:pt>
                <c:pt idx="5">
                  <c:v>4770</c:v>
                </c:pt>
                <c:pt idx="6">
                  <c:v>5090</c:v>
                </c:pt>
                <c:pt idx="7">
                  <c:v>-1</c:v>
                </c:pt>
                <c:pt idx="8">
                  <c:v>-1</c:v>
                </c:pt>
                <c:pt idx="9">
                  <c:v>-1</c:v>
                </c:pt>
                <c:pt idx="10">
                  <c:v>-1</c:v>
                </c:pt>
                <c:pt idx="11">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_G0401_!$A$91:$L$91</c:f>
              <c:numCache>
                <c:formatCode>General</c:formatCode>
                <c:ptCount val="12"/>
                <c:pt idx="0">
                  <c:v>-1</c:v>
                </c:pt>
                <c:pt idx="1">
                  <c:v>-1</c:v>
                </c:pt>
                <c:pt idx="2">
                  <c:v>-1</c:v>
                </c:pt>
                <c:pt idx="3">
                  <c:v>4980</c:v>
                </c:pt>
                <c:pt idx="4">
                  <c:v>4645</c:v>
                </c:pt>
                <c:pt idx="5">
                  <c:v>4790</c:v>
                </c:pt>
                <c:pt idx="6">
                  <c:v>5120</c:v>
                </c:pt>
                <c:pt idx="7">
                  <c:v>-1</c:v>
                </c:pt>
                <c:pt idx="8">
                  <c:v>-1</c:v>
                </c:pt>
                <c:pt idx="9">
                  <c:v>-1</c:v>
                </c:pt>
                <c:pt idx="10">
                  <c:v>-1</c:v>
                </c:pt>
                <c:pt idx="11">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_G0401_!$A$92:$L$92</c:f>
              <c:numCache>
                <c:formatCode>General</c:formatCode>
                <c:ptCount val="12"/>
                <c:pt idx="0">
                  <c:v>-1</c:v>
                </c:pt>
                <c:pt idx="1">
                  <c:v>-1</c:v>
                </c:pt>
                <c:pt idx="2">
                  <c:v>-1</c:v>
                </c:pt>
                <c:pt idx="3">
                  <c:v>5100</c:v>
                </c:pt>
                <c:pt idx="4">
                  <c:v>4665</c:v>
                </c:pt>
                <c:pt idx="5">
                  <c:v>4820</c:v>
                </c:pt>
                <c:pt idx="6">
                  <c:v>5155</c:v>
                </c:pt>
                <c:pt idx="7">
                  <c:v>-1</c:v>
                </c:pt>
                <c:pt idx="8">
                  <c:v>-1</c:v>
                </c:pt>
                <c:pt idx="9">
                  <c:v>-1</c:v>
                </c:pt>
                <c:pt idx="10">
                  <c:v>-1</c:v>
                </c:pt>
                <c:pt idx="11">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_G0401_!$A$93:$L$93</c:f>
              <c:numCache>
                <c:formatCode>General</c:formatCode>
                <c:ptCount val="12"/>
                <c:pt idx="0">
                  <c:v>-1</c:v>
                </c:pt>
                <c:pt idx="1">
                  <c:v>-1</c:v>
                </c:pt>
                <c:pt idx="2">
                  <c:v>-1</c:v>
                </c:pt>
                <c:pt idx="3">
                  <c:v>5130</c:v>
                </c:pt>
                <c:pt idx="4">
                  <c:v>4690</c:v>
                </c:pt>
                <c:pt idx="5">
                  <c:v>4840</c:v>
                </c:pt>
                <c:pt idx="6">
                  <c:v>5370</c:v>
                </c:pt>
                <c:pt idx="7">
                  <c:v>-1</c:v>
                </c:pt>
                <c:pt idx="8">
                  <c:v>-1</c:v>
                </c:pt>
                <c:pt idx="9">
                  <c:v>-1</c:v>
                </c:pt>
                <c:pt idx="10">
                  <c:v>-1</c:v>
                </c:pt>
                <c:pt idx="11">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_G0401_!$A$94:$L$94</c:f>
              <c:numCache>
                <c:formatCode>General</c:formatCode>
                <c:ptCount val="12"/>
                <c:pt idx="0">
                  <c:v>-1</c:v>
                </c:pt>
                <c:pt idx="1">
                  <c:v>-1</c:v>
                </c:pt>
                <c:pt idx="2">
                  <c:v>-1</c:v>
                </c:pt>
                <c:pt idx="3">
                  <c:v>5220</c:v>
                </c:pt>
                <c:pt idx="4">
                  <c:v>4710</c:v>
                </c:pt>
                <c:pt idx="5">
                  <c:v>4860</c:v>
                </c:pt>
                <c:pt idx="6">
                  <c:v>5460</c:v>
                </c:pt>
                <c:pt idx="7">
                  <c:v>-1</c:v>
                </c:pt>
                <c:pt idx="8">
                  <c:v>-1</c:v>
                </c:pt>
                <c:pt idx="9">
                  <c:v>-1</c:v>
                </c:pt>
                <c:pt idx="10">
                  <c:v>-1</c:v>
                </c:pt>
                <c:pt idx="11">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_G0401_!$A$95:$L$95</c:f>
              <c:numCache>
                <c:formatCode>General</c:formatCode>
                <c:ptCount val="12"/>
                <c:pt idx="0">
                  <c:v>-1</c:v>
                </c:pt>
                <c:pt idx="1">
                  <c:v>-1</c:v>
                </c:pt>
                <c:pt idx="2">
                  <c:v>-1</c:v>
                </c:pt>
                <c:pt idx="3">
                  <c:v>5440</c:v>
                </c:pt>
                <c:pt idx="4">
                  <c:v>4730</c:v>
                </c:pt>
                <c:pt idx="5">
                  <c:v>4880</c:v>
                </c:pt>
                <c:pt idx="6">
                  <c:v>5680</c:v>
                </c:pt>
                <c:pt idx="7">
                  <c:v>-1</c:v>
                </c:pt>
                <c:pt idx="8">
                  <c:v>-1</c:v>
                </c:pt>
                <c:pt idx="9">
                  <c:v>-1</c:v>
                </c:pt>
                <c:pt idx="10">
                  <c:v>-1</c:v>
                </c:pt>
                <c:pt idx="11">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_G0401_!$A$96:$L$96</c:f>
              <c:numCache>
                <c:formatCode>General</c:formatCode>
                <c:ptCount val="12"/>
                <c:pt idx="0">
                  <c:v>-1</c:v>
                </c:pt>
                <c:pt idx="1">
                  <c:v>-1</c:v>
                </c:pt>
                <c:pt idx="2">
                  <c:v>-1</c:v>
                </c:pt>
                <c:pt idx="3">
                  <c:v>-1</c:v>
                </c:pt>
                <c:pt idx="4">
                  <c:v>4750</c:v>
                </c:pt>
                <c:pt idx="5">
                  <c:v>4900</c:v>
                </c:pt>
                <c:pt idx="6">
                  <c:v>5750</c:v>
                </c:pt>
                <c:pt idx="7">
                  <c:v>-1</c:v>
                </c:pt>
                <c:pt idx="8">
                  <c:v>-1</c:v>
                </c:pt>
                <c:pt idx="9">
                  <c:v>-1</c:v>
                </c:pt>
                <c:pt idx="10">
                  <c:v>-1</c:v>
                </c:pt>
                <c:pt idx="11">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_G0401_!$A$97:$L$97</c:f>
              <c:numCache>
                <c:formatCode>General</c:formatCode>
                <c:ptCount val="12"/>
                <c:pt idx="0">
                  <c:v>-1</c:v>
                </c:pt>
                <c:pt idx="1">
                  <c:v>-1</c:v>
                </c:pt>
                <c:pt idx="2">
                  <c:v>-1</c:v>
                </c:pt>
                <c:pt idx="3">
                  <c:v>-1</c:v>
                </c:pt>
                <c:pt idx="4">
                  <c:v>4770</c:v>
                </c:pt>
                <c:pt idx="5">
                  <c:v>4920</c:v>
                </c:pt>
                <c:pt idx="6">
                  <c:v>-1</c:v>
                </c:pt>
                <c:pt idx="7">
                  <c:v>-1</c:v>
                </c:pt>
                <c:pt idx="8">
                  <c:v>-1</c:v>
                </c:pt>
                <c:pt idx="9">
                  <c:v>-1</c:v>
                </c:pt>
                <c:pt idx="10">
                  <c:v>-1</c:v>
                </c:pt>
                <c:pt idx="11">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_G0401_!$A$98:$L$98</c:f>
              <c:numCache>
                <c:formatCode>General</c:formatCode>
                <c:ptCount val="12"/>
                <c:pt idx="0">
                  <c:v>-1</c:v>
                </c:pt>
                <c:pt idx="1">
                  <c:v>-1</c:v>
                </c:pt>
                <c:pt idx="2">
                  <c:v>-1</c:v>
                </c:pt>
                <c:pt idx="3">
                  <c:v>-1</c:v>
                </c:pt>
                <c:pt idx="4">
                  <c:v>4790</c:v>
                </c:pt>
                <c:pt idx="5">
                  <c:v>4950</c:v>
                </c:pt>
                <c:pt idx="6">
                  <c:v>-1</c:v>
                </c:pt>
                <c:pt idx="7">
                  <c:v>-1</c:v>
                </c:pt>
                <c:pt idx="8">
                  <c:v>-1</c:v>
                </c:pt>
                <c:pt idx="9">
                  <c:v>-1</c:v>
                </c:pt>
                <c:pt idx="10">
                  <c:v>-1</c:v>
                </c:pt>
                <c:pt idx="11">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_G0401_!$A$99:$L$99</c:f>
              <c:numCache>
                <c:formatCode>General</c:formatCode>
                <c:ptCount val="12"/>
                <c:pt idx="0">
                  <c:v>-1</c:v>
                </c:pt>
                <c:pt idx="1">
                  <c:v>-1</c:v>
                </c:pt>
                <c:pt idx="2">
                  <c:v>-1</c:v>
                </c:pt>
                <c:pt idx="3">
                  <c:v>-1</c:v>
                </c:pt>
                <c:pt idx="4">
                  <c:v>4810</c:v>
                </c:pt>
                <c:pt idx="5">
                  <c:v>4975</c:v>
                </c:pt>
                <c:pt idx="6">
                  <c:v>-1</c:v>
                </c:pt>
                <c:pt idx="7">
                  <c:v>-1</c:v>
                </c:pt>
                <c:pt idx="8">
                  <c:v>-1</c:v>
                </c:pt>
                <c:pt idx="9">
                  <c:v>-1</c:v>
                </c:pt>
                <c:pt idx="10">
                  <c:v>-1</c:v>
                </c:pt>
                <c:pt idx="11">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_G0401_!$A$100:$L$100</c:f>
              <c:numCache>
                <c:formatCode>General</c:formatCode>
                <c:ptCount val="12"/>
                <c:pt idx="0">
                  <c:v>-1</c:v>
                </c:pt>
                <c:pt idx="1">
                  <c:v>-1</c:v>
                </c:pt>
                <c:pt idx="2">
                  <c:v>-1</c:v>
                </c:pt>
                <c:pt idx="3">
                  <c:v>-1</c:v>
                </c:pt>
                <c:pt idx="4">
                  <c:v>4830</c:v>
                </c:pt>
                <c:pt idx="5">
                  <c:v>5000</c:v>
                </c:pt>
                <c:pt idx="6">
                  <c:v>-1</c:v>
                </c:pt>
                <c:pt idx="7">
                  <c:v>-1</c:v>
                </c:pt>
                <c:pt idx="8">
                  <c:v>-1</c:v>
                </c:pt>
                <c:pt idx="9">
                  <c:v>-1</c:v>
                </c:pt>
                <c:pt idx="10">
                  <c:v>-1</c:v>
                </c:pt>
                <c:pt idx="11">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_G0401_!$A$101:$L$101</c:f>
              <c:numCache>
                <c:formatCode>General</c:formatCode>
                <c:ptCount val="12"/>
                <c:pt idx="0">
                  <c:v>-1</c:v>
                </c:pt>
                <c:pt idx="1">
                  <c:v>-1</c:v>
                </c:pt>
                <c:pt idx="2">
                  <c:v>-1</c:v>
                </c:pt>
                <c:pt idx="3">
                  <c:v>-1</c:v>
                </c:pt>
                <c:pt idx="4">
                  <c:v>4850</c:v>
                </c:pt>
                <c:pt idx="5">
                  <c:v>5025</c:v>
                </c:pt>
                <c:pt idx="6">
                  <c:v>-1</c:v>
                </c:pt>
                <c:pt idx="7">
                  <c:v>-1</c:v>
                </c:pt>
                <c:pt idx="8">
                  <c:v>-1</c:v>
                </c:pt>
                <c:pt idx="9">
                  <c:v>-1</c:v>
                </c:pt>
                <c:pt idx="10">
                  <c:v>-1</c:v>
                </c:pt>
                <c:pt idx="11">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_G0401_!$A$102:$L$102</c:f>
              <c:numCache>
                <c:formatCode>General</c:formatCode>
                <c:ptCount val="12"/>
                <c:pt idx="0">
                  <c:v>-1</c:v>
                </c:pt>
                <c:pt idx="1">
                  <c:v>-1</c:v>
                </c:pt>
                <c:pt idx="2">
                  <c:v>-1</c:v>
                </c:pt>
                <c:pt idx="3">
                  <c:v>-1</c:v>
                </c:pt>
                <c:pt idx="4">
                  <c:v>4870</c:v>
                </c:pt>
                <c:pt idx="5">
                  <c:v>5050</c:v>
                </c:pt>
                <c:pt idx="6">
                  <c:v>-1</c:v>
                </c:pt>
                <c:pt idx="7">
                  <c:v>-1</c:v>
                </c:pt>
                <c:pt idx="8">
                  <c:v>-1</c:v>
                </c:pt>
                <c:pt idx="9">
                  <c:v>-1</c:v>
                </c:pt>
                <c:pt idx="10">
                  <c:v>-1</c:v>
                </c:pt>
                <c:pt idx="11">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_G0401_!$A$103:$L$103</c:f>
              <c:numCache>
                <c:formatCode>General</c:formatCode>
                <c:ptCount val="12"/>
                <c:pt idx="0">
                  <c:v>-1</c:v>
                </c:pt>
                <c:pt idx="1">
                  <c:v>-1</c:v>
                </c:pt>
                <c:pt idx="2">
                  <c:v>-1</c:v>
                </c:pt>
                <c:pt idx="3">
                  <c:v>-1</c:v>
                </c:pt>
                <c:pt idx="4">
                  <c:v>4900</c:v>
                </c:pt>
                <c:pt idx="5">
                  <c:v>5080</c:v>
                </c:pt>
                <c:pt idx="6">
                  <c:v>-1</c:v>
                </c:pt>
                <c:pt idx="7">
                  <c:v>-1</c:v>
                </c:pt>
                <c:pt idx="8">
                  <c:v>-1</c:v>
                </c:pt>
                <c:pt idx="9">
                  <c:v>-1</c:v>
                </c:pt>
                <c:pt idx="10">
                  <c:v>-1</c:v>
                </c:pt>
                <c:pt idx="11">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_G0401_!$A$104:$L$104</c:f>
              <c:numCache>
                <c:formatCode>General</c:formatCode>
                <c:ptCount val="12"/>
                <c:pt idx="0">
                  <c:v>-1</c:v>
                </c:pt>
                <c:pt idx="1">
                  <c:v>-1</c:v>
                </c:pt>
                <c:pt idx="2">
                  <c:v>-1</c:v>
                </c:pt>
                <c:pt idx="3">
                  <c:v>-1</c:v>
                </c:pt>
                <c:pt idx="4">
                  <c:v>4930</c:v>
                </c:pt>
                <c:pt idx="5">
                  <c:v>5100</c:v>
                </c:pt>
                <c:pt idx="6">
                  <c:v>-1</c:v>
                </c:pt>
                <c:pt idx="7">
                  <c:v>-1</c:v>
                </c:pt>
                <c:pt idx="8">
                  <c:v>-1</c:v>
                </c:pt>
                <c:pt idx="9">
                  <c:v>-1</c:v>
                </c:pt>
                <c:pt idx="10">
                  <c:v>-1</c:v>
                </c:pt>
                <c:pt idx="11">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_G0401_!$A$105:$L$105</c:f>
              <c:numCache>
                <c:formatCode>General</c:formatCode>
                <c:ptCount val="12"/>
                <c:pt idx="0">
                  <c:v>-1</c:v>
                </c:pt>
                <c:pt idx="1">
                  <c:v>-1</c:v>
                </c:pt>
                <c:pt idx="2">
                  <c:v>-1</c:v>
                </c:pt>
                <c:pt idx="3">
                  <c:v>-1</c:v>
                </c:pt>
                <c:pt idx="4">
                  <c:v>4950</c:v>
                </c:pt>
                <c:pt idx="5">
                  <c:v>5130</c:v>
                </c:pt>
                <c:pt idx="6">
                  <c:v>-1</c:v>
                </c:pt>
                <c:pt idx="7">
                  <c:v>-1</c:v>
                </c:pt>
                <c:pt idx="8">
                  <c:v>-1</c:v>
                </c:pt>
                <c:pt idx="9">
                  <c:v>-1</c:v>
                </c:pt>
                <c:pt idx="10">
                  <c:v>-1</c:v>
                </c:pt>
                <c:pt idx="11">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_G0401_!$A$106:$L$106</c:f>
              <c:numCache>
                <c:formatCode>General</c:formatCode>
                <c:ptCount val="12"/>
                <c:pt idx="0">
                  <c:v>-1</c:v>
                </c:pt>
                <c:pt idx="1">
                  <c:v>-1</c:v>
                </c:pt>
                <c:pt idx="2">
                  <c:v>-1</c:v>
                </c:pt>
                <c:pt idx="3">
                  <c:v>-1</c:v>
                </c:pt>
                <c:pt idx="4">
                  <c:v>4980</c:v>
                </c:pt>
                <c:pt idx="5">
                  <c:v>5230</c:v>
                </c:pt>
                <c:pt idx="6">
                  <c:v>-1</c:v>
                </c:pt>
                <c:pt idx="7">
                  <c:v>-1</c:v>
                </c:pt>
                <c:pt idx="8">
                  <c:v>-1</c:v>
                </c:pt>
                <c:pt idx="9">
                  <c:v>-1</c:v>
                </c:pt>
                <c:pt idx="10">
                  <c:v>-1</c:v>
                </c:pt>
                <c:pt idx="11">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_G0401_!$A$107:$L$107</c:f>
              <c:numCache>
                <c:formatCode>General</c:formatCode>
                <c:ptCount val="12"/>
                <c:pt idx="0">
                  <c:v>-1</c:v>
                </c:pt>
                <c:pt idx="1">
                  <c:v>-1</c:v>
                </c:pt>
                <c:pt idx="2">
                  <c:v>-1</c:v>
                </c:pt>
                <c:pt idx="3">
                  <c:v>-1</c:v>
                </c:pt>
                <c:pt idx="4">
                  <c:v>5010</c:v>
                </c:pt>
                <c:pt idx="5">
                  <c:v>5290</c:v>
                </c:pt>
                <c:pt idx="6">
                  <c:v>-1</c:v>
                </c:pt>
                <c:pt idx="7">
                  <c:v>-1</c:v>
                </c:pt>
                <c:pt idx="8">
                  <c:v>-1</c:v>
                </c:pt>
                <c:pt idx="9">
                  <c:v>-1</c:v>
                </c:pt>
                <c:pt idx="10">
                  <c:v>-1</c:v>
                </c:pt>
                <c:pt idx="11">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_G0401_!$A$108:$L$108</c:f>
              <c:numCache>
                <c:formatCode>General</c:formatCode>
                <c:ptCount val="12"/>
                <c:pt idx="0">
                  <c:v>-1</c:v>
                </c:pt>
                <c:pt idx="1">
                  <c:v>-1</c:v>
                </c:pt>
                <c:pt idx="2">
                  <c:v>-1</c:v>
                </c:pt>
                <c:pt idx="3">
                  <c:v>-1</c:v>
                </c:pt>
                <c:pt idx="4">
                  <c:v>5030</c:v>
                </c:pt>
                <c:pt idx="5">
                  <c:v>5330</c:v>
                </c:pt>
                <c:pt idx="6">
                  <c:v>-1</c:v>
                </c:pt>
                <c:pt idx="7">
                  <c:v>-1</c:v>
                </c:pt>
                <c:pt idx="8">
                  <c:v>-1</c:v>
                </c:pt>
                <c:pt idx="9">
                  <c:v>-1</c:v>
                </c:pt>
                <c:pt idx="10">
                  <c:v>-1</c:v>
                </c:pt>
                <c:pt idx="11">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_G0401_!$A$109:$L$109</c:f>
              <c:numCache>
                <c:formatCode>General</c:formatCode>
                <c:ptCount val="12"/>
                <c:pt idx="0">
                  <c:v>-1</c:v>
                </c:pt>
                <c:pt idx="1">
                  <c:v>-1</c:v>
                </c:pt>
                <c:pt idx="2">
                  <c:v>-1</c:v>
                </c:pt>
                <c:pt idx="3">
                  <c:v>-1</c:v>
                </c:pt>
                <c:pt idx="4">
                  <c:v>5050</c:v>
                </c:pt>
                <c:pt idx="5">
                  <c:v>5390</c:v>
                </c:pt>
                <c:pt idx="6">
                  <c:v>-1</c:v>
                </c:pt>
                <c:pt idx="7">
                  <c:v>-1</c:v>
                </c:pt>
                <c:pt idx="8">
                  <c:v>-1</c:v>
                </c:pt>
                <c:pt idx="9">
                  <c:v>-1</c:v>
                </c:pt>
                <c:pt idx="10">
                  <c:v>-1</c:v>
                </c:pt>
                <c:pt idx="11">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_G0401_!$A$110:$L$110</c:f>
              <c:numCache>
                <c:formatCode>General</c:formatCode>
                <c:ptCount val="12"/>
                <c:pt idx="0">
                  <c:v>-1</c:v>
                </c:pt>
                <c:pt idx="1">
                  <c:v>-1</c:v>
                </c:pt>
                <c:pt idx="2">
                  <c:v>-1</c:v>
                </c:pt>
                <c:pt idx="3">
                  <c:v>-1</c:v>
                </c:pt>
                <c:pt idx="4">
                  <c:v>5080</c:v>
                </c:pt>
                <c:pt idx="5">
                  <c:v>5600</c:v>
                </c:pt>
                <c:pt idx="6">
                  <c:v>-1</c:v>
                </c:pt>
                <c:pt idx="7">
                  <c:v>-1</c:v>
                </c:pt>
                <c:pt idx="8">
                  <c:v>-1</c:v>
                </c:pt>
                <c:pt idx="9">
                  <c:v>-1</c:v>
                </c:pt>
                <c:pt idx="10">
                  <c:v>-1</c:v>
                </c:pt>
                <c:pt idx="11">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_G0401_!$A$111:$L$111</c:f>
              <c:numCache>
                <c:formatCode>General</c:formatCode>
                <c:ptCount val="12"/>
                <c:pt idx="0">
                  <c:v>-1</c:v>
                </c:pt>
                <c:pt idx="1">
                  <c:v>-1</c:v>
                </c:pt>
                <c:pt idx="2">
                  <c:v>-1</c:v>
                </c:pt>
                <c:pt idx="3">
                  <c:v>-1</c:v>
                </c:pt>
                <c:pt idx="4">
                  <c:v>5160</c:v>
                </c:pt>
                <c:pt idx="5">
                  <c:v>5720</c:v>
                </c:pt>
                <c:pt idx="6">
                  <c:v>-1</c:v>
                </c:pt>
                <c:pt idx="7">
                  <c:v>-1</c:v>
                </c:pt>
                <c:pt idx="8">
                  <c:v>-1</c:v>
                </c:pt>
                <c:pt idx="9">
                  <c:v>-1</c:v>
                </c:pt>
                <c:pt idx="10">
                  <c:v>-1</c:v>
                </c:pt>
                <c:pt idx="11">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_G0401_!$A$112:$L$112</c:f>
              <c:numCache>
                <c:formatCode>General</c:formatCode>
                <c:ptCount val="12"/>
                <c:pt idx="0">
                  <c:v>-1</c:v>
                </c:pt>
                <c:pt idx="1">
                  <c:v>-1</c:v>
                </c:pt>
                <c:pt idx="2">
                  <c:v>-1</c:v>
                </c:pt>
                <c:pt idx="3">
                  <c:v>-1</c:v>
                </c:pt>
                <c:pt idx="4">
                  <c:v>5180</c:v>
                </c:pt>
                <c:pt idx="5">
                  <c:v>-1</c:v>
                </c:pt>
                <c:pt idx="6">
                  <c:v>-1</c:v>
                </c:pt>
                <c:pt idx="7">
                  <c:v>-1</c:v>
                </c:pt>
                <c:pt idx="8">
                  <c:v>-1</c:v>
                </c:pt>
                <c:pt idx="9">
                  <c:v>-1</c:v>
                </c:pt>
                <c:pt idx="10">
                  <c:v>-1</c:v>
                </c:pt>
                <c:pt idx="11">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_G0401_!$A$113:$L$113</c:f>
              <c:numCache>
                <c:formatCode>General</c:formatCode>
                <c:ptCount val="12"/>
                <c:pt idx="0">
                  <c:v>-1</c:v>
                </c:pt>
                <c:pt idx="1">
                  <c:v>-1</c:v>
                </c:pt>
                <c:pt idx="2">
                  <c:v>-1</c:v>
                </c:pt>
                <c:pt idx="3">
                  <c:v>-1</c:v>
                </c:pt>
                <c:pt idx="4">
                  <c:v>5210</c:v>
                </c:pt>
                <c:pt idx="5">
                  <c:v>-1</c:v>
                </c:pt>
                <c:pt idx="6">
                  <c:v>-1</c:v>
                </c:pt>
                <c:pt idx="7">
                  <c:v>-1</c:v>
                </c:pt>
                <c:pt idx="8">
                  <c:v>-1</c:v>
                </c:pt>
                <c:pt idx="9">
                  <c:v>-1</c:v>
                </c:pt>
                <c:pt idx="10">
                  <c:v>-1</c:v>
                </c:pt>
                <c:pt idx="11">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_G0401_!$A$114:$L$114</c:f>
              <c:numCache>
                <c:formatCode>General</c:formatCode>
                <c:ptCount val="12"/>
                <c:pt idx="0">
                  <c:v>-1</c:v>
                </c:pt>
                <c:pt idx="1">
                  <c:v>-1</c:v>
                </c:pt>
                <c:pt idx="2">
                  <c:v>-1</c:v>
                </c:pt>
                <c:pt idx="3">
                  <c:v>-1</c:v>
                </c:pt>
                <c:pt idx="4">
                  <c:v>5240</c:v>
                </c:pt>
                <c:pt idx="5">
                  <c:v>-1</c:v>
                </c:pt>
                <c:pt idx="6">
                  <c:v>-1</c:v>
                </c:pt>
                <c:pt idx="7">
                  <c:v>-1</c:v>
                </c:pt>
                <c:pt idx="8">
                  <c:v>-1</c:v>
                </c:pt>
                <c:pt idx="9">
                  <c:v>-1</c:v>
                </c:pt>
                <c:pt idx="10">
                  <c:v>-1</c:v>
                </c:pt>
                <c:pt idx="11">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_G0401_!$A$115:$L$115</c:f>
              <c:numCache>
                <c:formatCode>General</c:formatCode>
                <c:ptCount val="12"/>
                <c:pt idx="0">
                  <c:v>-1</c:v>
                </c:pt>
                <c:pt idx="1">
                  <c:v>-1</c:v>
                </c:pt>
                <c:pt idx="2">
                  <c:v>-1</c:v>
                </c:pt>
                <c:pt idx="3">
                  <c:v>-1</c:v>
                </c:pt>
                <c:pt idx="4">
                  <c:v>5280</c:v>
                </c:pt>
                <c:pt idx="5">
                  <c:v>-1</c:v>
                </c:pt>
                <c:pt idx="6">
                  <c:v>-1</c:v>
                </c:pt>
                <c:pt idx="7">
                  <c:v>-1</c:v>
                </c:pt>
                <c:pt idx="8">
                  <c:v>-1</c:v>
                </c:pt>
                <c:pt idx="9">
                  <c:v>-1</c:v>
                </c:pt>
                <c:pt idx="10">
                  <c:v>-1</c:v>
                </c:pt>
                <c:pt idx="11">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_G0401_!$A$116:$L$116</c:f>
              <c:numCache>
                <c:formatCode>General</c:formatCode>
                <c:ptCount val="12"/>
                <c:pt idx="0">
                  <c:v>-1</c:v>
                </c:pt>
                <c:pt idx="1">
                  <c:v>-1</c:v>
                </c:pt>
                <c:pt idx="2">
                  <c:v>-1</c:v>
                </c:pt>
                <c:pt idx="3">
                  <c:v>-1</c:v>
                </c:pt>
                <c:pt idx="4">
                  <c:v>5300</c:v>
                </c:pt>
                <c:pt idx="5">
                  <c:v>-1</c:v>
                </c:pt>
                <c:pt idx="6">
                  <c:v>-1</c:v>
                </c:pt>
                <c:pt idx="7">
                  <c:v>-1</c:v>
                </c:pt>
                <c:pt idx="8">
                  <c:v>-1</c:v>
                </c:pt>
                <c:pt idx="9">
                  <c:v>-1</c:v>
                </c:pt>
                <c:pt idx="10">
                  <c:v>-1</c:v>
                </c:pt>
                <c:pt idx="11">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_G0401_!$A$117:$L$117</c:f>
              <c:numCache>
                <c:formatCode>General</c:formatCode>
                <c:ptCount val="12"/>
                <c:pt idx="0">
                  <c:v>-1</c:v>
                </c:pt>
                <c:pt idx="1">
                  <c:v>-1</c:v>
                </c:pt>
                <c:pt idx="2">
                  <c:v>-1</c:v>
                </c:pt>
                <c:pt idx="3">
                  <c:v>-1</c:v>
                </c:pt>
                <c:pt idx="4">
                  <c:v>5410</c:v>
                </c:pt>
                <c:pt idx="5">
                  <c:v>-1</c:v>
                </c:pt>
                <c:pt idx="6">
                  <c:v>-1</c:v>
                </c:pt>
                <c:pt idx="7">
                  <c:v>-1</c:v>
                </c:pt>
                <c:pt idx="8">
                  <c:v>-1</c:v>
                </c:pt>
                <c:pt idx="9">
                  <c:v>-1</c:v>
                </c:pt>
                <c:pt idx="10">
                  <c:v>-1</c:v>
                </c:pt>
                <c:pt idx="11">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_G0401_!$A$118:$L$118</c:f>
              <c:numCache>
                <c:formatCode>General</c:formatCode>
                <c:ptCount val="12"/>
                <c:pt idx="0">
                  <c:v>-1</c:v>
                </c:pt>
                <c:pt idx="1">
                  <c:v>-1</c:v>
                </c:pt>
                <c:pt idx="2">
                  <c:v>-1</c:v>
                </c:pt>
                <c:pt idx="3">
                  <c:v>-1</c:v>
                </c:pt>
                <c:pt idx="4">
                  <c:v>5430</c:v>
                </c:pt>
                <c:pt idx="5">
                  <c:v>-1</c:v>
                </c:pt>
                <c:pt idx="6">
                  <c:v>-1</c:v>
                </c:pt>
                <c:pt idx="7">
                  <c:v>-1</c:v>
                </c:pt>
                <c:pt idx="8">
                  <c:v>-1</c:v>
                </c:pt>
                <c:pt idx="9">
                  <c:v>-1</c:v>
                </c:pt>
                <c:pt idx="10">
                  <c:v>-1</c:v>
                </c:pt>
                <c:pt idx="11">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_G0401_!$A$119:$L$119</c:f>
              <c:numCache>
                <c:formatCode>General</c:formatCode>
                <c:ptCount val="12"/>
                <c:pt idx="0">
                  <c:v>-1</c:v>
                </c:pt>
                <c:pt idx="1">
                  <c:v>-1</c:v>
                </c:pt>
                <c:pt idx="2">
                  <c:v>-1</c:v>
                </c:pt>
                <c:pt idx="3">
                  <c:v>-1</c:v>
                </c:pt>
                <c:pt idx="4">
                  <c:v>5560</c:v>
                </c:pt>
                <c:pt idx="5">
                  <c:v>-1</c:v>
                </c:pt>
                <c:pt idx="6">
                  <c:v>-1</c:v>
                </c:pt>
                <c:pt idx="7">
                  <c:v>-1</c:v>
                </c:pt>
                <c:pt idx="8">
                  <c:v>-1</c:v>
                </c:pt>
                <c:pt idx="9">
                  <c:v>-1</c:v>
                </c:pt>
                <c:pt idx="10">
                  <c:v>-1</c:v>
                </c:pt>
                <c:pt idx="11">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_G0401_!$A$120:$L$120</c:f>
              <c:numCache>
                <c:formatCode>General</c:formatCode>
                <c:ptCount val="12"/>
                <c:pt idx="0">
                  <c:v>-1</c:v>
                </c:pt>
                <c:pt idx="1">
                  <c:v>-1</c:v>
                </c:pt>
                <c:pt idx="2">
                  <c:v>-1</c:v>
                </c:pt>
                <c:pt idx="3">
                  <c:v>-1</c:v>
                </c:pt>
                <c:pt idx="4">
                  <c:v>5660</c:v>
                </c:pt>
                <c:pt idx="5">
                  <c:v>-1</c:v>
                </c:pt>
                <c:pt idx="6">
                  <c:v>-1</c:v>
                </c:pt>
                <c:pt idx="7">
                  <c:v>-1</c:v>
                </c:pt>
                <c:pt idx="8">
                  <c:v>-1</c:v>
                </c:pt>
                <c:pt idx="9">
                  <c:v>-1</c:v>
                </c:pt>
                <c:pt idx="10">
                  <c:v>-1</c:v>
                </c:pt>
                <c:pt idx="11">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_G0401_!$A$121:$L$121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_G0401_!$A$122:$L$122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_G0401_!$A$123:$L$123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_G0401_!$A$124:$L$124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_G0401_!$A$125:$L$125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_G0401_!$A$126:$L$126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_G0401_!$A$127:$L$127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_G0401_!$A$128:$L$128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_G0401_!$A$129:$L$129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_G0401_!$A$130:$L$130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_G0401_!$A$131:$L$131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_G0401_!$A$132:$L$132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_G0401_!$A$133:$L$133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_G0401_!$A$134:$L$134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_G0401_!$A$135:$L$135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_G0401_!$A$136:$L$136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_G0401_!$A$137:$L$137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_G0401_!$A$138:$L$138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_G0401_!$A$139:$L$139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_G0401_!$A$140:$L$140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_G0401_!$A$141:$L$141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_G0401_!$A$142:$L$142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_G0401_!$A$143:$L$143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_G0401_!$A$144:$L$144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_G0401_!$A$145:$L$145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_G0401_!$A$146:$L$146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_G0401_!$A$147:$L$147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_G0401_!$A$148:$L$148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_G0401_!$A$149:$L$149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_G0401_!$A$150:$L$150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_G0401_!$A$151:$L$151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_G0401_!$A$152:$L$152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_G0401_!$A$153:$L$153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_G0401_!$A$154:$L$154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_G0401_!$A$155:$L$155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_G0401_!$A$156:$L$156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_G0401_!$A$157:$L$157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_G0401_!$A$158:$L$158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_G0401_!$A$159:$L$159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_G0401_!$A$160:$L$160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_G0401_!$A$161:$L$161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_G0401_!$A$162:$L$162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_G0401_!$A$163:$L$163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_G0401_!$A$164:$L$164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_G0401_!$A$165:$L$165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_G0401_!$A$166:$L$166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_G0401_!$A$167:$L$167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_G0401_!$A$168:$L$168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_G0401_!$A$169:$L$169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_G0401_!$A$170:$L$170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_G0401_!$A$171:$L$171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_G0401_!$A$172:$L$172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_G0401_!$A$173:$L$173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_G0401_!$A$174:$L$174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_G0401_!$A$175:$L$175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_G0401_!$A$176:$L$176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_G0401_!$A$177:$L$177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_G0401_!$A$178:$L$178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_G0401_!$A$179:$L$179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_G0401_!$A$180:$L$180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_G0401_!$A$181:$L$181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_G0401_!$A$182:$L$182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_G0401_!$A$183:$L$183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_G0401_!$A$184:$L$184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_G0401_!$A$185:$L$185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_G0401_!$A$186:$L$186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_G0401_!$A$187:$L$187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_G0401_!$A$188:$L$188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_G0401_!$A$189:$L$189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_G0401_!$A$190:$L$190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_G0401_!$A$191:$L$191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_G0401_!$A$192:$L$192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_G0401_!$A$193:$L$193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_G0401_!$A$194:$L$194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_G0401_!$A$195:$L$195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_G0401_!$A$196:$L$196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_G0401_!$A$197:$L$197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_G0401_!$A$198:$L$198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_G0401_!$A$199:$L$199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_G0401_!$A$200:$L$200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_G0401_!$A$201:$L$201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_G0401_!$A$202:$L$202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_G0401_!$A$203:$L$203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_G0401_!$A$204:$L$204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_G0401_!$A$205:$L$205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_G0401_!$A$206:$L$206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dLbls>
          <c:showLegendKey val="0"/>
          <c:showVal val="0"/>
          <c:showCatName val="0"/>
          <c:showSerName val="0"/>
          <c:showPercent val="0"/>
          <c:showBubbleSize val="0"/>
        </c:dLbls>
        <c:axId val="425218048"/>
        <c:axId val="425219968"/>
      </c:scatterChart>
      <c:catAx>
        <c:axId val="425218048"/>
        <c:scaling>
          <c:orientation val="minMax"/>
        </c:scaling>
        <c:delete val="0"/>
        <c:axPos val="b"/>
        <c:title>
          <c:tx>
            <c:rich>
              <a:bodyPr/>
              <a:lstStyle/>
              <a:p>
                <a:pPr>
                  <a:defRPr/>
                </a:pPr>
                <a:r>
                  <a:rPr lang="fr-FR"/>
                  <a:t>Verblijfsduur moeder (nachten)</a:t>
                </a:r>
              </a:p>
            </c:rich>
          </c:tx>
          <c:overlay val="0"/>
        </c:title>
        <c:majorTickMark val="out"/>
        <c:minorTickMark val="none"/>
        <c:tickLblPos val="nextTo"/>
        <c:crossAx val="425219968"/>
        <c:crosses val="autoZero"/>
        <c:auto val="1"/>
        <c:lblAlgn val="ctr"/>
        <c:lblOffset val="100"/>
        <c:noMultiLvlLbl val="0"/>
      </c:catAx>
      <c:valAx>
        <c:axId val="425219968"/>
        <c:scaling>
          <c:orientation val="minMax"/>
          <c:max val="6000"/>
          <c:min val="0"/>
        </c:scaling>
        <c:delete val="0"/>
        <c:axPos val="l"/>
        <c:majorGridlines/>
        <c:title>
          <c:tx>
            <c:rich>
              <a:bodyPr rot="-5400000" vert="horz"/>
              <a:lstStyle/>
              <a:p>
                <a:pPr>
                  <a:defRPr/>
                </a:pPr>
                <a:r>
                  <a:rPr lang="fr-FR"/>
                  <a:t>Geboortegewicht (gram)</a:t>
                </a:r>
              </a:p>
            </c:rich>
          </c:tx>
          <c:overlay val="0"/>
        </c:title>
        <c:numFmt formatCode="#\ ##0" sourceLinked="0"/>
        <c:majorTickMark val="out"/>
        <c:minorTickMark val="none"/>
        <c:tickLblPos val="nextTo"/>
        <c:crossAx val="425218048"/>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Verdeling geboortegewicht per leeftijd van de moeder</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_G0402_!$A$5:$J$5</c:f>
                <c:numCache>
                  <c:formatCode>General</c:formatCode>
                  <c:ptCount val="10"/>
                  <c:pt idx="0">
                    <c:v>670</c:v>
                  </c:pt>
                  <c:pt idx="1">
                    <c:v>895</c:v>
                  </c:pt>
                  <c:pt idx="2">
                    <c:v>956</c:v>
                  </c:pt>
                  <c:pt idx="3">
                    <c:v>958</c:v>
                  </c:pt>
                  <c:pt idx="4">
                    <c:v>980</c:v>
                  </c:pt>
                  <c:pt idx="5">
                    <c:v>1004</c:v>
                  </c:pt>
                  <c:pt idx="6">
                    <c:v>1075</c:v>
                  </c:pt>
                  <c:pt idx="7">
                    <c:v>1244</c:v>
                  </c:pt>
                  <c:pt idx="8">
                    <c:v>262</c:v>
                  </c:pt>
                  <c:pt idx="9">
                    <c:v>0</c:v>
                  </c:pt>
                </c:numCache>
              </c:numRef>
            </c:minus>
          </c:errBars>
          <c:cat>
            <c:strRef>
              <c:f>'Leeftijd moeder'!$A$8:$A$17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_G0402_!$A$2:$J$2</c:f>
              <c:numCache>
                <c:formatCode>General</c:formatCode>
                <c:ptCount val="10"/>
                <c:pt idx="0">
                  <c:v>2780</c:v>
                </c:pt>
                <c:pt idx="1">
                  <c:v>2875</c:v>
                </c:pt>
                <c:pt idx="2">
                  <c:v>2940</c:v>
                </c:pt>
                <c:pt idx="3">
                  <c:v>3000</c:v>
                </c:pt>
                <c:pt idx="4">
                  <c:v>3005</c:v>
                </c:pt>
                <c:pt idx="5">
                  <c:v>2980</c:v>
                </c:pt>
                <c:pt idx="6">
                  <c:v>2900</c:v>
                </c:pt>
                <c:pt idx="7">
                  <c:v>2750</c:v>
                </c:pt>
                <c:pt idx="8">
                  <c:v>1910</c:v>
                </c:pt>
                <c:pt idx="9">
                  <c:v>2640</c:v>
                </c:pt>
              </c:numCache>
            </c:numRef>
          </c:val>
        </c:ser>
        <c:ser>
          <c:idx val="1"/>
          <c:order val="1"/>
          <c:spPr>
            <a:solidFill>
              <a:schemeClr val="bg1"/>
            </a:solidFill>
            <a:ln>
              <a:solidFill>
                <a:schemeClr val="tx1"/>
              </a:solidFill>
            </a:ln>
          </c:spPr>
          <c:invertIfNegative val="0"/>
          <c:cat>
            <c:strRef>
              <c:f>'Leeftijd moeder'!$A$8:$A$17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_G0402_!$A$3:$J$3</c:f>
              <c:numCache>
                <c:formatCode>General</c:formatCode>
                <c:ptCount val="10"/>
                <c:pt idx="0">
                  <c:v>389</c:v>
                </c:pt>
                <c:pt idx="1">
                  <c:v>305</c:v>
                </c:pt>
                <c:pt idx="2">
                  <c:v>320</c:v>
                </c:pt>
                <c:pt idx="3">
                  <c:v>320</c:v>
                </c:pt>
                <c:pt idx="4">
                  <c:v>335</c:v>
                </c:pt>
                <c:pt idx="5">
                  <c:v>340</c:v>
                </c:pt>
                <c:pt idx="6">
                  <c:v>380</c:v>
                </c:pt>
                <c:pt idx="7">
                  <c:v>450</c:v>
                </c:pt>
                <c:pt idx="8">
                  <c:v>224</c:v>
                </c:pt>
                <c:pt idx="9">
                  <c:v>0</c:v>
                </c:pt>
              </c:numCache>
            </c:numRef>
          </c:val>
        </c:ser>
        <c:ser>
          <c:idx val="2"/>
          <c:order val="2"/>
          <c:spPr>
            <a:solidFill>
              <a:schemeClr val="bg1"/>
            </a:solidFill>
            <a:ln>
              <a:solidFill>
                <a:sysClr val="windowText" lastClr="000000"/>
              </a:solidFill>
            </a:ln>
          </c:spPr>
          <c:invertIfNegative val="0"/>
          <c:errBars>
            <c:errBarType val="plus"/>
            <c:errValType val="cust"/>
            <c:noEndCap val="0"/>
            <c:plus>
              <c:numRef>
                <c:f>_G0402_!$A$6:$J$6</c:f>
                <c:numCache>
                  <c:formatCode>General</c:formatCode>
                  <c:ptCount val="10"/>
                  <c:pt idx="0">
                    <c:v>710</c:v>
                  </c:pt>
                  <c:pt idx="1">
                    <c:v>900</c:v>
                  </c:pt>
                  <c:pt idx="2">
                    <c:v>960</c:v>
                  </c:pt>
                  <c:pt idx="3">
                    <c:v>960</c:v>
                  </c:pt>
                  <c:pt idx="4">
                    <c:v>980</c:v>
                  </c:pt>
                  <c:pt idx="5">
                    <c:v>1000</c:v>
                  </c:pt>
                  <c:pt idx="6">
                    <c:v>1070</c:v>
                  </c:pt>
                  <c:pt idx="7">
                    <c:v>820</c:v>
                  </c:pt>
                  <c:pt idx="8">
                    <c:v>945</c:v>
                  </c:pt>
                  <c:pt idx="9">
                    <c:v>0</c:v>
                  </c:pt>
                </c:numCache>
              </c:numRef>
            </c:plus>
            <c:minus>
              <c:numLit>
                <c:formatCode>General</c:formatCode>
                <c:ptCount val="1"/>
                <c:pt idx="0">
                  <c:v>1</c:v>
                </c:pt>
              </c:numLit>
            </c:minus>
          </c:errBars>
          <c:cat>
            <c:strRef>
              <c:f>'Leeftijd moeder'!$A$8:$A$17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_G0402_!$A$4:$J$4</c:f>
              <c:numCache>
                <c:formatCode>General</c:formatCode>
                <c:ptCount val="10"/>
                <c:pt idx="0">
                  <c:v>301</c:v>
                </c:pt>
                <c:pt idx="1">
                  <c:v>300</c:v>
                </c:pt>
                <c:pt idx="2">
                  <c:v>320</c:v>
                </c:pt>
                <c:pt idx="3">
                  <c:v>320</c:v>
                </c:pt>
                <c:pt idx="4">
                  <c:v>320</c:v>
                </c:pt>
                <c:pt idx="5">
                  <c:v>330</c:v>
                </c:pt>
                <c:pt idx="6">
                  <c:v>340</c:v>
                </c:pt>
                <c:pt idx="7">
                  <c:v>380</c:v>
                </c:pt>
                <c:pt idx="8">
                  <c:v>1216</c:v>
                </c:pt>
                <c:pt idx="9">
                  <c:v>0</c:v>
                </c:pt>
              </c:numCache>
            </c:numRef>
          </c:val>
        </c:ser>
        <c:dLbls>
          <c:showLegendKey val="0"/>
          <c:showVal val="0"/>
          <c:showCatName val="0"/>
          <c:showSerName val="0"/>
          <c:showPercent val="0"/>
          <c:showBubbleSize val="0"/>
        </c:dLbls>
        <c:gapWidth val="150"/>
        <c:overlap val="100"/>
        <c:axId val="428557056"/>
        <c:axId val="428558976"/>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_G0402_!$A$7:$J$7</c:f>
              <c:numCache>
                <c:formatCode>General</c:formatCode>
                <c:ptCount val="10"/>
                <c:pt idx="0">
                  <c:v>1085</c:v>
                </c:pt>
                <c:pt idx="1">
                  <c:v>-1</c:v>
                </c:pt>
                <c:pt idx="2">
                  <c:v>-1</c:v>
                </c:pt>
                <c:pt idx="3">
                  <c:v>-1</c:v>
                </c:pt>
                <c:pt idx="4">
                  <c:v>-1</c:v>
                </c:pt>
                <c:pt idx="5">
                  <c:v>8</c:v>
                </c:pt>
                <c:pt idx="6">
                  <c:v>465</c:v>
                </c:pt>
                <c:pt idx="7">
                  <c:v>1200</c:v>
                </c:pt>
                <c:pt idx="8">
                  <c:v>-1</c:v>
                </c:pt>
                <c:pt idx="9">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_G0402_!$A$8:$J$8</c:f>
              <c:numCache>
                <c:formatCode>General</c:formatCode>
                <c:ptCount val="10"/>
                <c:pt idx="0">
                  <c:v>1120</c:v>
                </c:pt>
                <c:pt idx="1">
                  <c:v>39</c:v>
                </c:pt>
                <c:pt idx="2">
                  <c:v>37</c:v>
                </c:pt>
                <c:pt idx="3">
                  <c:v>82</c:v>
                </c:pt>
                <c:pt idx="4">
                  <c:v>39</c:v>
                </c:pt>
                <c:pt idx="5">
                  <c:v>140</c:v>
                </c:pt>
                <c:pt idx="6">
                  <c:v>500</c:v>
                </c:pt>
                <c:pt idx="7">
                  <c:v>1470</c:v>
                </c:pt>
                <c:pt idx="8">
                  <c:v>-1</c:v>
                </c:pt>
                <c:pt idx="9">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_G0402_!$A$9:$J$9</c:f>
              <c:numCache>
                <c:formatCode>General</c:formatCode>
                <c:ptCount val="10"/>
                <c:pt idx="0">
                  <c:v>1580</c:v>
                </c:pt>
                <c:pt idx="1">
                  <c:v>370</c:v>
                </c:pt>
                <c:pt idx="2">
                  <c:v>220</c:v>
                </c:pt>
                <c:pt idx="3">
                  <c:v>266</c:v>
                </c:pt>
                <c:pt idx="4">
                  <c:v>140</c:v>
                </c:pt>
                <c:pt idx="5">
                  <c:v>210</c:v>
                </c:pt>
                <c:pt idx="6">
                  <c:v>560</c:v>
                </c:pt>
                <c:pt idx="7">
                  <c:v>-1</c:v>
                </c:pt>
                <c:pt idx="8">
                  <c:v>-1</c:v>
                </c:pt>
                <c:pt idx="9">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_G0402_!$A$10:$J$10</c:f>
              <c:numCache>
                <c:formatCode>General</c:formatCode>
                <c:ptCount val="10"/>
                <c:pt idx="0">
                  <c:v>1700</c:v>
                </c:pt>
                <c:pt idx="1">
                  <c:v>390</c:v>
                </c:pt>
                <c:pt idx="2">
                  <c:v>260</c:v>
                </c:pt>
                <c:pt idx="3">
                  <c:v>300</c:v>
                </c:pt>
                <c:pt idx="4">
                  <c:v>202</c:v>
                </c:pt>
                <c:pt idx="5">
                  <c:v>300</c:v>
                </c:pt>
                <c:pt idx="6">
                  <c:v>630</c:v>
                </c:pt>
                <c:pt idx="7">
                  <c:v>-1</c:v>
                </c:pt>
                <c:pt idx="8">
                  <c:v>-1</c:v>
                </c:pt>
                <c:pt idx="9">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_G0402_!$A$11:$J$11</c:f>
              <c:numCache>
                <c:formatCode>General</c:formatCode>
                <c:ptCount val="10"/>
                <c:pt idx="0">
                  <c:v>4540</c:v>
                </c:pt>
                <c:pt idx="1">
                  <c:v>422</c:v>
                </c:pt>
                <c:pt idx="2">
                  <c:v>300</c:v>
                </c:pt>
                <c:pt idx="3">
                  <c:v>320</c:v>
                </c:pt>
                <c:pt idx="4">
                  <c:v>276</c:v>
                </c:pt>
                <c:pt idx="5">
                  <c:v>337</c:v>
                </c:pt>
                <c:pt idx="6">
                  <c:v>650</c:v>
                </c:pt>
                <c:pt idx="7">
                  <c:v>-1</c:v>
                </c:pt>
                <c:pt idx="8">
                  <c:v>-1</c:v>
                </c:pt>
                <c:pt idx="9">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_G0402_!$A$12:$J$12</c:f>
              <c:numCache>
                <c:formatCode>General</c:formatCode>
                <c:ptCount val="10"/>
                <c:pt idx="0">
                  <c:v>4755</c:v>
                </c:pt>
                <c:pt idx="1">
                  <c:v>445</c:v>
                </c:pt>
                <c:pt idx="2">
                  <c:v>320</c:v>
                </c:pt>
                <c:pt idx="3">
                  <c:v>350</c:v>
                </c:pt>
                <c:pt idx="4">
                  <c:v>300</c:v>
                </c:pt>
                <c:pt idx="5">
                  <c:v>375</c:v>
                </c:pt>
                <c:pt idx="6">
                  <c:v>700</c:v>
                </c:pt>
                <c:pt idx="7">
                  <c:v>-1</c:v>
                </c:pt>
                <c:pt idx="8">
                  <c:v>-1</c:v>
                </c:pt>
                <c:pt idx="9">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_G0402_!$A$13:$J$13</c:f>
              <c:numCache>
                <c:formatCode>General</c:formatCode>
                <c:ptCount val="10"/>
                <c:pt idx="0">
                  <c:v>-1</c:v>
                </c:pt>
                <c:pt idx="1">
                  <c:v>505</c:v>
                </c:pt>
                <c:pt idx="2">
                  <c:v>365</c:v>
                </c:pt>
                <c:pt idx="3">
                  <c:v>370</c:v>
                </c:pt>
                <c:pt idx="4">
                  <c:v>320</c:v>
                </c:pt>
                <c:pt idx="5">
                  <c:v>438</c:v>
                </c:pt>
                <c:pt idx="6">
                  <c:v>750</c:v>
                </c:pt>
                <c:pt idx="7">
                  <c:v>-1</c:v>
                </c:pt>
                <c:pt idx="8">
                  <c:v>-1</c:v>
                </c:pt>
                <c:pt idx="9">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_G0402_!$A$14:$J$14</c:f>
              <c:numCache>
                <c:formatCode>General</c:formatCode>
                <c:ptCount val="10"/>
                <c:pt idx="0">
                  <c:v>-1</c:v>
                </c:pt>
                <c:pt idx="1">
                  <c:v>540</c:v>
                </c:pt>
                <c:pt idx="2">
                  <c:v>390</c:v>
                </c:pt>
                <c:pt idx="3">
                  <c:v>390</c:v>
                </c:pt>
                <c:pt idx="4">
                  <c:v>350</c:v>
                </c:pt>
                <c:pt idx="5">
                  <c:v>460</c:v>
                </c:pt>
                <c:pt idx="6">
                  <c:v>800</c:v>
                </c:pt>
                <c:pt idx="7">
                  <c:v>-1</c:v>
                </c:pt>
                <c:pt idx="8">
                  <c:v>-1</c:v>
                </c:pt>
                <c:pt idx="9">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_G0402_!$A$15:$J$15</c:f>
              <c:numCache>
                <c:formatCode>General</c:formatCode>
                <c:ptCount val="10"/>
                <c:pt idx="0">
                  <c:v>-1</c:v>
                </c:pt>
                <c:pt idx="1">
                  <c:v>610</c:v>
                </c:pt>
                <c:pt idx="2">
                  <c:v>410</c:v>
                </c:pt>
                <c:pt idx="3">
                  <c:v>410</c:v>
                </c:pt>
                <c:pt idx="4">
                  <c:v>370</c:v>
                </c:pt>
                <c:pt idx="5">
                  <c:v>480</c:v>
                </c:pt>
                <c:pt idx="6">
                  <c:v>850</c:v>
                </c:pt>
                <c:pt idx="7">
                  <c:v>-1</c:v>
                </c:pt>
                <c:pt idx="8">
                  <c:v>-1</c:v>
                </c:pt>
                <c:pt idx="9">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_G0402_!$A$16:$J$16</c:f>
              <c:numCache>
                <c:formatCode>General</c:formatCode>
                <c:ptCount val="10"/>
                <c:pt idx="0">
                  <c:v>-1</c:v>
                </c:pt>
                <c:pt idx="1">
                  <c:v>635</c:v>
                </c:pt>
                <c:pt idx="2">
                  <c:v>430</c:v>
                </c:pt>
                <c:pt idx="3">
                  <c:v>430</c:v>
                </c:pt>
                <c:pt idx="4">
                  <c:v>410</c:v>
                </c:pt>
                <c:pt idx="5">
                  <c:v>500</c:v>
                </c:pt>
                <c:pt idx="6">
                  <c:v>890</c:v>
                </c:pt>
                <c:pt idx="7">
                  <c:v>-1</c:v>
                </c:pt>
                <c:pt idx="8">
                  <c:v>-1</c:v>
                </c:pt>
                <c:pt idx="9">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_G0402_!$A$17:$J$17</c:f>
              <c:numCache>
                <c:formatCode>General</c:formatCode>
                <c:ptCount val="10"/>
                <c:pt idx="0">
                  <c:v>-1</c:v>
                </c:pt>
                <c:pt idx="1">
                  <c:v>660</c:v>
                </c:pt>
                <c:pt idx="2">
                  <c:v>455</c:v>
                </c:pt>
                <c:pt idx="3">
                  <c:v>450</c:v>
                </c:pt>
                <c:pt idx="4">
                  <c:v>430</c:v>
                </c:pt>
                <c:pt idx="5">
                  <c:v>520</c:v>
                </c:pt>
                <c:pt idx="6">
                  <c:v>990</c:v>
                </c:pt>
                <c:pt idx="7">
                  <c:v>-1</c:v>
                </c:pt>
                <c:pt idx="8">
                  <c:v>-1</c:v>
                </c:pt>
                <c:pt idx="9">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_G0402_!$A$18:$J$18</c:f>
              <c:numCache>
                <c:formatCode>General</c:formatCode>
                <c:ptCount val="10"/>
                <c:pt idx="0">
                  <c:v>-1</c:v>
                </c:pt>
                <c:pt idx="1">
                  <c:v>690</c:v>
                </c:pt>
                <c:pt idx="2">
                  <c:v>490</c:v>
                </c:pt>
                <c:pt idx="3">
                  <c:v>480</c:v>
                </c:pt>
                <c:pt idx="4">
                  <c:v>450</c:v>
                </c:pt>
                <c:pt idx="5">
                  <c:v>550</c:v>
                </c:pt>
                <c:pt idx="6">
                  <c:v>1010</c:v>
                </c:pt>
                <c:pt idx="7">
                  <c:v>-1</c:v>
                </c:pt>
                <c:pt idx="8">
                  <c:v>-1</c:v>
                </c:pt>
                <c:pt idx="9">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_G0402_!$A$19:$J$19</c:f>
              <c:numCache>
                <c:formatCode>General</c:formatCode>
                <c:ptCount val="10"/>
                <c:pt idx="0">
                  <c:v>-1</c:v>
                </c:pt>
                <c:pt idx="1">
                  <c:v>744</c:v>
                </c:pt>
                <c:pt idx="2">
                  <c:v>515</c:v>
                </c:pt>
                <c:pt idx="3">
                  <c:v>500</c:v>
                </c:pt>
                <c:pt idx="4">
                  <c:v>480</c:v>
                </c:pt>
                <c:pt idx="5">
                  <c:v>600</c:v>
                </c:pt>
                <c:pt idx="6">
                  <c:v>1030</c:v>
                </c:pt>
                <c:pt idx="7">
                  <c:v>-1</c:v>
                </c:pt>
                <c:pt idx="8">
                  <c:v>-1</c:v>
                </c:pt>
                <c:pt idx="9">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_G0402_!$A$20:$J$20</c:f>
              <c:numCache>
                <c:formatCode>General</c:formatCode>
                <c:ptCount val="10"/>
                <c:pt idx="0">
                  <c:v>-1</c:v>
                </c:pt>
                <c:pt idx="1">
                  <c:v>780</c:v>
                </c:pt>
                <c:pt idx="2">
                  <c:v>535</c:v>
                </c:pt>
                <c:pt idx="3">
                  <c:v>525</c:v>
                </c:pt>
                <c:pt idx="4">
                  <c:v>500</c:v>
                </c:pt>
                <c:pt idx="5">
                  <c:v>625</c:v>
                </c:pt>
                <c:pt idx="6">
                  <c:v>1080</c:v>
                </c:pt>
                <c:pt idx="7">
                  <c:v>-1</c:v>
                </c:pt>
                <c:pt idx="8">
                  <c:v>-1</c:v>
                </c:pt>
                <c:pt idx="9">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_G0402_!$A$21:$J$21</c:f>
              <c:numCache>
                <c:formatCode>General</c:formatCode>
                <c:ptCount val="10"/>
                <c:pt idx="0">
                  <c:v>-1</c:v>
                </c:pt>
                <c:pt idx="1">
                  <c:v>800</c:v>
                </c:pt>
                <c:pt idx="2">
                  <c:v>556</c:v>
                </c:pt>
                <c:pt idx="3">
                  <c:v>550</c:v>
                </c:pt>
                <c:pt idx="4">
                  <c:v>530</c:v>
                </c:pt>
                <c:pt idx="5">
                  <c:v>645</c:v>
                </c:pt>
                <c:pt idx="6">
                  <c:v>1120</c:v>
                </c:pt>
                <c:pt idx="7">
                  <c:v>-1</c:v>
                </c:pt>
                <c:pt idx="8">
                  <c:v>-1</c:v>
                </c:pt>
                <c:pt idx="9">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_G0402_!$A$22:$J$22</c:f>
              <c:numCache>
                <c:formatCode>General</c:formatCode>
                <c:ptCount val="10"/>
                <c:pt idx="0">
                  <c:v>-1</c:v>
                </c:pt>
                <c:pt idx="1">
                  <c:v>840</c:v>
                </c:pt>
                <c:pt idx="2">
                  <c:v>580</c:v>
                </c:pt>
                <c:pt idx="3">
                  <c:v>570</c:v>
                </c:pt>
                <c:pt idx="4">
                  <c:v>550</c:v>
                </c:pt>
                <c:pt idx="5">
                  <c:v>677</c:v>
                </c:pt>
                <c:pt idx="6">
                  <c:v>1145</c:v>
                </c:pt>
                <c:pt idx="7">
                  <c:v>-1</c:v>
                </c:pt>
                <c:pt idx="8">
                  <c:v>-1</c:v>
                </c:pt>
                <c:pt idx="9">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_G0402_!$A$23:$J$23</c:f>
              <c:numCache>
                <c:formatCode>General</c:formatCode>
                <c:ptCount val="10"/>
                <c:pt idx="0">
                  <c:v>-1</c:v>
                </c:pt>
                <c:pt idx="1">
                  <c:v>860</c:v>
                </c:pt>
                <c:pt idx="2">
                  <c:v>600</c:v>
                </c:pt>
                <c:pt idx="3">
                  <c:v>590</c:v>
                </c:pt>
                <c:pt idx="4">
                  <c:v>570</c:v>
                </c:pt>
                <c:pt idx="5">
                  <c:v>700</c:v>
                </c:pt>
                <c:pt idx="6">
                  <c:v>1200</c:v>
                </c:pt>
                <c:pt idx="7">
                  <c:v>-1</c:v>
                </c:pt>
                <c:pt idx="8">
                  <c:v>-1</c:v>
                </c:pt>
                <c:pt idx="9">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_G0402_!$A$24:$J$24</c:f>
              <c:numCache>
                <c:formatCode>General</c:formatCode>
                <c:ptCount val="10"/>
                <c:pt idx="0">
                  <c:v>-1</c:v>
                </c:pt>
                <c:pt idx="1">
                  <c:v>885</c:v>
                </c:pt>
                <c:pt idx="2">
                  <c:v>620</c:v>
                </c:pt>
                <c:pt idx="3">
                  <c:v>610</c:v>
                </c:pt>
                <c:pt idx="4">
                  <c:v>590</c:v>
                </c:pt>
                <c:pt idx="5">
                  <c:v>730</c:v>
                </c:pt>
                <c:pt idx="6">
                  <c:v>1220</c:v>
                </c:pt>
                <c:pt idx="7">
                  <c:v>-1</c:v>
                </c:pt>
                <c:pt idx="8">
                  <c:v>-1</c:v>
                </c:pt>
                <c:pt idx="9">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_G0402_!$A$25:$J$25</c:f>
              <c:numCache>
                <c:formatCode>General</c:formatCode>
                <c:ptCount val="10"/>
                <c:pt idx="0">
                  <c:v>-1</c:v>
                </c:pt>
                <c:pt idx="1">
                  <c:v>910</c:v>
                </c:pt>
                <c:pt idx="2">
                  <c:v>645</c:v>
                </c:pt>
                <c:pt idx="3">
                  <c:v>630</c:v>
                </c:pt>
                <c:pt idx="4">
                  <c:v>610</c:v>
                </c:pt>
                <c:pt idx="5">
                  <c:v>780</c:v>
                </c:pt>
                <c:pt idx="6">
                  <c:v>1240</c:v>
                </c:pt>
                <c:pt idx="7">
                  <c:v>-1</c:v>
                </c:pt>
                <c:pt idx="8">
                  <c:v>-1</c:v>
                </c:pt>
                <c:pt idx="9">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_G0402_!$A$26:$J$26</c:f>
              <c:numCache>
                <c:formatCode>General</c:formatCode>
                <c:ptCount val="10"/>
                <c:pt idx="0">
                  <c:v>-1</c:v>
                </c:pt>
                <c:pt idx="1">
                  <c:v>932</c:v>
                </c:pt>
                <c:pt idx="2">
                  <c:v>665</c:v>
                </c:pt>
                <c:pt idx="3">
                  <c:v>650</c:v>
                </c:pt>
                <c:pt idx="4">
                  <c:v>630</c:v>
                </c:pt>
                <c:pt idx="5">
                  <c:v>800</c:v>
                </c:pt>
                <c:pt idx="6">
                  <c:v>1260</c:v>
                </c:pt>
                <c:pt idx="7">
                  <c:v>-1</c:v>
                </c:pt>
                <c:pt idx="8">
                  <c:v>-1</c:v>
                </c:pt>
                <c:pt idx="9">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_G0402_!$A$27:$J$27</c:f>
              <c:numCache>
                <c:formatCode>General</c:formatCode>
                <c:ptCount val="10"/>
                <c:pt idx="0">
                  <c:v>-1</c:v>
                </c:pt>
                <c:pt idx="1">
                  <c:v>980</c:v>
                </c:pt>
                <c:pt idx="2">
                  <c:v>685</c:v>
                </c:pt>
                <c:pt idx="3">
                  <c:v>670</c:v>
                </c:pt>
                <c:pt idx="4">
                  <c:v>650</c:v>
                </c:pt>
                <c:pt idx="5">
                  <c:v>820</c:v>
                </c:pt>
                <c:pt idx="6">
                  <c:v>1310</c:v>
                </c:pt>
                <c:pt idx="7">
                  <c:v>-1</c:v>
                </c:pt>
                <c:pt idx="8">
                  <c:v>-1</c:v>
                </c:pt>
                <c:pt idx="9">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_G0402_!$A$28:$J$28</c:f>
              <c:numCache>
                <c:formatCode>General</c:formatCode>
                <c:ptCount val="10"/>
                <c:pt idx="0">
                  <c:v>-1</c:v>
                </c:pt>
                <c:pt idx="1">
                  <c:v>1070</c:v>
                </c:pt>
                <c:pt idx="2">
                  <c:v>710</c:v>
                </c:pt>
                <c:pt idx="3">
                  <c:v>690</c:v>
                </c:pt>
                <c:pt idx="4">
                  <c:v>670</c:v>
                </c:pt>
                <c:pt idx="5">
                  <c:v>850</c:v>
                </c:pt>
                <c:pt idx="6">
                  <c:v>1333</c:v>
                </c:pt>
                <c:pt idx="7">
                  <c:v>-1</c:v>
                </c:pt>
                <c:pt idx="8">
                  <c:v>-1</c:v>
                </c:pt>
                <c:pt idx="9">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_G0402_!$A$29:$J$29</c:f>
              <c:numCache>
                <c:formatCode>General</c:formatCode>
                <c:ptCount val="10"/>
                <c:pt idx="0">
                  <c:v>-1</c:v>
                </c:pt>
                <c:pt idx="1">
                  <c:v>1090</c:v>
                </c:pt>
                <c:pt idx="2">
                  <c:v>730</c:v>
                </c:pt>
                <c:pt idx="3">
                  <c:v>710</c:v>
                </c:pt>
                <c:pt idx="4">
                  <c:v>690</c:v>
                </c:pt>
                <c:pt idx="5">
                  <c:v>870</c:v>
                </c:pt>
                <c:pt idx="6">
                  <c:v>1360</c:v>
                </c:pt>
                <c:pt idx="7">
                  <c:v>-1</c:v>
                </c:pt>
                <c:pt idx="8">
                  <c:v>-1</c:v>
                </c:pt>
                <c:pt idx="9">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_G0402_!$A$30:$J$30</c:f>
              <c:numCache>
                <c:formatCode>General</c:formatCode>
                <c:ptCount val="10"/>
                <c:pt idx="0">
                  <c:v>-1</c:v>
                </c:pt>
                <c:pt idx="1">
                  <c:v>1120</c:v>
                </c:pt>
                <c:pt idx="2">
                  <c:v>750</c:v>
                </c:pt>
                <c:pt idx="3">
                  <c:v>730</c:v>
                </c:pt>
                <c:pt idx="4">
                  <c:v>710</c:v>
                </c:pt>
                <c:pt idx="5">
                  <c:v>890</c:v>
                </c:pt>
                <c:pt idx="6">
                  <c:v>1380</c:v>
                </c:pt>
                <c:pt idx="7">
                  <c:v>-1</c:v>
                </c:pt>
                <c:pt idx="8">
                  <c:v>-1</c:v>
                </c:pt>
                <c:pt idx="9">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_G0402_!$A$31:$J$31</c:f>
              <c:numCache>
                <c:formatCode>General</c:formatCode>
                <c:ptCount val="10"/>
                <c:pt idx="0">
                  <c:v>-1</c:v>
                </c:pt>
                <c:pt idx="1">
                  <c:v>1140</c:v>
                </c:pt>
                <c:pt idx="2">
                  <c:v>770</c:v>
                </c:pt>
                <c:pt idx="3">
                  <c:v>750</c:v>
                </c:pt>
                <c:pt idx="4">
                  <c:v>730</c:v>
                </c:pt>
                <c:pt idx="5">
                  <c:v>910</c:v>
                </c:pt>
                <c:pt idx="6">
                  <c:v>1410</c:v>
                </c:pt>
                <c:pt idx="7">
                  <c:v>-1</c:v>
                </c:pt>
                <c:pt idx="8">
                  <c:v>-1</c:v>
                </c:pt>
                <c:pt idx="9">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_G0402_!$A$32:$J$32</c:f>
              <c:numCache>
                <c:formatCode>General</c:formatCode>
                <c:ptCount val="10"/>
                <c:pt idx="0">
                  <c:v>-1</c:v>
                </c:pt>
                <c:pt idx="1">
                  <c:v>1180</c:v>
                </c:pt>
                <c:pt idx="2">
                  <c:v>790</c:v>
                </c:pt>
                <c:pt idx="3">
                  <c:v>770</c:v>
                </c:pt>
                <c:pt idx="4">
                  <c:v>750</c:v>
                </c:pt>
                <c:pt idx="5">
                  <c:v>930</c:v>
                </c:pt>
                <c:pt idx="6">
                  <c:v>1430</c:v>
                </c:pt>
                <c:pt idx="7">
                  <c:v>-1</c:v>
                </c:pt>
                <c:pt idx="8">
                  <c:v>-1</c:v>
                </c:pt>
                <c:pt idx="9">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_G0402_!$A$33:$J$33</c:f>
              <c:numCache>
                <c:formatCode>General</c:formatCode>
                <c:ptCount val="10"/>
                <c:pt idx="0">
                  <c:v>-1</c:v>
                </c:pt>
                <c:pt idx="1">
                  <c:v>1200</c:v>
                </c:pt>
                <c:pt idx="2">
                  <c:v>810</c:v>
                </c:pt>
                <c:pt idx="3">
                  <c:v>790</c:v>
                </c:pt>
                <c:pt idx="4">
                  <c:v>770</c:v>
                </c:pt>
                <c:pt idx="5">
                  <c:v>956</c:v>
                </c:pt>
                <c:pt idx="6">
                  <c:v>1450</c:v>
                </c:pt>
                <c:pt idx="7">
                  <c:v>-1</c:v>
                </c:pt>
                <c:pt idx="8">
                  <c:v>-1</c:v>
                </c:pt>
                <c:pt idx="9">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_G0402_!$A$34:$J$34</c:f>
              <c:numCache>
                <c:formatCode>General</c:formatCode>
                <c:ptCount val="10"/>
                <c:pt idx="0">
                  <c:v>-1</c:v>
                </c:pt>
                <c:pt idx="1">
                  <c:v>1230</c:v>
                </c:pt>
                <c:pt idx="2">
                  <c:v>845</c:v>
                </c:pt>
                <c:pt idx="3">
                  <c:v>810</c:v>
                </c:pt>
                <c:pt idx="4">
                  <c:v>790</c:v>
                </c:pt>
                <c:pt idx="5">
                  <c:v>980</c:v>
                </c:pt>
                <c:pt idx="6">
                  <c:v>1490</c:v>
                </c:pt>
                <c:pt idx="7">
                  <c:v>-1</c:v>
                </c:pt>
                <c:pt idx="8">
                  <c:v>-1</c:v>
                </c:pt>
                <c:pt idx="9">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_G0402_!$A$35:$J$35</c:f>
              <c:numCache>
                <c:formatCode>General</c:formatCode>
                <c:ptCount val="10"/>
                <c:pt idx="0">
                  <c:v>-1</c:v>
                </c:pt>
                <c:pt idx="1">
                  <c:v>1300</c:v>
                </c:pt>
                <c:pt idx="2">
                  <c:v>870</c:v>
                </c:pt>
                <c:pt idx="3">
                  <c:v>830</c:v>
                </c:pt>
                <c:pt idx="4">
                  <c:v>810</c:v>
                </c:pt>
                <c:pt idx="5">
                  <c:v>1000</c:v>
                </c:pt>
                <c:pt idx="6">
                  <c:v>1535</c:v>
                </c:pt>
                <c:pt idx="7">
                  <c:v>-1</c:v>
                </c:pt>
                <c:pt idx="8">
                  <c:v>-1</c:v>
                </c:pt>
                <c:pt idx="9">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_G0402_!$A$36:$J$36</c:f>
              <c:numCache>
                <c:formatCode>General</c:formatCode>
                <c:ptCount val="10"/>
                <c:pt idx="0">
                  <c:v>-1</c:v>
                </c:pt>
                <c:pt idx="1">
                  <c:v>1330</c:v>
                </c:pt>
                <c:pt idx="2">
                  <c:v>890</c:v>
                </c:pt>
                <c:pt idx="3">
                  <c:v>850</c:v>
                </c:pt>
                <c:pt idx="4">
                  <c:v>840</c:v>
                </c:pt>
                <c:pt idx="5">
                  <c:v>1020</c:v>
                </c:pt>
                <c:pt idx="6">
                  <c:v>1565</c:v>
                </c:pt>
                <c:pt idx="7">
                  <c:v>-1</c:v>
                </c:pt>
                <c:pt idx="8">
                  <c:v>-1</c:v>
                </c:pt>
                <c:pt idx="9">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_G0402_!$A$37:$J$37</c:f>
              <c:numCache>
                <c:formatCode>General</c:formatCode>
                <c:ptCount val="10"/>
                <c:pt idx="0">
                  <c:v>-1</c:v>
                </c:pt>
                <c:pt idx="1">
                  <c:v>1385</c:v>
                </c:pt>
                <c:pt idx="2">
                  <c:v>910</c:v>
                </c:pt>
                <c:pt idx="3">
                  <c:v>870</c:v>
                </c:pt>
                <c:pt idx="4">
                  <c:v>860</c:v>
                </c:pt>
                <c:pt idx="5">
                  <c:v>1046</c:v>
                </c:pt>
                <c:pt idx="6">
                  <c:v>1606</c:v>
                </c:pt>
                <c:pt idx="7">
                  <c:v>-1</c:v>
                </c:pt>
                <c:pt idx="8">
                  <c:v>-1</c:v>
                </c:pt>
                <c:pt idx="9">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_G0402_!$A$38:$J$38</c:f>
              <c:numCache>
                <c:formatCode>General</c:formatCode>
                <c:ptCount val="10"/>
                <c:pt idx="0">
                  <c:v>-1</c:v>
                </c:pt>
                <c:pt idx="1">
                  <c:v>1430</c:v>
                </c:pt>
                <c:pt idx="2">
                  <c:v>940</c:v>
                </c:pt>
                <c:pt idx="3">
                  <c:v>890</c:v>
                </c:pt>
                <c:pt idx="4">
                  <c:v>880</c:v>
                </c:pt>
                <c:pt idx="5">
                  <c:v>1070</c:v>
                </c:pt>
                <c:pt idx="6">
                  <c:v>1636</c:v>
                </c:pt>
                <c:pt idx="7">
                  <c:v>-1</c:v>
                </c:pt>
                <c:pt idx="8">
                  <c:v>-1</c:v>
                </c:pt>
                <c:pt idx="9">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_G0402_!$A$39:$J$39</c:f>
              <c:numCache>
                <c:formatCode>General</c:formatCode>
                <c:ptCount val="10"/>
                <c:pt idx="0">
                  <c:v>-1</c:v>
                </c:pt>
                <c:pt idx="1">
                  <c:v>1450</c:v>
                </c:pt>
                <c:pt idx="2">
                  <c:v>960</c:v>
                </c:pt>
                <c:pt idx="3">
                  <c:v>910</c:v>
                </c:pt>
                <c:pt idx="4">
                  <c:v>900</c:v>
                </c:pt>
                <c:pt idx="5">
                  <c:v>1110</c:v>
                </c:pt>
                <c:pt idx="6">
                  <c:v>1680</c:v>
                </c:pt>
                <c:pt idx="7">
                  <c:v>-1</c:v>
                </c:pt>
                <c:pt idx="8">
                  <c:v>-1</c:v>
                </c:pt>
                <c:pt idx="9">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_G0402_!$A$40:$J$40</c:f>
              <c:numCache>
                <c:formatCode>General</c:formatCode>
                <c:ptCount val="10"/>
                <c:pt idx="0">
                  <c:v>-1</c:v>
                </c:pt>
                <c:pt idx="1">
                  <c:v>1495</c:v>
                </c:pt>
                <c:pt idx="2">
                  <c:v>980</c:v>
                </c:pt>
                <c:pt idx="3">
                  <c:v>930</c:v>
                </c:pt>
                <c:pt idx="4">
                  <c:v>920</c:v>
                </c:pt>
                <c:pt idx="5">
                  <c:v>1130</c:v>
                </c:pt>
                <c:pt idx="6">
                  <c:v>1700</c:v>
                </c:pt>
                <c:pt idx="7">
                  <c:v>-1</c:v>
                </c:pt>
                <c:pt idx="8">
                  <c:v>-1</c:v>
                </c:pt>
                <c:pt idx="9">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_G0402_!$A$41:$J$41</c:f>
              <c:numCache>
                <c:formatCode>General</c:formatCode>
                <c:ptCount val="10"/>
                <c:pt idx="0">
                  <c:v>-1</c:v>
                </c:pt>
                <c:pt idx="1">
                  <c:v>1540</c:v>
                </c:pt>
                <c:pt idx="2">
                  <c:v>1000</c:v>
                </c:pt>
                <c:pt idx="3">
                  <c:v>950</c:v>
                </c:pt>
                <c:pt idx="4">
                  <c:v>940</c:v>
                </c:pt>
                <c:pt idx="5">
                  <c:v>1150</c:v>
                </c:pt>
                <c:pt idx="6">
                  <c:v>1750</c:v>
                </c:pt>
                <c:pt idx="7">
                  <c:v>-1</c:v>
                </c:pt>
                <c:pt idx="8">
                  <c:v>-1</c:v>
                </c:pt>
                <c:pt idx="9">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_G0402_!$A$42:$J$42</c:f>
              <c:numCache>
                <c:formatCode>General</c:formatCode>
                <c:ptCount val="10"/>
                <c:pt idx="0">
                  <c:v>-1</c:v>
                </c:pt>
                <c:pt idx="1">
                  <c:v>1560</c:v>
                </c:pt>
                <c:pt idx="2">
                  <c:v>1020</c:v>
                </c:pt>
                <c:pt idx="3">
                  <c:v>970</c:v>
                </c:pt>
                <c:pt idx="4">
                  <c:v>960</c:v>
                </c:pt>
                <c:pt idx="5">
                  <c:v>1180</c:v>
                </c:pt>
                <c:pt idx="6">
                  <c:v>1770</c:v>
                </c:pt>
                <c:pt idx="7">
                  <c:v>-1</c:v>
                </c:pt>
                <c:pt idx="8">
                  <c:v>-1</c:v>
                </c:pt>
                <c:pt idx="9">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_G0402_!$A$43:$J$43</c:f>
              <c:numCache>
                <c:formatCode>General</c:formatCode>
                <c:ptCount val="10"/>
                <c:pt idx="0">
                  <c:v>-1</c:v>
                </c:pt>
                <c:pt idx="1">
                  <c:v>1591</c:v>
                </c:pt>
                <c:pt idx="2">
                  <c:v>1050</c:v>
                </c:pt>
                <c:pt idx="3">
                  <c:v>990</c:v>
                </c:pt>
                <c:pt idx="4">
                  <c:v>980</c:v>
                </c:pt>
                <c:pt idx="5">
                  <c:v>1200</c:v>
                </c:pt>
                <c:pt idx="6">
                  <c:v>1800</c:v>
                </c:pt>
                <c:pt idx="7">
                  <c:v>-1</c:v>
                </c:pt>
                <c:pt idx="8">
                  <c:v>-1</c:v>
                </c:pt>
                <c:pt idx="9">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_G0402_!$A$44:$J$44</c:f>
              <c:numCache>
                <c:formatCode>General</c:formatCode>
                <c:ptCount val="10"/>
                <c:pt idx="0">
                  <c:v>-1</c:v>
                </c:pt>
                <c:pt idx="1">
                  <c:v>1620</c:v>
                </c:pt>
                <c:pt idx="2">
                  <c:v>1070</c:v>
                </c:pt>
                <c:pt idx="3">
                  <c:v>1010</c:v>
                </c:pt>
                <c:pt idx="4">
                  <c:v>1000</c:v>
                </c:pt>
                <c:pt idx="5">
                  <c:v>1230</c:v>
                </c:pt>
                <c:pt idx="6">
                  <c:v>1820</c:v>
                </c:pt>
                <c:pt idx="7">
                  <c:v>-1</c:v>
                </c:pt>
                <c:pt idx="8">
                  <c:v>-1</c:v>
                </c:pt>
                <c:pt idx="9">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_G0402_!$A$45:$J$45</c:f>
              <c:numCache>
                <c:formatCode>General</c:formatCode>
                <c:ptCount val="10"/>
                <c:pt idx="0">
                  <c:v>-1</c:v>
                </c:pt>
                <c:pt idx="1">
                  <c:v>1640</c:v>
                </c:pt>
                <c:pt idx="2">
                  <c:v>1090</c:v>
                </c:pt>
                <c:pt idx="3">
                  <c:v>1030</c:v>
                </c:pt>
                <c:pt idx="4">
                  <c:v>1020</c:v>
                </c:pt>
                <c:pt idx="5">
                  <c:v>1250</c:v>
                </c:pt>
                <c:pt idx="6">
                  <c:v>4710</c:v>
                </c:pt>
                <c:pt idx="7">
                  <c:v>-1</c:v>
                </c:pt>
                <c:pt idx="8">
                  <c:v>-1</c:v>
                </c:pt>
                <c:pt idx="9">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_G0402_!$A$46:$J$46</c:f>
              <c:numCache>
                <c:formatCode>General</c:formatCode>
                <c:ptCount val="10"/>
                <c:pt idx="0">
                  <c:v>-1</c:v>
                </c:pt>
                <c:pt idx="1">
                  <c:v>1680</c:v>
                </c:pt>
                <c:pt idx="2">
                  <c:v>1110</c:v>
                </c:pt>
                <c:pt idx="3">
                  <c:v>1050</c:v>
                </c:pt>
                <c:pt idx="4">
                  <c:v>1040</c:v>
                </c:pt>
                <c:pt idx="5">
                  <c:v>1270</c:v>
                </c:pt>
                <c:pt idx="6">
                  <c:v>4755</c:v>
                </c:pt>
                <c:pt idx="7">
                  <c:v>-1</c:v>
                </c:pt>
                <c:pt idx="8">
                  <c:v>-1</c:v>
                </c:pt>
                <c:pt idx="9">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_G0402_!$A$47:$J$47</c:f>
              <c:numCache>
                <c:formatCode>General</c:formatCode>
                <c:ptCount val="10"/>
                <c:pt idx="0">
                  <c:v>-1</c:v>
                </c:pt>
                <c:pt idx="1">
                  <c:v>1700</c:v>
                </c:pt>
                <c:pt idx="2">
                  <c:v>1130</c:v>
                </c:pt>
                <c:pt idx="3">
                  <c:v>1070</c:v>
                </c:pt>
                <c:pt idx="4">
                  <c:v>1060</c:v>
                </c:pt>
                <c:pt idx="5">
                  <c:v>1290</c:v>
                </c:pt>
                <c:pt idx="6">
                  <c:v>4790</c:v>
                </c:pt>
                <c:pt idx="7">
                  <c:v>-1</c:v>
                </c:pt>
                <c:pt idx="8">
                  <c:v>-1</c:v>
                </c:pt>
                <c:pt idx="9">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_G0402_!$A$48:$J$48</c:f>
              <c:numCache>
                <c:formatCode>General</c:formatCode>
                <c:ptCount val="10"/>
                <c:pt idx="0">
                  <c:v>-1</c:v>
                </c:pt>
                <c:pt idx="1">
                  <c:v>1723</c:v>
                </c:pt>
                <c:pt idx="2">
                  <c:v>1150</c:v>
                </c:pt>
                <c:pt idx="3">
                  <c:v>1090</c:v>
                </c:pt>
                <c:pt idx="4">
                  <c:v>1080</c:v>
                </c:pt>
                <c:pt idx="5">
                  <c:v>1310</c:v>
                </c:pt>
                <c:pt idx="6">
                  <c:v>4860</c:v>
                </c:pt>
                <c:pt idx="7">
                  <c:v>-1</c:v>
                </c:pt>
                <c:pt idx="8">
                  <c:v>-1</c:v>
                </c:pt>
                <c:pt idx="9">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_G0402_!$A$49:$J$49</c:f>
              <c:numCache>
                <c:formatCode>General</c:formatCode>
                <c:ptCount val="10"/>
                <c:pt idx="0">
                  <c:v>-1</c:v>
                </c:pt>
                <c:pt idx="1">
                  <c:v>1760</c:v>
                </c:pt>
                <c:pt idx="2">
                  <c:v>1170</c:v>
                </c:pt>
                <c:pt idx="3">
                  <c:v>1110</c:v>
                </c:pt>
                <c:pt idx="4">
                  <c:v>1100</c:v>
                </c:pt>
                <c:pt idx="5">
                  <c:v>1350</c:v>
                </c:pt>
                <c:pt idx="6">
                  <c:v>4950</c:v>
                </c:pt>
                <c:pt idx="7">
                  <c:v>-1</c:v>
                </c:pt>
                <c:pt idx="8">
                  <c:v>-1</c:v>
                </c:pt>
                <c:pt idx="9">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_G0402_!$A$50:$J$50</c:f>
              <c:numCache>
                <c:formatCode>General</c:formatCode>
                <c:ptCount val="10"/>
                <c:pt idx="0">
                  <c:v>-1</c:v>
                </c:pt>
                <c:pt idx="1">
                  <c:v>1780</c:v>
                </c:pt>
                <c:pt idx="2">
                  <c:v>1190</c:v>
                </c:pt>
                <c:pt idx="3">
                  <c:v>1130</c:v>
                </c:pt>
                <c:pt idx="4">
                  <c:v>1120</c:v>
                </c:pt>
                <c:pt idx="5">
                  <c:v>1370</c:v>
                </c:pt>
                <c:pt idx="6">
                  <c:v>5140</c:v>
                </c:pt>
                <c:pt idx="7">
                  <c:v>-1</c:v>
                </c:pt>
                <c:pt idx="8">
                  <c:v>-1</c:v>
                </c:pt>
                <c:pt idx="9">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_G0402_!$A$51:$J$51</c:f>
              <c:numCache>
                <c:formatCode>General</c:formatCode>
                <c:ptCount val="10"/>
                <c:pt idx="0">
                  <c:v>-1</c:v>
                </c:pt>
                <c:pt idx="1">
                  <c:v>1800</c:v>
                </c:pt>
                <c:pt idx="2">
                  <c:v>1210</c:v>
                </c:pt>
                <c:pt idx="3">
                  <c:v>1150</c:v>
                </c:pt>
                <c:pt idx="4">
                  <c:v>1140</c:v>
                </c:pt>
                <c:pt idx="5">
                  <c:v>1390</c:v>
                </c:pt>
                <c:pt idx="6">
                  <c:v>5160</c:v>
                </c:pt>
                <c:pt idx="7">
                  <c:v>-1</c:v>
                </c:pt>
                <c:pt idx="8">
                  <c:v>-1</c:v>
                </c:pt>
                <c:pt idx="9">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_G0402_!$A$52:$J$52</c:f>
              <c:numCache>
                <c:formatCode>General</c:formatCode>
                <c:ptCount val="10"/>
                <c:pt idx="0">
                  <c:v>-1</c:v>
                </c:pt>
                <c:pt idx="1">
                  <c:v>1830</c:v>
                </c:pt>
                <c:pt idx="2">
                  <c:v>1230</c:v>
                </c:pt>
                <c:pt idx="3">
                  <c:v>1170</c:v>
                </c:pt>
                <c:pt idx="4">
                  <c:v>1160</c:v>
                </c:pt>
                <c:pt idx="5">
                  <c:v>1410</c:v>
                </c:pt>
                <c:pt idx="6">
                  <c:v>5290</c:v>
                </c:pt>
                <c:pt idx="7">
                  <c:v>-1</c:v>
                </c:pt>
                <c:pt idx="8">
                  <c:v>-1</c:v>
                </c:pt>
                <c:pt idx="9">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_G0402_!$A$53:$J$53</c:f>
              <c:numCache>
                <c:formatCode>General</c:formatCode>
                <c:ptCount val="10"/>
                <c:pt idx="0">
                  <c:v>-1</c:v>
                </c:pt>
                <c:pt idx="1">
                  <c:v>1850</c:v>
                </c:pt>
                <c:pt idx="2">
                  <c:v>1250</c:v>
                </c:pt>
                <c:pt idx="3">
                  <c:v>1190</c:v>
                </c:pt>
                <c:pt idx="4">
                  <c:v>1180</c:v>
                </c:pt>
                <c:pt idx="5">
                  <c:v>1430</c:v>
                </c:pt>
                <c:pt idx="6">
                  <c:v>5410</c:v>
                </c:pt>
                <c:pt idx="7">
                  <c:v>-1</c:v>
                </c:pt>
                <c:pt idx="8">
                  <c:v>-1</c:v>
                </c:pt>
                <c:pt idx="9">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_G0402_!$A$54:$J$54</c:f>
              <c:numCache>
                <c:formatCode>General</c:formatCode>
                <c:ptCount val="10"/>
                <c:pt idx="0">
                  <c:v>-1</c:v>
                </c:pt>
                <c:pt idx="1">
                  <c:v>1878</c:v>
                </c:pt>
                <c:pt idx="2">
                  <c:v>1270</c:v>
                </c:pt>
                <c:pt idx="3">
                  <c:v>1220</c:v>
                </c:pt>
                <c:pt idx="4">
                  <c:v>1200</c:v>
                </c:pt>
                <c:pt idx="5">
                  <c:v>1450</c:v>
                </c:pt>
                <c:pt idx="6">
                  <c:v>5750</c:v>
                </c:pt>
                <c:pt idx="7">
                  <c:v>-1</c:v>
                </c:pt>
                <c:pt idx="8">
                  <c:v>-1</c:v>
                </c:pt>
                <c:pt idx="9">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_G0402_!$A$55:$J$55</c:f>
              <c:numCache>
                <c:formatCode>General</c:formatCode>
                <c:ptCount val="10"/>
                <c:pt idx="0">
                  <c:v>-1</c:v>
                </c:pt>
                <c:pt idx="1">
                  <c:v>1920</c:v>
                </c:pt>
                <c:pt idx="2">
                  <c:v>1297</c:v>
                </c:pt>
                <c:pt idx="3">
                  <c:v>1240</c:v>
                </c:pt>
                <c:pt idx="4">
                  <c:v>1230</c:v>
                </c:pt>
                <c:pt idx="5">
                  <c:v>1470</c:v>
                </c:pt>
                <c:pt idx="6">
                  <c:v>-1</c:v>
                </c:pt>
                <c:pt idx="7">
                  <c:v>-1</c:v>
                </c:pt>
                <c:pt idx="8">
                  <c:v>-1</c:v>
                </c:pt>
                <c:pt idx="9">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_G0402_!$A$56:$J$56</c:f>
              <c:numCache>
                <c:formatCode>General</c:formatCode>
                <c:ptCount val="10"/>
                <c:pt idx="0">
                  <c:v>-1</c:v>
                </c:pt>
                <c:pt idx="1">
                  <c:v>1945</c:v>
                </c:pt>
                <c:pt idx="2">
                  <c:v>1320</c:v>
                </c:pt>
                <c:pt idx="3">
                  <c:v>1260</c:v>
                </c:pt>
                <c:pt idx="4">
                  <c:v>1250</c:v>
                </c:pt>
                <c:pt idx="5">
                  <c:v>1490</c:v>
                </c:pt>
                <c:pt idx="6">
                  <c:v>-1</c:v>
                </c:pt>
                <c:pt idx="7">
                  <c:v>-1</c:v>
                </c:pt>
                <c:pt idx="8">
                  <c:v>-1</c:v>
                </c:pt>
                <c:pt idx="9">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_G0402_!$A$57:$J$57</c:f>
              <c:numCache>
                <c:formatCode>General</c:formatCode>
                <c:ptCount val="10"/>
                <c:pt idx="0">
                  <c:v>-1</c:v>
                </c:pt>
                <c:pt idx="1">
                  <c:v>1965</c:v>
                </c:pt>
                <c:pt idx="2">
                  <c:v>1340</c:v>
                </c:pt>
                <c:pt idx="3">
                  <c:v>1280</c:v>
                </c:pt>
                <c:pt idx="4">
                  <c:v>1270</c:v>
                </c:pt>
                <c:pt idx="5">
                  <c:v>1510</c:v>
                </c:pt>
                <c:pt idx="6">
                  <c:v>-1</c:v>
                </c:pt>
                <c:pt idx="7">
                  <c:v>-1</c:v>
                </c:pt>
                <c:pt idx="8">
                  <c:v>-1</c:v>
                </c:pt>
                <c:pt idx="9">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_G0402_!$A$58:$J$58</c:f>
              <c:numCache>
                <c:formatCode>General</c:formatCode>
                <c:ptCount val="10"/>
                <c:pt idx="0">
                  <c:v>-1</c:v>
                </c:pt>
                <c:pt idx="1">
                  <c:v>4394</c:v>
                </c:pt>
                <c:pt idx="2">
                  <c:v>1360</c:v>
                </c:pt>
                <c:pt idx="3">
                  <c:v>1300</c:v>
                </c:pt>
                <c:pt idx="4">
                  <c:v>1290</c:v>
                </c:pt>
                <c:pt idx="5">
                  <c:v>1530</c:v>
                </c:pt>
                <c:pt idx="6">
                  <c:v>-1</c:v>
                </c:pt>
                <c:pt idx="7">
                  <c:v>-1</c:v>
                </c:pt>
                <c:pt idx="8">
                  <c:v>-1</c:v>
                </c:pt>
                <c:pt idx="9">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_G0402_!$A$59:$J$59</c:f>
              <c:numCache>
                <c:formatCode>General</c:formatCode>
                <c:ptCount val="10"/>
                <c:pt idx="0">
                  <c:v>-1</c:v>
                </c:pt>
                <c:pt idx="1">
                  <c:v>4450</c:v>
                </c:pt>
                <c:pt idx="2">
                  <c:v>1400</c:v>
                </c:pt>
                <c:pt idx="3">
                  <c:v>1320</c:v>
                </c:pt>
                <c:pt idx="4">
                  <c:v>1310</c:v>
                </c:pt>
                <c:pt idx="5">
                  <c:v>1550</c:v>
                </c:pt>
                <c:pt idx="6">
                  <c:v>-1</c:v>
                </c:pt>
                <c:pt idx="7">
                  <c:v>-1</c:v>
                </c:pt>
                <c:pt idx="8">
                  <c:v>-1</c:v>
                </c:pt>
                <c:pt idx="9">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_G0402_!$A$60:$J$60</c:f>
              <c:numCache>
                <c:formatCode>General</c:formatCode>
                <c:ptCount val="10"/>
                <c:pt idx="0">
                  <c:v>-1</c:v>
                </c:pt>
                <c:pt idx="1">
                  <c:v>4470</c:v>
                </c:pt>
                <c:pt idx="2">
                  <c:v>1420</c:v>
                </c:pt>
                <c:pt idx="3">
                  <c:v>1340</c:v>
                </c:pt>
                <c:pt idx="4">
                  <c:v>1330</c:v>
                </c:pt>
                <c:pt idx="5">
                  <c:v>1570</c:v>
                </c:pt>
                <c:pt idx="6">
                  <c:v>-1</c:v>
                </c:pt>
                <c:pt idx="7">
                  <c:v>-1</c:v>
                </c:pt>
                <c:pt idx="8">
                  <c:v>-1</c:v>
                </c:pt>
                <c:pt idx="9">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_G0402_!$A$61:$J$61</c:f>
              <c:numCache>
                <c:formatCode>General</c:formatCode>
                <c:ptCount val="10"/>
                <c:pt idx="0">
                  <c:v>-1</c:v>
                </c:pt>
                <c:pt idx="1">
                  <c:v>4490</c:v>
                </c:pt>
                <c:pt idx="2">
                  <c:v>1440</c:v>
                </c:pt>
                <c:pt idx="3">
                  <c:v>1360</c:v>
                </c:pt>
                <c:pt idx="4">
                  <c:v>1350</c:v>
                </c:pt>
                <c:pt idx="5">
                  <c:v>1590</c:v>
                </c:pt>
                <c:pt idx="6">
                  <c:v>-1</c:v>
                </c:pt>
                <c:pt idx="7">
                  <c:v>-1</c:v>
                </c:pt>
                <c:pt idx="8">
                  <c:v>-1</c:v>
                </c:pt>
                <c:pt idx="9">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_G0402_!$A$62:$J$62</c:f>
              <c:numCache>
                <c:formatCode>General</c:formatCode>
                <c:ptCount val="10"/>
                <c:pt idx="0">
                  <c:v>-1</c:v>
                </c:pt>
                <c:pt idx="1">
                  <c:v>4510</c:v>
                </c:pt>
                <c:pt idx="2">
                  <c:v>1470</c:v>
                </c:pt>
                <c:pt idx="3">
                  <c:v>1380</c:v>
                </c:pt>
                <c:pt idx="4">
                  <c:v>1370</c:v>
                </c:pt>
                <c:pt idx="5">
                  <c:v>1610</c:v>
                </c:pt>
                <c:pt idx="6">
                  <c:v>-1</c:v>
                </c:pt>
                <c:pt idx="7">
                  <c:v>-1</c:v>
                </c:pt>
                <c:pt idx="8">
                  <c:v>-1</c:v>
                </c:pt>
                <c:pt idx="9">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_G0402_!$A$63:$J$63</c:f>
              <c:numCache>
                <c:formatCode>General</c:formatCode>
                <c:ptCount val="10"/>
                <c:pt idx="0">
                  <c:v>-1</c:v>
                </c:pt>
                <c:pt idx="1">
                  <c:v>4550</c:v>
                </c:pt>
                <c:pt idx="2">
                  <c:v>1490</c:v>
                </c:pt>
                <c:pt idx="3">
                  <c:v>1400</c:v>
                </c:pt>
                <c:pt idx="4">
                  <c:v>1390</c:v>
                </c:pt>
                <c:pt idx="5">
                  <c:v>1630</c:v>
                </c:pt>
                <c:pt idx="6">
                  <c:v>-1</c:v>
                </c:pt>
                <c:pt idx="7">
                  <c:v>-1</c:v>
                </c:pt>
                <c:pt idx="8">
                  <c:v>-1</c:v>
                </c:pt>
                <c:pt idx="9">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_G0402_!$A$64:$J$64</c:f>
              <c:numCache>
                <c:formatCode>General</c:formatCode>
                <c:ptCount val="10"/>
                <c:pt idx="0">
                  <c:v>-1</c:v>
                </c:pt>
                <c:pt idx="1">
                  <c:v>4578</c:v>
                </c:pt>
                <c:pt idx="2">
                  <c:v>1510</c:v>
                </c:pt>
                <c:pt idx="3">
                  <c:v>1420</c:v>
                </c:pt>
                <c:pt idx="4">
                  <c:v>1410</c:v>
                </c:pt>
                <c:pt idx="5">
                  <c:v>1650</c:v>
                </c:pt>
                <c:pt idx="6">
                  <c:v>-1</c:v>
                </c:pt>
                <c:pt idx="7">
                  <c:v>-1</c:v>
                </c:pt>
                <c:pt idx="8">
                  <c:v>-1</c:v>
                </c:pt>
                <c:pt idx="9">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_G0402_!$A$65:$J$65</c:f>
              <c:numCache>
                <c:formatCode>General</c:formatCode>
                <c:ptCount val="10"/>
                <c:pt idx="0">
                  <c:v>-1</c:v>
                </c:pt>
                <c:pt idx="1">
                  <c:v>4610</c:v>
                </c:pt>
                <c:pt idx="2">
                  <c:v>1530</c:v>
                </c:pt>
                <c:pt idx="3">
                  <c:v>1440</c:v>
                </c:pt>
                <c:pt idx="4">
                  <c:v>1430</c:v>
                </c:pt>
                <c:pt idx="5">
                  <c:v>1670</c:v>
                </c:pt>
                <c:pt idx="6">
                  <c:v>-1</c:v>
                </c:pt>
                <c:pt idx="7">
                  <c:v>-1</c:v>
                </c:pt>
                <c:pt idx="8">
                  <c:v>-1</c:v>
                </c:pt>
                <c:pt idx="9">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_G0402_!$A$66:$J$66</c:f>
              <c:numCache>
                <c:formatCode>General</c:formatCode>
                <c:ptCount val="10"/>
                <c:pt idx="0">
                  <c:v>-1</c:v>
                </c:pt>
                <c:pt idx="1">
                  <c:v>4660</c:v>
                </c:pt>
                <c:pt idx="2">
                  <c:v>1550</c:v>
                </c:pt>
                <c:pt idx="3">
                  <c:v>1460</c:v>
                </c:pt>
                <c:pt idx="4">
                  <c:v>1450</c:v>
                </c:pt>
                <c:pt idx="5">
                  <c:v>1690</c:v>
                </c:pt>
                <c:pt idx="6">
                  <c:v>-1</c:v>
                </c:pt>
                <c:pt idx="7">
                  <c:v>-1</c:v>
                </c:pt>
                <c:pt idx="8">
                  <c:v>-1</c:v>
                </c:pt>
                <c:pt idx="9">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_G0402_!$A$67:$J$67</c:f>
              <c:numCache>
                <c:formatCode>General</c:formatCode>
                <c:ptCount val="10"/>
                <c:pt idx="0">
                  <c:v>-1</c:v>
                </c:pt>
                <c:pt idx="1">
                  <c:v>4760</c:v>
                </c:pt>
                <c:pt idx="2">
                  <c:v>1570</c:v>
                </c:pt>
                <c:pt idx="3">
                  <c:v>1480</c:v>
                </c:pt>
                <c:pt idx="4">
                  <c:v>1470</c:v>
                </c:pt>
                <c:pt idx="5">
                  <c:v>1710</c:v>
                </c:pt>
                <c:pt idx="6">
                  <c:v>-1</c:v>
                </c:pt>
                <c:pt idx="7">
                  <c:v>-1</c:v>
                </c:pt>
                <c:pt idx="8">
                  <c:v>-1</c:v>
                </c:pt>
                <c:pt idx="9">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_G0402_!$A$68:$J$68</c:f>
              <c:numCache>
                <c:formatCode>General</c:formatCode>
                <c:ptCount val="10"/>
                <c:pt idx="0">
                  <c:v>-1</c:v>
                </c:pt>
                <c:pt idx="1">
                  <c:v>4840</c:v>
                </c:pt>
                <c:pt idx="2">
                  <c:v>1590</c:v>
                </c:pt>
                <c:pt idx="3">
                  <c:v>1500</c:v>
                </c:pt>
                <c:pt idx="4">
                  <c:v>1490</c:v>
                </c:pt>
                <c:pt idx="5">
                  <c:v>1730</c:v>
                </c:pt>
                <c:pt idx="6">
                  <c:v>-1</c:v>
                </c:pt>
                <c:pt idx="7">
                  <c:v>-1</c:v>
                </c:pt>
                <c:pt idx="8">
                  <c:v>-1</c:v>
                </c:pt>
                <c:pt idx="9">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_G0402_!$A$69:$J$69</c:f>
              <c:numCache>
                <c:formatCode>General</c:formatCode>
                <c:ptCount val="10"/>
                <c:pt idx="0">
                  <c:v>-1</c:v>
                </c:pt>
                <c:pt idx="1">
                  <c:v>-1</c:v>
                </c:pt>
                <c:pt idx="2">
                  <c:v>1610</c:v>
                </c:pt>
                <c:pt idx="3">
                  <c:v>1520</c:v>
                </c:pt>
                <c:pt idx="4">
                  <c:v>1510</c:v>
                </c:pt>
                <c:pt idx="5">
                  <c:v>1750</c:v>
                </c:pt>
                <c:pt idx="6">
                  <c:v>-1</c:v>
                </c:pt>
                <c:pt idx="7">
                  <c:v>-1</c:v>
                </c:pt>
                <c:pt idx="8">
                  <c:v>-1</c:v>
                </c:pt>
                <c:pt idx="9">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_G0402_!$A$70:$J$70</c:f>
              <c:numCache>
                <c:formatCode>General</c:formatCode>
                <c:ptCount val="10"/>
                <c:pt idx="0">
                  <c:v>-1</c:v>
                </c:pt>
                <c:pt idx="1">
                  <c:v>-1</c:v>
                </c:pt>
                <c:pt idx="2">
                  <c:v>1630</c:v>
                </c:pt>
                <c:pt idx="3">
                  <c:v>1540</c:v>
                </c:pt>
                <c:pt idx="4">
                  <c:v>1530</c:v>
                </c:pt>
                <c:pt idx="5">
                  <c:v>1770</c:v>
                </c:pt>
                <c:pt idx="6">
                  <c:v>-1</c:v>
                </c:pt>
                <c:pt idx="7">
                  <c:v>-1</c:v>
                </c:pt>
                <c:pt idx="8">
                  <c:v>-1</c:v>
                </c:pt>
                <c:pt idx="9">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_G0402_!$A$71:$J$71</c:f>
              <c:numCache>
                <c:formatCode>General</c:formatCode>
                <c:ptCount val="10"/>
                <c:pt idx="0">
                  <c:v>-1</c:v>
                </c:pt>
                <c:pt idx="1">
                  <c:v>-1</c:v>
                </c:pt>
                <c:pt idx="2">
                  <c:v>1650</c:v>
                </c:pt>
                <c:pt idx="3">
                  <c:v>1560</c:v>
                </c:pt>
                <c:pt idx="4">
                  <c:v>1550</c:v>
                </c:pt>
                <c:pt idx="5">
                  <c:v>1790</c:v>
                </c:pt>
                <c:pt idx="6">
                  <c:v>-1</c:v>
                </c:pt>
                <c:pt idx="7">
                  <c:v>-1</c:v>
                </c:pt>
                <c:pt idx="8">
                  <c:v>-1</c:v>
                </c:pt>
                <c:pt idx="9">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_G0402_!$A$72:$J$72</c:f>
              <c:numCache>
                <c:formatCode>General</c:formatCode>
                <c:ptCount val="10"/>
                <c:pt idx="0">
                  <c:v>-1</c:v>
                </c:pt>
                <c:pt idx="1">
                  <c:v>-1</c:v>
                </c:pt>
                <c:pt idx="2">
                  <c:v>1670</c:v>
                </c:pt>
                <c:pt idx="3">
                  <c:v>1580</c:v>
                </c:pt>
                <c:pt idx="4">
                  <c:v>1570</c:v>
                </c:pt>
                <c:pt idx="5">
                  <c:v>1810</c:v>
                </c:pt>
                <c:pt idx="6">
                  <c:v>-1</c:v>
                </c:pt>
                <c:pt idx="7">
                  <c:v>-1</c:v>
                </c:pt>
                <c:pt idx="8">
                  <c:v>-1</c:v>
                </c:pt>
                <c:pt idx="9">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_G0402_!$A$73:$J$73</c:f>
              <c:numCache>
                <c:formatCode>General</c:formatCode>
                <c:ptCount val="10"/>
                <c:pt idx="0">
                  <c:v>-1</c:v>
                </c:pt>
                <c:pt idx="1">
                  <c:v>-1</c:v>
                </c:pt>
                <c:pt idx="2">
                  <c:v>1690</c:v>
                </c:pt>
                <c:pt idx="3">
                  <c:v>1600</c:v>
                </c:pt>
                <c:pt idx="4">
                  <c:v>1590</c:v>
                </c:pt>
                <c:pt idx="5">
                  <c:v>1830</c:v>
                </c:pt>
                <c:pt idx="6">
                  <c:v>-1</c:v>
                </c:pt>
                <c:pt idx="7">
                  <c:v>-1</c:v>
                </c:pt>
                <c:pt idx="8">
                  <c:v>-1</c:v>
                </c:pt>
                <c:pt idx="9">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_G0402_!$A$74:$J$74</c:f>
              <c:numCache>
                <c:formatCode>General</c:formatCode>
                <c:ptCount val="10"/>
                <c:pt idx="0">
                  <c:v>-1</c:v>
                </c:pt>
                <c:pt idx="1">
                  <c:v>-1</c:v>
                </c:pt>
                <c:pt idx="2">
                  <c:v>1710</c:v>
                </c:pt>
                <c:pt idx="3">
                  <c:v>1620</c:v>
                </c:pt>
                <c:pt idx="4">
                  <c:v>1610</c:v>
                </c:pt>
                <c:pt idx="5">
                  <c:v>1850</c:v>
                </c:pt>
                <c:pt idx="6">
                  <c:v>-1</c:v>
                </c:pt>
                <c:pt idx="7">
                  <c:v>-1</c:v>
                </c:pt>
                <c:pt idx="8">
                  <c:v>-1</c:v>
                </c:pt>
                <c:pt idx="9">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_G0402_!$A$75:$J$75</c:f>
              <c:numCache>
                <c:formatCode>General</c:formatCode>
                <c:ptCount val="10"/>
                <c:pt idx="0">
                  <c:v>-1</c:v>
                </c:pt>
                <c:pt idx="1">
                  <c:v>-1</c:v>
                </c:pt>
                <c:pt idx="2">
                  <c:v>1730</c:v>
                </c:pt>
                <c:pt idx="3">
                  <c:v>1640</c:v>
                </c:pt>
                <c:pt idx="4">
                  <c:v>1630</c:v>
                </c:pt>
                <c:pt idx="5">
                  <c:v>1870</c:v>
                </c:pt>
                <c:pt idx="6">
                  <c:v>-1</c:v>
                </c:pt>
                <c:pt idx="7">
                  <c:v>-1</c:v>
                </c:pt>
                <c:pt idx="8">
                  <c:v>-1</c:v>
                </c:pt>
                <c:pt idx="9">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_G0402_!$A$76:$J$76</c:f>
              <c:numCache>
                <c:formatCode>General</c:formatCode>
                <c:ptCount val="10"/>
                <c:pt idx="0">
                  <c:v>-1</c:v>
                </c:pt>
                <c:pt idx="1">
                  <c:v>-1</c:v>
                </c:pt>
                <c:pt idx="2">
                  <c:v>1750</c:v>
                </c:pt>
                <c:pt idx="3">
                  <c:v>1660</c:v>
                </c:pt>
                <c:pt idx="4">
                  <c:v>1650</c:v>
                </c:pt>
                <c:pt idx="5">
                  <c:v>1890</c:v>
                </c:pt>
                <c:pt idx="6">
                  <c:v>-1</c:v>
                </c:pt>
                <c:pt idx="7">
                  <c:v>-1</c:v>
                </c:pt>
                <c:pt idx="8">
                  <c:v>-1</c:v>
                </c:pt>
                <c:pt idx="9">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_G0402_!$A$77:$J$77</c:f>
              <c:numCache>
                <c:formatCode>General</c:formatCode>
                <c:ptCount val="10"/>
                <c:pt idx="0">
                  <c:v>-1</c:v>
                </c:pt>
                <c:pt idx="1">
                  <c:v>-1</c:v>
                </c:pt>
                <c:pt idx="2">
                  <c:v>1770</c:v>
                </c:pt>
                <c:pt idx="3">
                  <c:v>1680</c:v>
                </c:pt>
                <c:pt idx="4">
                  <c:v>1670</c:v>
                </c:pt>
                <c:pt idx="5">
                  <c:v>1910</c:v>
                </c:pt>
                <c:pt idx="6">
                  <c:v>-1</c:v>
                </c:pt>
                <c:pt idx="7">
                  <c:v>-1</c:v>
                </c:pt>
                <c:pt idx="8">
                  <c:v>-1</c:v>
                </c:pt>
                <c:pt idx="9">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_G0402_!$A$78:$J$78</c:f>
              <c:numCache>
                <c:formatCode>General</c:formatCode>
                <c:ptCount val="10"/>
                <c:pt idx="0">
                  <c:v>-1</c:v>
                </c:pt>
                <c:pt idx="1">
                  <c:v>-1</c:v>
                </c:pt>
                <c:pt idx="2">
                  <c:v>1790</c:v>
                </c:pt>
                <c:pt idx="3">
                  <c:v>1700</c:v>
                </c:pt>
                <c:pt idx="4">
                  <c:v>1690</c:v>
                </c:pt>
                <c:pt idx="5">
                  <c:v>1930</c:v>
                </c:pt>
                <c:pt idx="6">
                  <c:v>-1</c:v>
                </c:pt>
                <c:pt idx="7">
                  <c:v>-1</c:v>
                </c:pt>
                <c:pt idx="8">
                  <c:v>-1</c:v>
                </c:pt>
                <c:pt idx="9">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_G0402_!$A$79:$J$79</c:f>
              <c:numCache>
                <c:formatCode>General</c:formatCode>
                <c:ptCount val="10"/>
                <c:pt idx="0">
                  <c:v>-1</c:v>
                </c:pt>
                <c:pt idx="1">
                  <c:v>-1</c:v>
                </c:pt>
                <c:pt idx="2">
                  <c:v>1810</c:v>
                </c:pt>
                <c:pt idx="3">
                  <c:v>1720</c:v>
                </c:pt>
                <c:pt idx="4">
                  <c:v>1710</c:v>
                </c:pt>
                <c:pt idx="5">
                  <c:v>1950</c:v>
                </c:pt>
                <c:pt idx="6">
                  <c:v>-1</c:v>
                </c:pt>
                <c:pt idx="7">
                  <c:v>-1</c:v>
                </c:pt>
                <c:pt idx="8">
                  <c:v>-1</c:v>
                </c:pt>
                <c:pt idx="9">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_G0402_!$A$80:$J$80</c:f>
              <c:numCache>
                <c:formatCode>General</c:formatCode>
                <c:ptCount val="10"/>
                <c:pt idx="0">
                  <c:v>-1</c:v>
                </c:pt>
                <c:pt idx="1">
                  <c:v>-1</c:v>
                </c:pt>
                <c:pt idx="2">
                  <c:v>1830</c:v>
                </c:pt>
                <c:pt idx="3">
                  <c:v>1740</c:v>
                </c:pt>
                <c:pt idx="4">
                  <c:v>1730</c:v>
                </c:pt>
                <c:pt idx="5">
                  <c:v>1970</c:v>
                </c:pt>
                <c:pt idx="6">
                  <c:v>-1</c:v>
                </c:pt>
                <c:pt idx="7">
                  <c:v>-1</c:v>
                </c:pt>
                <c:pt idx="8">
                  <c:v>-1</c:v>
                </c:pt>
                <c:pt idx="9">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_G0402_!$A$81:$J$81</c:f>
              <c:numCache>
                <c:formatCode>General</c:formatCode>
                <c:ptCount val="10"/>
                <c:pt idx="0">
                  <c:v>-1</c:v>
                </c:pt>
                <c:pt idx="1">
                  <c:v>-1</c:v>
                </c:pt>
                <c:pt idx="2">
                  <c:v>1850</c:v>
                </c:pt>
                <c:pt idx="3">
                  <c:v>1760</c:v>
                </c:pt>
                <c:pt idx="4">
                  <c:v>1750</c:v>
                </c:pt>
                <c:pt idx="5">
                  <c:v>4660</c:v>
                </c:pt>
                <c:pt idx="6">
                  <c:v>-1</c:v>
                </c:pt>
                <c:pt idx="7">
                  <c:v>-1</c:v>
                </c:pt>
                <c:pt idx="8">
                  <c:v>-1</c:v>
                </c:pt>
                <c:pt idx="9">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_G0402_!$A$82:$J$82</c:f>
              <c:numCache>
                <c:formatCode>General</c:formatCode>
                <c:ptCount val="10"/>
                <c:pt idx="0">
                  <c:v>-1</c:v>
                </c:pt>
                <c:pt idx="1">
                  <c:v>-1</c:v>
                </c:pt>
                <c:pt idx="2">
                  <c:v>1870</c:v>
                </c:pt>
                <c:pt idx="3">
                  <c:v>1780</c:v>
                </c:pt>
                <c:pt idx="4">
                  <c:v>1770</c:v>
                </c:pt>
                <c:pt idx="5">
                  <c:v>4680</c:v>
                </c:pt>
                <c:pt idx="6">
                  <c:v>-1</c:v>
                </c:pt>
                <c:pt idx="7">
                  <c:v>-1</c:v>
                </c:pt>
                <c:pt idx="8">
                  <c:v>-1</c:v>
                </c:pt>
                <c:pt idx="9">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_G0402_!$A$83:$J$83</c:f>
              <c:numCache>
                <c:formatCode>General</c:formatCode>
                <c:ptCount val="10"/>
                <c:pt idx="0">
                  <c:v>-1</c:v>
                </c:pt>
                <c:pt idx="1">
                  <c:v>-1</c:v>
                </c:pt>
                <c:pt idx="2">
                  <c:v>1890</c:v>
                </c:pt>
                <c:pt idx="3">
                  <c:v>1800</c:v>
                </c:pt>
                <c:pt idx="4">
                  <c:v>1790</c:v>
                </c:pt>
                <c:pt idx="5">
                  <c:v>4700</c:v>
                </c:pt>
                <c:pt idx="6">
                  <c:v>-1</c:v>
                </c:pt>
                <c:pt idx="7">
                  <c:v>-1</c:v>
                </c:pt>
                <c:pt idx="8">
                  <c:v>-1</c:v>
                </c:pt>
                <c:pt idx="9">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_G0402_!$A$84:$J$84</c:f>
              <c:numCache>
                <c:formatCode>General</c:formatCode>
                <c:ptCount val="10"/>
                <c:pt idx="0">
                  <c:v>-1</c:v>
                </c:pt>
                <c:pt idx="1">
                  <c:v>-1</c:v>
                </c:pt>
                <c:pt idx="2">
                  <c:v>1910</c:v>
                </c:pt>
                <c:pt idx="3">
                  <c:v>1820</c:v>
                </c:pt>
                <c:pt idx="4">
                  <c:v>1810</c:v>
                </c:pt>
                <c:pt idx="5">
                  <c:v>4720</c:v>
                </c:pt>
                <c:pt idx="6">
                  <c:v>-1</c:v>
                </c:pt>
                <c:pt idx="7">
                  <c:v>-1</c:v>
                </c:pt>
                <c:pt idx="8">
                  <c:v>-1</c:v>
                </c:pt>
                <c:pt idx="9">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_G0402_!$A$85:$J$85</c:f>
              <c:numCache>
                <c:formatCode>General</c:formatCode>
                <c:ptCount val="10"/>
                <c:pt idx="0">
                  <c:v>-1</c:v>
                </c:pt>
                <c:pt idx="1">
                  <c:v>-1</c:v>
                </c:pt>
                <c:pt idx="2">
                  <c:v>1930</c:v>
                </c:pt>
                <c:pt idx="3">
                  <c:v>1840</c:v>
                </c:pt>
                <c:pt idx="4">
                  <c:v>1830</c:v>
                </c:pt>
                <c:pt idx="5">
                  <c:v>4746</c:v>
                </c:pt>
                <c:pt idx="6">
                  <c:v>-1</c:v>
                </c:pt>
                <c:pt idx="7">
                  <c:v>-1</c:v>
                </c:pt>
                <c:pt idx="8">
                  <c:v>-1</c:v>
                </c:pt>
                <c:pt idx="9">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_G0402_!$A$86:$J$86</c:f>
              <c:numCache>
                <c:formatCode>General</c:formatCode>
                <c:ptCount val="10"/>
                <c:pt idx="0">
                  <c:v>-1</c:v>
                </c:pt>
                <c:pt idx="1">
                  <c:v>-1</c:v>
                </c:pt>
                <c:pt idx="2">
                  <c:v>1950</c:v>
                </c:pt>
                <c:pt idx="3">
                  <c:v>1860</c:v>
                </c:pt>
                <c:pt idx="4">
                  <c:v>1850</c:v>
                </c:pt>
                <c:pt idx="5">
                  <c:v>4770</c:v>
                </c:pt>
                <c:pt idx="6">
                  <c:v>-1</c:v>
                </c:pt>
                <c:pt idx="7">
                  <c:v>-1</c:v>
                </c:pt>
                <c:pt idx="8">
                  <c:v>-1</c:v>
                </c:pt>
                <c:pt idx="9">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_G0402_!$A$87:$J$87</c:f>
              <c:numCache>
                <c:formatCode>General</c:formatCode>
                <c:ptCount val="10"/>
                <c:pt idx="0">
                  <c:v>-1</c:v>
                </c:pt>
                <c:pt idx="1">
                  <c:v>-1</c:v>
                </c:pt>
                <c:pt idx="2">
                  <c:v>1970</c:v>
                </c:pt>
                <c:pt idx="3">
                  <c:v>1880</c:v>
                </c:pt>
                <c:pt idx="4">
                  <c:v>1870</c:v>
                </c:pt>
                <c:pt idx="5">
                  <c:v>4795</c:v>
                </c:pt>
                <c:pt idx="6">
                  <c:v>-1</c:v>
                </c:pt>
                <c:pt idx="7">
                  <c:v>-1</c:v>
                </c:pt>
                <c:pt idx="8">
                  <c:v>-1</c:v>
                </c:pt>
                <c:pt idx="9">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_G0402_!$A$88:$J$88</c:f>
              <c:numCache>
                <c:formatCode>General</c:formatCode>
                <c:ptCount val="10"/>
                <c:pt idx="0">
                  <c:v>-1</c:v>
                </c:pt>
                <c:pt idx="1">
                  <c:v>-1</c:v>
                </c:pt>
                <c:pt idx="2">
                  <c:v>4545</c:v>
                </c:pt>
                <c:pt idx="3">
                  <c:v>1900</c:v>
                </c:pt>
                <c:pt idx="4">
                  <c:v>1890</c:v>
                </c:pt>
                <c:pt idx="5">
                  <c:v>4820</c:v>
                </c:pt>
                <c:pt idx="6">
                  <c:v>-1</c:v>
                </c:pt>
                <c:pt idx="7">
                  <c:v>-1</c:v>
                </c:pt>
                <c:pt idx="8">
                  <c:v>-1</c:v>
                </c:pt>
                <c:pt idx="9">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_G0402_!$A$89:$J$89</c:f>
              <c:numCache>
                <c:formatCode>General</c:formatCode>
                <c:ptCount val="10"/>
                <c:pt idx="0">
                  <c:v>-1</c:v>
                </c:pt>
                <c:pt idx="1">
                  <c:v>-1</c:v>
                </c:pt>
                <c:pt idx="2">
                  <c:v>4570</c:v>
                </c:pt>
                <c:pt idx="3">
                  <c:v>1920</c:v>
                </c:pt>
                <c:pt idx="4">
                  <c:v>1910</c:v>
                </c:pt>
                <c:pt idx="5">
                  <c:v>4840</c:v>
                </c:pt>
                <c:pt idx="6">
                  <c:v>-1</c:v>
                </c:pt>
                <c:pt idx="7">
                  <c:v>-1</c:v>
                </c:pt>
                <c:pt idx="8">
                  <c:v>-1</c:v>
                </c:pt>
                <c:pt idx="9">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_G0402_!$A$90:$J$90</c:f>
              <c:numCache>
                <c:formatCode>General</c:formatCode>
                <c:ptCount val="10"/>
                <c:pt idx="0">
                  <c:v>-1</c:v>
                </c:pt>
                <c:pt idx="1">
                  <c:v>-1</c:v>
                </c:pt>
                <c:pt idx="2">
                  <c:v>4590</c:v>
                </c:pt>
                <c:pt idx="3">
                  <c:v>1940</c:v>
                </c:pt>
                <c:pt idx="4">
                  <c:v>1930</c:v>
                </c:pt>
                <c:pt idx="5">
                  <c:v>4860</c:v>
                </c:pt>
                <c:pt idx="6">
                  <c:v>-1</c:v>
                </c:pt>
                <c:pt idx="7">
                  <c:v>-1</c:v>
                </c:pt>
                <c:pt idx="8">
                  <c:v>-1</c:v>
                </c:pt>
                <c:pt idx="9">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_G0402_!$A$91:$J$91</c:f>
              <c:numCache>
                <c:formatCode>General</c:formatCode>
                <c:ptCount val="10"/>
                <c:pt idx="0">
                  <c:v>-1</c:v>
                </c:pt>
                <c:pt idx="1">
                  <c:v>-1</c:v>
                </c:pt>
                <c:pt idx="2">
                  <c:v>4610</c:v>
                </c:pt>
                <c:pt idx="3">
                  <c:v>1960</c:v>
                </c:pt>
                <c:pt idx="4">
                  <c:v>1950</c:v>
                </c:pt>
                <c:pt idx="5">
                  <c:v>4880</c:v>
                </c:pt>
                <c:pt idx="6">
                  <c:v>-1</c:v>
                </c:pt>
                <c:pt idx="7">
                  <c:v>-1</c:v>
                </c:pt>
                <c:pt idx="8">
                  <c:v>-1</c:v>
                </c:pt>
                <c:pt idx="9">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_G0402_!$A$92:$J$92</c:f>
              <c:numCache>
                <c:formatCode>General</c:formatCode>
                <c:ptCount val="10"/>
                <c:pt idx="0">
                  <c:v>-1</c:v>
                </c:pt>
                <c:pt idx="1">
                  <c:v>-1</c:v>
                </c:pt>
                <c:pt idx="2">
                  <c:v>4635</c:v>
                </c:pt>
                <c:pt idx="3">
                  <c:v>1980</c:v>
                </c:pt>
                <c:pt idx="4">
                  <c:v>1970</c:v>
                </c:pt>
                <c:pt idx="5">
                  <c:v>4900</c:v>
                </c:pt>
                <c:pt idx="6">
                  <c:v>-1</c:v>
                </c:pt>
                <c:pt idx="7">
                  <c:v>-1</c:v>
                </c:pt>
                <c:pt idx="8">
                  <c:v>-1</c:v>
                </c:pt>
                <c:pt idx="9">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_G0402_!$A$93:$J$93</c:f>
              <c:numCache>
                <c:formatCode>General</c:formatCode>
                <c:ptCount val="10"/>
                <c:pt idx="0">
                  <c:v>-1</c:v>
                </c:pt>
                <c:pt idx="1">
                  <c:v>-1</c:v>
                </c:pt>
                <c:pt idx="2">
                  <c:v>4660</c:v>
                </c:pt>
                <c:pt idx="3">
                  <c:v>2000</c:v>
                </c:pt>
                <c:pt idx="4">
                  <c:v>1990</c:v>
                </c:pt>
                <c:pt idx="5">
                  <c:v>4930</c:v>
                </c:pt>
                <c:pt idx="6">
                  <c:v>-1</c:v>
                </c:pt>
                <c:pt idx="7">
                  <c:v>-1</c:v>
                </c:pt>
                <c:pt idx="8">
                  <c:v>-1</c:v>
                </c:pt>
                <c:pt idx="9">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_G0402_!$A$94:$J$94</c:f>
              <c:numCache>
                <c:formatCode>General</c:formatCode>
                <c:ptCount val="10"/>
                <c:pt idx="0">
                  <c:v>-1</c:v>
                </c:pt>
                <c:pt idx="1">
                  <c:v>-1</c:v>
                </c:pt>
                <c:pt idx="2">
                  <c:v>4680</c:v>
                </c:pt>
                <c:pt idx="3">
                  <c:v>2020</c:v>
                </c:pt>
                <c:pt idx="4">
                  <c:v>2010</c:v>
                </c:pt>
                <c:pt idx="5">
                  <c:v>4970</c:v>
                </c:pt>
                <c:pt idx="6">
                  <c:v>-1</c:v>
                </c:pt>
                <c:pt idx="7">
                  <c:v>-1</c:v>
                </c:pt>
                <c:pt idx="8">
                  <c:v>-1</c:v>
                </c:pt>
                <c:pt idx="9">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_G0402_!$A$95:$J$95</c:f>
              <c:numCache>
                <c:formatCode>General</c:formatCode>
                <c:ptCount val="10"/>
                <c:pt idx="0">
                  <c:v>-1</c:v>
                </c:pt>
                <c:pt idx="1">
                  <c:v>-1</c:v>
                </c:pt>
                <c:pt idx="2">
                  <c:v>4700</c:v>
                </c:pt>
                <c:pt idx="3">
                  <c:v>2040</c:v>
                </c:pt>
                <c:pt idx="4">
                  <c:v>4650</c:v>
                </c:pt>
                <c:pt idx="5">
                  <c:v>4990</c:v>
                </c:pt>
                <c:pt idx="6">
                  <c:v>-1</c:v>
                </c:pt>
                <c:pt idx="7">
                  <c:v>-1</c:v>
                </c:pt>
                <c:pt idx="8">
                  <c:v>-1</c:v>
                </c:pt>
                <c:pt idx="9">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_G0402_!$A$96:$J$96</c:f>
              <c:numCache>
                <c:formatCode>General</c:formatCode>
                <c:ptCount val="10"/>
                <c:pt idx="0">
                  <c:v>-1</c:v>
                </c:pt>
                <c:pt idx="1">
                  <c:v>-1</c:v>
                </c:pt>
                <c:pt idx="2">
                  <c:v>4745</c:v>
                </c:pt>
                <c:pt idx="3">
                  <c:v>4605</c:v>
                </c:pt>
                <c:pt idx="4">
                  <c:v>4670</c:v>
                </c:pt>
                <c:pt idx="5">
                  <c:v>5025</c:v>
                </c:pt>
                <c:pt idx="6">
                  <c:v>-1</c:v>
                </c:pt>
                <c:pt idx="7">
                  <c:v>-1</c:v>
                </c:pt>
                <c:pt idx="8">
                  <c:v>-1</c:v>
                </c:pt>
                <c:pt idx="9">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_G0402_!$A$97:$J$97</c:f>
              <c:numCache>
                <c:formatCode>General</c:formatCode>
                <c:ptCount val="10"/>
                <c:pt idx="0">
                  <c:v>-1</c:v>
                </c:pt>
                <c:pt idx="1">
                  <c:v>-1</c:v>
                </c:pt>
                <c:pt idx="2">
                  <c:v>4770</c:v>
                </c:pt>
                <c:pt idx="3">
                  <c:v>4628</c:v>
                </c:pt>
                <c:pt idx="4">
                  <c:v>4690</c:v>
                </c:pt>
                <c:pt idx="5">
                  <c:v>5050</c:v>
                </c:pt>
                <c:pt idx="6">
                  <c:v>-1</c:v>
                </c:pt>
                <c:pt idx="7">
                  <c:v>-1</c:v>
                </c:pt>
                <c:pt idx="8">
                  <c:v>-1</c:v>
                </c:pt>
                <c:pt idx="9">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_G0402_!$A$98:$J$98</c:f>
              <c:numCache>
                <c:formatCode>General</c:formatCode>
                <c:ptCount val="10"/>
                <c:pt idx="0">
                  <c:v>-1</c:v>
                </c:pt>
                <c:pt idx="1">
                  <c:v>-1</c:v>
                </c:pt>
                <c:pt idx="2">
                  <c:v>4800</c:v>
                </c:pt>
                <c:pt idx="3">
                  <c:v>4650</c:v>
                </c:pt>
                <c:pt idx="4">
                  <c:v>4710</c:v>
                </c:pt>
                <c:pt idx="5">
                  <c:v>5080</c:v>
                </c:pt>
                <c:pt idx="6">
                  <c:v>-1</c:v>
                </c:pt>
                <c:pt idx="7">
                  <c:v>-1</c:v>
                </c:pt>
                <c:pt idx="8">
                  <c:v>-1</c:v>
                </c:pt>
                <c:pt idx="9">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_G0402_!$A$99:$J$99</c:f>
              <c:numCache>
                <c:formatCode>General</c:formatCode>
                <c:ptCount val="10"/>
                <c:pt idx="0">
                  <c:v>-1</c:v>
                </c:pt>
                <c:pt idx="1">
                  <c:v>-1</c:v>
                </c:pt>
                <c:pt idx="2">
                  <c:v>4820</c:v>
                </c:pt>
                <c:pt idx="3">
                  <c:v>4670</c:v>
                </c:pt>
                <c:pt idx="4">
                  <c:v>4730</c:v>
                </c:pt>
                <c:pt idx="5">
                  <c:v>5130</c:v>
                </c:pt>
                <c:pt idx="6">
                  <c:v>-1</c:v>
                </c:pt>
                <c:pt idx="7">
                  <c:v>-1</c:v>
                </c:pt>
                <c:pt idx="8">
                  <c:v>-1</c:v>
                </c:pt>
                <c:pt idx="9">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_G0402_!$A$100:$J$100</c:f>
              <c:numCache>
                <c:formatCode>General</c:formatCode>
                <c:ptCount val="10"/>
                <c:pt idx="0">
                  <c:v>-1</c:v>
                </c:pt>
                <c:pt idx="1">
                  <c:v>-1</c:v>
                </c:pt>
                <c:pt idx="2">
                  <c:v>4840</c:v>
                </c:pt>
                <c:pt idx="3">
                  <c:v>4690</c:v>
                </c:pt>
                <c:pt idx="4">
                  <c:v>4750</c:v>
                </c:pt>
                <c:pt idx="5">
                  <c:v>5220</c:v>
                </c:pt>
                <c:pt idx="6">
                  <c:v>-1</c:v>
                </c:pt>
                <c:pt idx="7">
                  <c:v>-1</c:v>
                </c:pt>
                <c:pt idx="8">
                  <c:v>-1</c:v>
                </c:pt>
                <c:pt idx="9">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_G0402_!$A$101:$J$101</c:f>
              <c:numCache>
                <c:formatCode>General</c:formatCode>
                <c:ptCount val="10"/>
                <c:pt idx="0">
                  <c:v>-1</c:v>
                </c:pt>
                <c:pt idx="1">
                  <c:v>-1</c:v>
                </c:pt>
                <c:pt idx="2">
                  <c:v>4870</c:v>
                </c:pt>
                <c:pt idx="3">
                  <c:v>4710</c:v>
                </c:pt>
                <c:pt idx="4">
                  <c:v>4770</c:v>
                </c:pt>
                <c:pt idx="5">
                  <c:v>5280</c:v>
                </c:pt>
                <c:pt idx="6">
                  <c:v>-1</c:v>
                </c:pt>
                <c:pt idx="7">
                  <c:v>-1</c:v>
                </c:pt>
                <c:pt idx="8">
                  <c:v>-1</c:v>
                </c:pt>
                <c:pt idx="9">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_G0402_!$A$102:$J$102</c:f>
              <c:numCache>
                <c:formatCode>General</c:formatCode>
                <c:ptCount val="10"/>
                <c:pt idx="0">
                  <c:v>-1</c:v>
                </c:pt>
                <c:pt idx="1">
                  <c:v>-1</c:v>
                </c:pt>
                <c:pt idx="2">
                  <c:v>4900</c:v>
                </c:pt>
                <c:pt idx="3">
                  <c:v>4730</c:v>
                </c:pt>
                <c:pt idx="4">
                  <c:v>4790</c:v>
                </c:pt>
                <c:pt idx="5">
                  <c:v>5300</c:v>
                </c:pt>
                <c:pt idx="6">
                  <c:v>-1</c:v>
                </c:pt>
                <c:pt idx="7">
                  <c:v>-1</c:v>
                </c:pt>
                <c:pt idx="8">
                  <c:v>-1</c:v>
                </c:pt>
                <c:pt idx="9">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_G0402_!$A$103:$J$103</c:f>
              <c:numCache>
                <c:formatCode>General</c:formatCode>
                <c:ptCount val="10"/>
                <c:pt idx="0">
                  <c:v>-1</c:v>
                </c:pt>
                <c:pt idx="1">
                  <c:v>-1</c:v>
                </c:pt>
                <c:pt idx="2">
                  <c:v>4920</c:v>
                </c:pt>
                <c:pt idx="3">
                  <c:v>4750</c:v>
                </c:pt>
                <c:pt idx="4">
                  <c:v>4810</c:v>
                </c:pt>
                <c:pt idx="5">
                  <c:v>5340</c:v>
                </c:pt>
                <c:pt idx="6">
                  <c:v>-1</c:v>
                </c:pt>
                <c:pt idx="7">
                  <c:v>-1</c:v>
                </c:pt>
                <c:pt idx="8">
                  <c:v>-1</c:v>
                </c:pt>
                <c:pt idx="9">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_G0402_!$A$104:$J$104</c:f>
              <c:numCache>
                <c:formatCode>General</c:formatCode>
                <c:ptCount val="10"/>
                <c:pt idx="0">
                  <c:v>-1</c:v>
                </c:pt>
                <c:pt idx="1">
                  <c:v>-1</c:v>
                </c:pt>
                <c:pt idx="2">
                  <c:v>4960</c:v>
                </c:pt>
                <c:pt idx="3">
                  <c:v>4770</c:v>
                </c:pt>
                <c:pt idx="4">
                  <c:v>4830</c:v>
                </c:pt>
                <c:pt idx="5">
                  <c:v>5460</c:v>
                </c:pt>
                <c:pt idx="6">
                  <c:v>-1</c:v>
                </c:pt>
                <c:pt idx="7">
                  <c:v>-1</c:v>
                </c:pt>
                <c:pt idx="8">
                  <c:v>-1</c:v>
                </c:pt>
                <c:pt idx="9">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_G0402_!$A$105:$J$105</c:f>
              <c:numCache>
                <c:formatCode>General</c:formatCode>
                <c:ptCount val="10"/>
                <c:pt idx="0">
                  <c:v>-1</c:v>
                </c:pt>
                <c:pt idx="1">
                  <c:v>-1</c:v>
                </c:pt>
                <c:pt idx="2">
                  <c:v>4980</c:v>
                </c:pt>
                <c:pt idx="3">
                  <c:v>4790</c:v>
                </c:pt>
                <c:pt idx="4">
                  <c:v>4850</c:v>
                </c:pt>
                <c:pt idx="5">
                  <c:v>5600</c:v>
                </c:pt>
                <c:pt idx="6">
                  <c:v>-1</c:v>
                </c:pt>
                <c:pt idx="7">
                  <c:v>-1</c:v>
                </c:pt>
                <c:pt idx="8">
                  <c:v>-1</c:v>
                </c:pt>
                <c:pt idx="9">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_G0402_!$A$106:$J$106</c:f>
              <c:numCache>
                <c:formatCode>General</c:formatCode>
                <c:ptCount val="10"/>
                <c:pt idx="0">
                  <c:v>-1</c:v>
                </c:pt>
                <c:pt idx="1">
                  <c:v>-1</c:v>
                </c:pt>
                <c:pt idx="2">
                  <c:v>5035</c:v>
                </c:pt>
                <c:pt idx="3">
                  <c:v>4815</c:v>
                </c:pt>
                <c:pt idx="4">
                  <c:v>4870</c:v>
                </c:pt>
                <c:pt idx="5">
                  <c:v>5680</c:v>
                </c:pt>
                <c:pt idx="6">
                  <c:v>-1</c:v>
                </c:pt>
                <c:pt idx="7">
                  <c:v>-1</c:v>
                </c:pt>
                <c:pt idx="8">
                  <c:v>-1</c:v>
                </c:pt>
                <c:pt idx="9">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_G0402_!$A$107:$J$107</c:f>
              <c:numCache>
                <c:formatCode>General</c:formatCode>
                <c:ptCount val="10"/>
                <c:pt idx="0">
                  <c:v>-1</c:v>
                </c:pt>
                <c:pt idx="1">
                  <c:v>-1</c:v>
                </c:pt>
                <c:pt idx="2">
                  <c:v>5060</c:v>
                </c:pt>
                <c:pt idx="3">
                  <c:v>4840</c:v>
                </c:pt>
                <c:pt idx="4">
                  <c:v>4890</c:v>
                </c:pt>
                <c:pt idx="5">
                  <c:v>-1</c:v>
                </c:pt>
                <c:pt idx="6">
                  <c:v>-1</c:v>
                </c:pt>
                <c:pt idx="7">
                  <c:v>-1</c:v>
                </c:pt>
                <c:pt idx="8">
                  <c:v>-1</c:v>
                </c:pt>
                <c:pt idx="9">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_G0402_!$A$108:$J$108</c:f>
              <c:numCache>
                <c:formatCode>General</c:formatCode>
                <c:ptCount val="10"/>
                <c:pt idx="0">
                  <c:v>-1</c:v>
                </c:pt>
                <c:pt idx="1">
                  <c:v>-1</c:v>
                </c:pt>
                <c:pt idx="2">
                  <c:v>5080</c:v>
                </c:pt>
                <c:pt idx="3">
                  <c:v>4860</c:v>
                </c:pt>
                <c:pt idx="4">
                  <c:v>4910</c:v>
                </c:pt>
                <c:pt idx="5">
                  <c:v>-1</c:v>
                </c:pt>
                <c:pt idx="6">
                  <c:v>-1</c:v>
                </c:pt>
                <c:pt idx="7">
                  <c:v>-1</c:v>
                </c:pt>
                <c:pt idx="8">
                  <c:v>-1</c:v>
                </c:pt>
                <c:pt idx="9">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_G0402_!$A$109:$J$109</c:f>
              <c:numCache>
                <c:formatCode>General</c:formatCode>
                <c:ptCount val="10"/>
                <c:pt idx="0">
                  <c:v>-1</c:v>
                </c:pt>
                <c:pt idx="1">
                  <c:v>-1</c:v>
                </c:pt>
                <c:pt idx="2">
                  <c:v>5100</c:v>
                </c:pt>
                <c:pt idx="3">
                  <c:v>4880</c:v>
                </c:pt>
                <c:pt idx="4">
                  <c:v>4930</c:v>
                </c:pt>
                <c:pt idx="5">
                  <c:v>-1</c:v>
                </c:pt>
                <c:pt idx="6">
                  <c:v>-1</c:v>
                </c:pt>
                <c:pt idx="7">
                  <c:v>-1</c:v>
                </c:pt>
                <c:pt idx="8">
                  <c:v>-1</c:v>
                </c:pt>
                <c:pt idx="9">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_G0402_!$A$110:$J$110</c:f>
              <c:numCache>
                <c:formatCode>General</c:formatCode>
                <c:ptCount val="10"/>
                <c:pt idx="0">
                  <c:v>-1</c:v>
                </c:pt>
                <c:pt idx="1">
                  <c:v>-1</c:v>
                </c:pt>
                <c:pt idx="2">
                  <c:v>5240</c:v>
                </c:pt>
                <c:pt idx="3">
                  <c:v>4900</c:v>
                </c:pt>
                <c:pt idx="4">
                  <c:v>4950</c:v>
                </c:pt>
                <c:pt idx="5">
                  <c:v>-1</c:v>
                </c:pt>
                <c:pt idx="6">
                  <c:v>-1</c:v>
                </c:pt>
                <c:pt idx="7">
                  <c:v>-1</c:v>
                </c:pt>
                <c:pt idx="8">
                  <c:v>-1</c:v>
                </c:pt>
                <c:pt idx="9">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_G0402_!$A$111:$J$111</c:f>
              <c:numCache>
                <c:formatCode>General</c:formatCode>
                <c:ptCount val="10"/>
                <c:pt idx="0">
                  <c:v>-1</c:v>
                </c:pt>
                <c:pt idx="1">
                  <c:v>-1</c:v>
                </c:pt>
                <c:pt idx="2">
                  <c:v>5720</c:v>
                </c:pt>
                <c:pt idx="3">
                  <c:v>4920</c:v>
                </c:pt>
                <c:pt idx="4">
                  <c:v>4970</c:v>
                </c:pt>
                <c:pt idx="5">
                  <c:v>-1</c:v>
                </c:pt>
                <c:pt idx="6">
                  <c:v>-1</c:v>
                </c:pt>
                <c:pt idx="7">
                  <c:v>-1</c:v>
                </c:pt>
                <c:pt idx="8">
                  <c:v>-1</c:v>
                </c:pt>
                <c:pt idx="9">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_G0402_!$A$112:$J$112</c:f>
              <c:numCache>
                <c:formatCode>General</c:formatCode>
                <c:ptCount val="10"/>
                <c:pt idx="0">
                  <c:v>-1</c:v>
                </c:pt>
                <c:pt idx="1">
                  <c:v>-1</c:v>
                </c:pt>
                <c:pt idx="2">
                  <c:v>-1</c:v>
                </c:pt>
                <c:pt idx="3">
                  <c:v>4940</c:v>
                </c:pt>
                <c:pt idx="4">
                  <c:v>4990</c:v>
                </c:pt>
                <c:pt idx="5">
                  <c:v>-1</c:v>
                </c:pt>
                <c:pt idx="6">
                  <c:v>-1</c:v>
                </c:pt>
                <c:pt idx="7">
                  <c:v>-1</c:v>
                </c:pt>
                <c:pt idx="8">
                  <c:v>-1</c:v>
                </c:pt>
                <c:pt idx="9">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_G0402_!$A$113:$J$113</c:f>
              <c:numCache>
                <c:formatCode>General</c:formatCode>
                <c:ptCount val="10"/>
                <c:pt idx="0">
                  <c:v>-1</c:v>
                </c:pt>
                <c:pt idx="1">
                  <c:v>-1</c:v>
                </c:pt>
                <c:pt idx="2">
                  <c:v>-1</c:v>
                </c:pt>
                <c:pt idx="3">
                  <c:v>4960</c:v>
                </c:pt>
                <c:pt idx="4">
                  <c:v>5020</c:v>
                </c:pt>
                <c:pt idx="5">
                  <c:v>-1</c:v>
                </c:pt>
                <c:pt idx="6">
                  <c:v>-1</c:v>
                </c:pt>
                <c:pt idx="7">
                  <c:v>-1</c:v>
                </c:pt>
                <c:pt idx="8">
                  <c:v>-1</c:v>
                </c:pt>
                <c:pt idx="9">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_G0402_!$A$114:$J$114</c:f>
              <c:numCache>
                <c:formatCode>General</c:formatCode>
                <c:ptCount val="10"/>
                <c:pt idx="0">
                  <c:v>-1</c:v>
                </c:pt>
                <c:pt idx="1">
                  <c:v>-1</c:v>
                </c:pt>
                <c:pt idx="2">
                  <c:v>-1</c:v>
                </c:pt>
                <c:pt idx="3">
                  <c:v>4995</c:v>
                </c:pt>
                <c:pt idx="4">
                  <c:v>5050</c:v>
                </c:pt>
                <c:pt idx="5">
                  <c:v>-1</c:v>
                </c:pt>
                <c:pt idx="6">
                  <c:v>-1</c:v>
                </c:pt>
                <c:pt idx="7">
                  <c:v>-1</c:v>
                </c:pt>
                <c:pt idx="8">
                  <c:v>-1</c:v>
                </c:pt>
                <c:pt idx="9">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_G0402_!$A$115:$J$115</c:f>
              <c:numCache>
                <c:formatCode>General</c:formatCode>
                <c:ptCount val="10"/>
                <c:pt idx="0">
                  <c:v>-1</c:v>
                </c:pt>
                <c:pt idx="1">
                  <c:v>-1</c:v>
                </c:pt>
                <c:pt idx="2">
                  <c:v>-1</c:v>
                </c:pt>
                <c:pt idx="3">
                  <c:v>5015</c:v>
                </c:pt>
                <c:pt idx="4">
                  <c:v>5080</c:v>
                </c:pt>
                <c:pt idx="5">
                  <c:v>-1</c:v>
                </c:pt>
                <c:pt idx="6">
                  <c:v>-1</c:v>
                </c:pt>
                <c:pt idx="7">
                  <c:v>-1</c:v>
                </c:pt>
                <c:pt idx="8">
                  <c:v>-1</c:v>
                </c:pt>
                <c:pt idx="9">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_G0402_!$A$116:$J$116</c:f>
              <c:numCache>
                <c:formatCode>General</c:formatCode>
                <c:ptCount val="10"/>
                <c:pt idx="0">
                  <c:v>-1</c:v>
                </c:pt>
                <c:pt idx="1">
                  <c:v>-1</c:v>
                </c:pt>
                <c:pt idx="2">
                  <c:v>-1</c:v>
                </c:pt>
                <c:pt idx="3">
                  <c:v>5040</c:v>
                </c:pt>
                <c:pt idx="4">
                  <c:v>5100</c:v>
                </c:pt>
                <c:pt idx="5">
                  <c:v>-1</c:v>
                </c:pt>
                <c:pt idx="6">
                  <c:v>-1</c:v>
                </c:pt>
                <c:pt idx="7">
                  <c:v>-1</c:v>
                </c:pt>
                <c:pt idx="8">
                  <c:v>-1</c:v>
                </c:pt>
                <c:pt idx="9">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_G0402_!$A$117:$J$117</c:f>
              <c:numCache>
                <c:formatCode>General</c:formatCode>
                <c:ptCount val="10"/>
                <c:pt idx="0">
                  <c:v>-1</c:v>
                </c:pt>
                <c:pt idx="1">
                  <c:v>-1</c:v>
                </c:pt>
                <c:pt idx="2">
                  <c:v>-1</c:v>
                </c:pt>
                <c:pt idx="3">
                  <c:v>5060</c:v>
                </c:pt>
                <c:pt idx="4">
                  <c:v>5120</c:v>
                </c:pt>
                <c:pt idx="5">
                  <c:v>-1</c:v>
                </c:pt>
                <c:pt idx="6">
                  <c:v>-1</c:v>
                </c:pt>
                <c:pt idx="7">
                  <c:v>-1</c:v>
                </c:pt>
                <c:pt idx="8">
                  <c:v>-1</c:v>
                </c:pt>
                <c:pt idx="9">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_G0402_!$A$118:$J$118</c:f>
              <c:numCache>
                <c:formatCode>General</c:formatCode>
                <c:ptCount val="10"/>
                <c:pt idx="0">
                  <c:v>-1</c:v>
                </c:pt>
                <c:pt idx="1">
                  <c:v>-1</c:v>
                </c:pt>
                <c:pt idx="2">
                  <c:v>-1</c:v>
                </c:pt>
                <c:pt idx="3">
                  <c:v>5080</c:v>
                </c:pt>
                <c:pt idx="4">
                  <c:v>5140</c:v>
                </c:pt>
                <c:pt idx="5">
                  <c:v>-1</c:v>
                </c:pt>
                <c:pt idx="6">
                  <c:v>-1</c:v>
                </c:pt>
                <c:pt idx="7">
                  <c:v>-1</c:v>
                </c:pt>
                <c:pt idx="8">
                  <c:v>-1</c:v>
                </c:pt>
                <c:pt idx="9">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_G0402_!$A$119:$J$119</c:f>
              <c:numCache>
                <c:formatCode>General</c:formatCode>
                <c:ptCount val="10"/>
                <c:pt idx="0">
                  <c:v>-1</c:v>
                </c:pt>
                <c:pt idx="1">
                  <c:v>-1</c:v>
                </c:pt>
                <c:pt idx="2">
                  <c:v>-1</c:v>
                </c:pt>
                <c:pt idx="3">
                  <c:v>5100</c:v>
                </c:pt>
                <c:pt idx="4">
                  <c:v>5220</c:v>
                </c:pt>
                <c:pt idx="5">
                  <c:v>-1</c:v>
                </c:pt>
                <c:pt idx="6">
                  <c:v>-1</c:v>
                </c:pt>
                <c:pt idx="7">
                  <c:v>-1</c:v>
                </c:pt>
                <c:pt idx="8">
                  <c:v>-1</c:v>
                </c:pt>
                <c:pt idx="9">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_G0402_!$A$120:$J$120</c:f>
              <c:numCache>
                <c:formatCode>General</c:formatCode>
                <c:ptCount val="10"/>
                <c:pt idx="0">
                  <c:v>-1</c:v>
                </c:pt>
                <c:pt idx="1">
                  <c:v>-1</c:v>
                </c:pt>
                <c:pt idx="2">
                  <c:v>-1</c:v>
                </c:pt>
                <c:pt idx="3">
                  <c:v>5130</c:v>
                </c:pt>
                <c:pt idx="4">
                  <c:v>5240</c:v>
                </c:pt>
                <c:pt idx="5">
                  <c:v>-1</c:v>
                </c:pt>
                <c:pt idx="6">
                  <c:v>-1</c:v>
                </c:pt>
                <c:pt idx="7">
                  <c:v>-1</c:v>
                </c:pt>
                <c:pt idx="8">
                  <c:v>-1</c:v>
                </c:pt>
                <c:pt idx="9">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_G0402_!$A$121:$J$121</c:f>
              <c:numCache>
                <c:formatCode>General</c:formatCode>
                <c:ptCount val="10"/>
                <c:pt idx="0">
                  <c:v>-1</c:v>
                </c:pt>
                <c:pt idx="1">
                  <c:v>-1</c:v>
                </c:pt>
                <c:pt idx="2">
                  <c:v>-1</c:v>
                </c:pt>
                <c:pt idx="3">
                  <c:v>5180</c:v>
                </c:pt>
                <c:pt idx="4">
                  <c:v>5270</c:v>
                </c:pt>
                <c:pt idx="5">
                  <c:v>-1</c:v>
                </c:pt>
                <c:pt idx="6">
                  <c:v>-1</c:v>
                </c:pt>
                <c:pt idx="7">
                  <c:v>-1</c:v>
                </c:pt>
                <c:pt idx="8">
                  <c:v>-1</c:v>
                </c:pt>
                <c:pt idx="9">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_G0402_!$A$122:$J$122</c:f>
              <c:numCache>
                <c:formatCode>General</c:formatCode>
                <c:ptCount val="10"/>
                <c:pt idx="0">
                  <c:v>-1</c:v>
                </c:pt>
                <c:pt idx="1">
                  <c:v>-1</c:v>
                </c:pt>
                <c:pt idx="2">
                  <c:v>-1</c:v>
                </c:pt>
                <c:pt idx="3">
                  <c:v>5210</c:v>
                </c:pt>
                <c:pt idx="4">
                  <c:v>5300</c:v>
                </c:pt>
                <c:pt idx="5">
                  <c:v>-1</c:v>
                </c:pt>
                <c:pt idx="6">
                  <c:v>-1</c:v>
                </c:pt>
                <c:pt idx="7">
                  <c:v>-1</c:v>
                </c:pt>
                <c:pt idx="8">
                  <c:v>-1</c:v>
                </c:pt>
                <c:pt idx="9">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_G0402_!$A$123:$J$123</c:f>
              <c:numCache>
                <c:formatCode>General</c:formatCode>
                <c:ptCount val="10"/>
                <c:pt idx="0">
                  <c:v>-1</c:v>
                </c:pt>
                <c:pt idx="1">
                  <c:v>-1</c:v>
                </c:pt>
                <c:pt idx="2">
                  <c:v>-1</c:v>
                </c:pt>
                <c:pt idx="3">
                  <c:v>5230</c:v>
                </c:pt>
                <c:pt idx="4">
                  <c:v>5330</c:v>
                </c:pt>
                <c:pt idx="5">
                  <c:v>-1</c:v>
                </c:pt>
                <c:pt idx="6">
                  <c:v>-1</c:v>
                </c:pt>
                <c:pt idx="7">
                  <c:v>-1</c:v>
                </c:pt>
                <c:pt idx="8">
                  <c:v>-1</c:v>
                </c:pt>
                <c:pt idx="9">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_G0402_!$A$124:$J$124</c:f>
              <c:numCache>
                <c:formatCode>General</c:formatCode>
                <c:ptCount val="10"/>
                <c:pt idx="0">
                  <c:v>-1</c:v>
                </c:pt>
                <c:pt idx="1">
                  <c:v>-1</c:v>
                </c:pt>
                <c:pt idx="2">
                  <c:v>-1</c:v>
                </c:pt>
                <c:pt idx="3">
                  <c:v>5300</c:v>
                </c:pt>
                <c:pt idx="4">
                  <c:v>5390</c:v>
                </c:pt>
                <c:pt idx="5">
                  <c:v>-1</c:v>
                </c:pt>
                <c:pt idx="6">
                  <c:v>-1</c:v>
                </c:pt>
                <c:pt idx="7">
                  <c:v>-1</c:v>
                </c:pt>
                <c:pt idx="8">
                  <c:v>-1</c:v>
                </c:pt>
                <c:pt idx="9">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_G0402_!$A$125:$J$125</c:f>
              <c:numCache>
                <c:formatCode>General</c:formatCode>
                <c:ptCount val="10"/>
                <c:pt idx="0">
                  <c:v>-1</c:v>
                </c:pt>
                <c:pt idx="1">
                  <c:v>-1</c:v>
                </c:pt>
                <c:pt idx="2">
                  <c:v>-1</c:v>
                </c:pt>
                <c:pt idx="3">
                  <c:v>5320</c:v>
                </c:pt>
                <c:pt idx="4">
                  <c:v>5440</c:v>
                </c:pt>
                <c:pt idx="5">
                  <c:v>-1</c:v>
                </c:pt>
                <c:pt idx="6">
                  <c:v>-1</c:v>
                </c:pt>
                <c:pt idx="7">
                  <c:v>-1</c:v>
                </c:pt>
                <c:pt idx="8">
                  <c:v>-1</c:v>
                </c:pt>
                <c:pt idx="9">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_G0402_!$A$126:$J$126</c:f>
              <c:numCache>
                <c:formatCode>General</c:formatCode>
                <c:ptCount val="10"/>
                <c:pt idx="0">
                  <c:v>-1</c:v>
                </c:pt>
                <c:pt idx="1">
                  <c:v>-1</c:v>
                </c:pt>
                <c:pt idx="2">
                  <c:v>-1</c:v>
                </c:pt>
                <c:pt idx="3">
                  <c:v>5340</c:v>
                </c:pt>
                <c:pt idx="4">
                  <c:v>5560</c:v>
                </c:pt>
                <c:pt idx="5">
                  <c:v>-1</c:v>
                </c:pt>
                <c:pt idx="6">
                  <c:v>-1</c:v>
                </c:pt>
                <c:pt idx="7">
                  <c:v>-1</c:v>
                </c:pt>
                <c:pt idx="8">
                  <c:v>-1</c:v>
                </c:pt>
                <c:pt idx="9">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_G0402_!$A$127:$J$127</c:f>
              <c:numCache>
                <c:formatCode>General</c:formatCode>
                <c:ptCount val="10"/>
                <c:pt idx="0">
                  <c:v>-1</c:v>
                </c:pt>
                <c:pt idx="1">
                  <c:v>-1</c:v>
                </c:pt>
                <c:pt idx="2">
                  <c:v>-1</c:v>
                </c:pt>
                <c:pt idx="3">
                  <c:v>5370</c:v>
                </c:pt>
                <c:pt idx="4">
                  <c:v>5660</c:v>
                </c:pt>
                <c:pt idx="5">
                  <c:v>-1</c:v>
                </c:pt>
                <c:pt idx="6">
                  <c:v>-1</c:v>
                </c:pt>
                <c:pt idx="7">
                  <c:v>-1</c:v>
                </c:pt>
                <c:pt idx="8">
                  <c:v>-1</c:v>
                </c:pt>
                <c:pt idx="9">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_G0402_!$A$128:$J$128</c:f>
              <c:numCache>
                <c:formatCode>General</c:formatCode>
                <c:ptCount val="10"/>
                <c:pt idx="0">
                  <c:v>-1</c:v>
                </c:pt>
                <c:pt idx="1">
                  <c:v>-1</c:v>
                </c:pt>
                <c:pt idx="2">
                  <c:v>-1</c:v>
                </c:pt>
                <c:pt idx="3">
                  <c:v>5430</c:v>
                </c:pt>
                <c:pt idx="4">
                  <c:v>-1</c:v>
                </c:pt>
                <c:pt idx="5">
                  <c:v>-1</c:v>
                </c:pt>
                <c:pt idx="6">
                  <c:v>-1</c:v>
                </c:pt>
                <c:pt idx="7">
                  <c:v>-1</c:v>
                </c:pt>
                <c:pt idx="8">
                  <c:v>-1</c:v>
                </c:pt>
                <c:pt idx="9">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_G0402_!$A$129:$J$129</c:f>
              <c:numCache>
                <c:formatCode>General</c:formatCode>
                <c:ptCount val="10"/>
                <c:pt idx="0">
                  <c:v>-1</c:v>
                </c:pt>
                <c:pt idx="1">
                  <c:v>-1</c:v>
                </c:pt>
                <c:pt idx="2">
                  <c:v>-1</c:v>
                </c:pt>
                <c:pt idx="3">
                  <c:v>5610</c:v>
                </c:pt>
                <c:pt idx="4">
                  <c:v>-1</c:v>
                </c:pt>
                <c:pt idx="5">
                  <c:v>-1</c:v>
                </c:pt>
                <c:pt idx="6">
                  <c:v>-1</c:v>
                </c:pt>
                <c:pt idx="7">
                  <c:v>-1</c:v>
                </c:pt>
                <c:pt idx="8">
                  <c:v>-1</c:v>
                </c:pt>
                <c:pt idx="9">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_G0402_!$A$130:$J$130</c:f>
              <c:numCache>
                <c:formatCode>General</c:formatCode>
                <c:ptCount val="10"/>
                <c:pt idx="0">
                  <c:v>-1</c:v>
                </c:pt>
                <c:pt idx="1">
                  <c:v>-1</c:v>
                </c:pt>
                <c:pt idx="2">
                  <c:v>-1</c:v>
                </c:pt>
                <c:pt idx="3">
                  <c:v>5680</c:v>
                </c:pt>
                <c:pt idx="4">
                  <c:v>-1</c:v>
                </c:pt>
                <c:pt idx="5">
                  <c:v>-1</c:v>
                </c:pt>
                <c:pt idx="6">
                  <c:v>-1</c:v>
                </c:pt>
                <c:pt idx="7">
                  <c:v>-1</c:v>
                </c:pt>
                <c:pt idx="8">
                  <c:v>-1</c:v>
                </c:pt>
                <c:pt idx="9">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_G0402_!$A$131:$J$131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_G0402_!$A$132:$J$132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_G0402_!$A$133:$J$133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_G0402_!$A$134:$J$134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_G0402_!$A$135:$J$135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_G0402_!$A$136:$J$136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_G0402_!$A$137:$J$137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_G0402_!$A$138:$J$138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_G0402_!$A$139:$J$139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_G0402_!$A$140:$J$140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_G0402_!$A$141:$J$141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_G0402_!$A$142:$J$142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_G0402_!$A$143:$J$143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_G0402_!$A$144:$J$144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_G0402_!$A$145:$J$145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_G0402_!$A$146:$J$146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_G0402_!$A$147:$J$147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_G0402_!$A$148:$J$148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_G0402_!$A$149:$J$149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_G0402_!$A$150:$J$150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_G0402_!$A$151:$J$151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_G0402_!$A$152:$J$152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_G0402_!$A$153:$J$153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_G0402_!$A$154:$J$154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_G0402_!$A$155:$J$155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_G0402_!$A$156:$J$156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_G0402_!$A$157:$J$157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_G0402_!$A$158:$J$158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_G0402_!$A$159:$J$159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_G0402_!$A$160:$J$160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_G0402_!$A$161:$J$161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_G0402_!$A$162:$J$162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_G0402_!$A$163:$J$163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_G0402_!$A$164:$J$164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_G0402_!$A$165:$J$165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_G0402_!$A$166:$J$166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_G0402_!$A$167:$J$167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_G0402_!$A$168:$J$168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_G0402_!$A$169:$J$169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_G0402_!$A$170:$J$170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_G0402_!$A$171:$J$171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_G0402_!$A$172:$J$172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_G0402_!$A$173:$J$173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_G0402_!$A$174:$J$174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_G0402_!$A$175:$J$175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_G0402_!$A$176:$J$176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_G0402_!$A$177:$J$177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_G0402_!$A$178:$J$178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_G0402_!$A$179:$J$179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_G0402_!$A$180:$J$180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_G0402_!$A$181:$J$181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_G0402_!$A$182:$J$182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_G0402_!$A$183:$J$183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_G0402_!$A$184:$J$184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_G0402_!$A$185:$J$185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_G0402_!$A$186:$J$186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_G0402_!$A$187:$J$187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_G0402_!$A$188:$J$188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_G0402_!$A$189:$J$189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_G0402_!$A$190:$J$190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_G0402_!$A$191:$J$191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_G0402_!$A$192:$J$192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_G0402_!$A$193:$J$193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_G0402_!$A$194:$J$194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_G0402_!$A$195:$J$195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_G0402_!$A$196:$J$196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_G0402_!$A$197:$J$197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_G0402_!$A$198:$J$198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_G0402_!$A$199:$J$199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_G0402_!$A$200:$J$200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_G0402_!$A$201:$J$201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_G0402_!$A$202:$J$202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_G0402_!$A$203:$J$203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_G0402_!$A$204:$J$204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_G0402_!$A$205:$J$205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_G0402_!$A$206:$J$206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dLbls>
          <c:showLegendKey val="0"/>
          <c:showVal val="0"/>
          <c:showCatName val="0"/>
          <c:showSerName val="0"/>
          <c:showPercent val="0"/>
          <c:showBubbleSize val="0"/>
        </c:dLbls>
        <c:axId val="428557056"/>
        <c:axId val="428558976"/>
      </c:scatterChart>
      <c:catAx>
        <c:axId val="428557056"/>
        <c:scaling>
          <c:orientation val="minMax"/>
        </c:scaling>
        <c:delete val="0"/>
        <c:axPos val="b"/>
        <c:title>
          <c:tx>
            <c:rich>
              <a:bodyPr/>
              <a:lstStyle/>
              <a:p>
                <a:pPr>
                  <a:defRPr/>
                </a:pPr>
                <a:r>
                  <a:rPr lang="fr-FR"/>
                  <a:t> Leeftijd moeder (jaren)</a:t>
                </a:r>
              </a:p>
            </c:rich>
          </c:tx>
          <c:overlay val="0"/>
        </c:title>
        <c:majorTickMark val="out"/>
        <c:minorTickMark val="none"/>
        <c:tickLblPos val="nextTo"/>
        <c:crossAx val="428558976"/>
        <c:crosses val="autoZero"/>
        <c:auto val="1"/>
        <c:lblAlgn val="ctr"/>
        <c:lblOffset val="100"/>
        <c:noMultiLvlLbl val="0"/>
      </c:catAx>
      <c:valAx>
        <c:axId val="428558976"/>
        <c:scaling>
          <c:orientation val="minMax"/>
          <c:max val="6000"/>
          <c:min val="0"/>
        </c:scaling>
        <c:delete val="0"/>
        <c:axPos val="l"/>
        <c:majorGridlines/>
        <c:title>
          <c:tx>
            <c:rich>
              <a:bodyPr rot="-5400000" vert="horz"/>
              <a:lstStyle/>
              <a:p>
                <a:pPr>
                  <a:defRPr/>
                </a:pPr>
                <a:r>
                  <a:rPr lang="fr-FR"/>
                  <a:t>Geboortegewicht (gram)</a:t>
                </a:r>
              </a:p>
            </c:rich>
          </c:tx>
          <c:overlay val="0"/>
        </c:title>
        <c:numFmt formatCode="#\ ##0" sourceLinked="0"/>
        <c:majorTickMark val="out"/>
        <c:minorTickMark val="none"/>
        <c:tickLblPos val="nextTo"/>
        <c:crossAx val="428557056"/>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Verdeling geboortegewicht per zwangerschapsduur</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_G0403_!$A$5:$I$5</c:f>
                <c:numCache>
                  <c:formatCode>General</c:formatCode>
                  <c:ptCount val="9"/>
                  <c:pt idx="0">
                    <c:v>540</c:v>
                  </c:pt>
                  <c:pt idx="1">
                    <c:v>430</c:v>
                  </c:pt>
                  <c:pt idx="2">
                    <c:v>820</c:v>
                  </c:pt>
                  <c:pt idx="3">
                    <c:v>992</c:v>
                  </c:pt>
                  <c:pt idx="4">
                    <c:v>854</c:v>
                  </c:pt>
                  <c:pt idx="5">
                    <c:v>835</c:v>
                  </c:pt>
                  <c:pt idx="6">
                    <c:v>137.5</c:v>
                  </c:pt>
                  <c:pt idx="7">
                    <c:v>0</c:v>
                  </c:pt>
                  <c:pt idx="8">
                    <c:v>1439</c:v>
                  </c:pt>
                </c:numCache>
              </c:numRef>
            </c:minus>
          </c:errBars>
          <c:cat>
            <c:strRef>
              <c:f>Zwangerschapsduur!$A$8:$A$16</c:f>
              <c:strCache>
                <c:ptCount val="9"/>
                <c:pt idx="0">
                  <c:v>≤ 21</c:v>
                </c:pt>
                <c:pt idx="1">
                  <c:v>22 - 27</c:v>
                </c:pt>
                <c:pt idx="2">
                  <c:v>28 - 32</c:v>
                </c:pt>
                <c:pt idx="3">
                  <c:v>33 - 37</c:v>
                </c:pt>
                <c:pt idx="4">
                  <c:v>38 - 40</c:v>
                </c:pt>
                <c:pt idx="5">
                  <c:v>41 - 42</c:v>
                </c:pt>
                <c:pt idx="6">
                  <c:v>43 - 45</c:v>
                </c:pt>
                <c:pt idx="7">
                  <c:v>≥ 46</c:v>
                </c:pt>
                <c:pt idx="8">
                  <c:v>Onbekend</c:v>
                </c:pt>
              </c:strCache>
            </c:strRef>
          </c:cat>
          <c:val>
            <c:numRef>
              <c:f>_G0403_!$A$2:$I$2</c:f>
              <c:numCache>
                <c:formatCode>General</c:formatCode>
                <c:ptCount val="9"/>
                <c:pt idx="0">
                  <c:v>540</c:v>
                </c:pt>
                <c:pt idx="1">
                  <c:v>570</c:v>
                </c:pt>
                <c:pt idx="2">
                  <c:v>1250</c:v>
                </c:pt>
                <c:pt idx="3">
                  <c:v>2430</c:v>
                </c:pt>
                <c:pt idx="4">
                  <c:v>3080</c:v>
                </c:pt>
                <c:pt idx="5">
                  <c:v>3320</c:v>
                </c:pt>
                <c:pt idx="6">
                  <c:v>3407.5</c:v>
                </c:pt>
                <c:pt idx="7">
                  <c:v>2930</c:v>
                </c:pt>
                <c:pt idx="8">
                  <c:v>2100</c:v>
                </c:pt>
              </c:numCache>
            </c:numRef>
          </c:val>
        </c:ser>
        <c:ser>
          <c:idx val="1"/>
          <c:order val="1"/>
          <c:spPr>
            <a:solidFill>
              <a:schemeClr val="bg1"/>
            </a:solidFill>
            <a:ln>
              <a:solidFill>
                <a:schemeClr val="tx1"/>
              </a:solidFill>
            </a:ln>
          </c:spPr>
          <c:invertIfNegative val="0"/>
          <c:cat>
            <c:strRef>
              <c:f>Zwangerschapsduur!$A$8:$A$16</c:f>
              <c:strCache>
                <c:ptCount val="9"/>
                <c:pt idx="0">
                  <c:v>≤ 21</c:v>
                </c:pt>
                <c:pt idx="1">
                  <c:v>22 - 27</c:v>
                </c:pt>
                <c:pt idx="2">
                  <c:v>28 - 32</c:v>
                </c:pt>
                <c:pt idx="3">
                  <c:v>33 - 37</c:v>
                </c:pt>
                <c:pt idx="4">
                  <c:v>38 - 40</c:v>
                </c:pt>
                <c:pt idx="5">
                  <c:v>41 - 42</c:v>
                </c:pt>
                <c:pt idx="6">
                  <c:v>43 - 45</c:v>
                </c:pt>
                <c:pt idx="7">
                  <c:v>≥ 46</c:v>
                </c:pt>
                <c:pt idx="8">
                  <c:v>Onbekend</c:v>
                </c:pt>
              </c:strCache>
            </c:strRef>
          </c:cat>
          <c:val>
            <c:numRef>
              <c:f>_G0403_!$A$3:$I$3</c:f>
              <c:numCache>
                <c:formatCode>General</c:formatCode>
                <c:ptCount val="9"/>
                <c:pt idx="0">
                  <c:v>2570</c:v>
                </c:pt>
                <c:pt idx="1">
                  <c:v>170</c:v>
                </c:pt>
                <c:pt idx="2">
                  <c:v>277.5</c:v>
                </c:pt>
                <c:pt idx="3">
                  <c:v>345</c:v>
                </c:pt>
                <c:pt idx="4">
                  <c:v>280</c:v>
                </c:pt>
                <c:pt idx="5">
                  <c:v>270</c:v>
                </c:pt>
                <c:pt idx="6">
                  <c:v>350.5</c:v>
                </c:pt>
                <c:pt idx="7">
                  <c:v>375</c:v>
                </c:pt>
                <c:pt idx="8">
                  <c:v>650</c:v>
                </c:pt>
              </c:numCache>
            </c:numRef>
          </c:val>
        </c:ser>
        <c:ser>
          <c:idx val="2"/>
          <c:order val="2"/>
          <c:spPr>
            <a:solidFill>
              <a:schemeClr val="bg1"/>
            </a:solidFill>
            <a:ln>
              <a:solidFill>
                <a:sysClr val="windowText" lastClr="000000"/>
              </a:solidFill>
            </a:ln>
          </c:spPr>
          <c:invertIfNegative val="0"/>
          <c:errBars>
            <c:errBarType val="plus"/>
            <c:errValType val="cust"/>
            <c:noEndCap val="0"/>
            <c:plus>
              <c:numRef>
                <c:f>_G0403_!$A$6:$I$6</c:f>
                <c:numCache>
                  <c:formatCode>General</c:formatCode>
                  <c:ptCount val="9"/>
                  <c:pt idx="0">
                    <c:v>1058</c:v>
                  </c:pt>
                  <c:pt idx="1">
                    <c:v>500</c:v>
                  </c:pt>
                  <c:pt idx="2">
                    <c:v>810</c:v>
                  </c:pt>
                  <c:pt idx="3">
                    <c:v>995</c:v>
                  </c:pt>
                  <c:pt idx="4">
                    <c:v>855</c:v>
                  </c:pt>
                  <c:pt idx="5">
                    <c:v>840</c:v>
                  </c:pt>
                  <c:pt idx="6">
                    <c:v>355</c:v>
                  </c:pt>
                  <c:pt idx="7">
                    <c:v>0</c:v>
                  </c:pt>
                  <c:pt idx="8">
                    <c:v>885</c:v>
                  </c:pt>
                </c:numCache>
              </c:numRef>
            </c:plus>
            <c:minus>
              <c:numLit>
                <c:formatCode>General</c:formatCode>
                <c:ptCount val="1"/>
                <c:pt idx="0">
                  <c:v>1</c:v>
                </c:pt>
              </c:numLit>
            </c:minus>
          </c:errBars>
          <c:cat>
            <c:strRef>
              <c:f>Zwangerschapsduur!$A$8:$A$16</c:f>
              <c:strCache>
                <c:ptCount val="9"/>
                <c:pt idx="0">
                  <c:v>≤ 21</c:v>
                </c:pt>
                <c:pt idx="1">
                  <c:v>22 - 27</c:v>
                </c:pt>
                <c:pt idx="2">
                  <c:v>28 - 32</c:v>
                </c:pt>
                <c:pt idx="3">
                  <c:v>33 - 37</c:v>
                </c:pt>
                <c:pt idx="4">
                  <c:v>38 - 40</c:v>
                </c:pt>
                <c:pt idx="5">
                  <c:v>41 - 42</c:v>
                </c:pt>
                <c:pt idx="6">
                  <c:v>43 - 45</c:v>
                </c:pt>
                <c:pt idx="7">
                  <c:v>≥ 46</c:v>
                </c:pt>
                <c:pt idx="8">
                  <c:v>Onbekend</c:v>
                </c:pt>
              </c:strCache>
            </c:strRef>
          </c:cat>
          <c:val>
            <c:numRef>
              <c:f>_G0403_!$A$4:$I$4</c:f>
              <c:numCache>
                <c:formatCode>General</c:formatCode>
                <c:ptCount val="9"/>
                <c:pt idx="0">
                  <c:v>522</c:v>
                </c:pt>
                <c:pt idx="1">
                  <c:v>180</c:v>
                </c:pt>
                <c:pt idx="2">
                  <c:v>272.5</c:v>
                </c:pt>
                <c:pt idx="3">
                  <c:v>320</c:v>
                </c:pt>
                <c:pt idx="4">
                  <c:v>290</c:v>
                </c:pt>
                <c:pt idx="5">
                  <c:v>290</c:v>
                </c:pt>
                <c:pt idx="6">
                  <c:v>87</c:v>
                </c:pt>
                <c:pt idx="7">
                  <c:v>5</c:v>
                </c:pt>
                <c:pt idx="8">
                  <c:v>430</c:v>
                </c:pt>
              </c:numCache>
            </c:numRef>
          </c:val>
        </c:ser>
        <c:dLbls>
          <c:showLegendKey val="0"/>
          <c:showVal val="0"/>
          <c:showCatName val="0"/>
          <c:showSerName val="0"/>
          <c:showPercent val="0"/>
          <c:showBubbleSize val="0"/>
        </c:dLbls>
        <c:gapWidth val="150"/>
        <c:overlap val="100"/>
        <c:axId val="431703552"/>
        <c:axId val="431705472"/>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_G0403_!$A$7:$I$7</c:f>
              <c:numCache>
                <c:formatCode>General</c:formatCode>
                <c:ptCount val="9"/>
                <c:pt idx="0">
                  <c:v>-1</c:v>
                </c:pt>
                <c:pt idx="1">
                  <c:v>0</c:v>
                </c:pt>
                <c:pt idx="2">
                  <c:v>-1</c:v>
                </c:pt>
                <c:pt idx="3">
                  <c:v>0</c:v>
                </c:pt>
                <c:pt idx="4">
                  <c:v>0</c:v>
                </c:pt>
                <c:pt idx="5">
                  <c:v>365</c:v>
                </c:pt>
                <c:pt idx="6">
                  <c:v>-1</c:v>
                </c:pt>
                <c:pt idx="7">
                  <c:v>-1</c:v>
                </c:pt>
                <c:pt idx="8">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_G0403_!$A$8:$I$8</c:f>
              <c:numCache>
                <c:formatCode>General</c:formatCode>
                <c:ptCount val="9"/>
                <c:pt idx="0">
                  <c:v>-1</c:v>
                </c:pt>
                <c:pt idx="1">
                  <c:v>1510</c:v>
                </c:pt>
                <c:pt idx="2">
                  <c:v>300</c:v>
                </c:pt>
                <c:pt idx="3">
                  <c:v>37</c:v>
                </c:pt>
                <c:pt idx="4">
                  <c:v>39</c:v>
                </c:pt>
                <c:pt idx="5">
                  <c:v>436</c:v>
                </c:pt>
                <c:pt idx="6">
                  <c:v>-1</c:v>
                </c:pt>
                <c:pt idx="7">
                  <c:v>-1</c:v>
                </c:pt>
                <c:pt idx="8">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_G0403_!$A$9:$I$9</c:f>
              <c:numCache>
                <c:formatCode>General</c:formatCode>
                <c:ptCount val="9"/>
                <c:pt idx="0">
                  <c:v>-1</c:v>
                </c:pt>
                <c:pt idx="1">
                  <c:v>1540</c:v>
                </c:pt>
                <c:pt idx="2">
                  <c:v>370</c:v>
                </c:pt>
                <c:pt idx="3">
                  <c:v>82</c:v>
                </c:pt>
                <c:pt idx="4">
                  <c:v>140</c:v>
                </c:pt>
                <c:pt idx="5">
                  <c:v>1080</c:v>
                </c:pt>
                <c:pt idx="6">
                  <c:v>-1</c:v>
                </c:pt>
                <c:pt idx="7">
                  <c:v>-1</c:v>
                </c:pt>
                <c:pt idx="8">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_G0403_!$A$10:$I$10</c:f>
              <c:numCache>
                <c:formatCode>General</c:formatCode>
                <c:ptCount val="9"/>
                <c:pt idx="0">
                  <c:v>-1</c:v>
                </c:pt>
                <c:pt idx="1">
                  <c:v>1580</c:v>
                </c:pt>
                <c:pt idx="2">
                  <c:v>392</c:v>
                </c:pt>
                <c:pt idx="3">
                  <c:v>220</c:v>
                </c:pt>
                <c:pt idx="4">
                  <c:v>300</c:v>
                </c:pt>
                <c:pt idx="5">
                  <c:v>1280</c:v>
                </c:pt>
                <c:pt idx="6">
                  <c:v>-1</c:v>
                </c:pt>
                <c:pt idx="7">
                  <c:v>-1</c:v>
                </c:pt>
                <c:pt idx="8">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_G0403_!$A$11:$I$11</c:f>
              <c:numCache>
                <c:formatCode>General</c:formatCode>
                <c:ptCount val="9"/>
                <c:pt idx="0">
                  <c:v>-1</c:v>
                </c:pt>
                <c:pt idx="1">
                  <c:v>1710</c:v>
                </c:pt>
                <c:pt idx="2">
                  <c:v>2635</c:v>
                </c:pt>
                <c:pt idx="3">
                  <c:v>300</c:v>
                </c:pt>
                <c:pt idx="4">
                  <c:v>320</c:v>
                </c:pt>
                <c:pt idx="5">
                  <c:v>1570</c:v>
                </c:pt>
                <c:pt idx="6">
                  <c:v>-1</c:v>
                </c:pt>
                <c:pt idx="7">
                  <c:v>-1</c:v>
                </c:pt>
                <c:pt idx="8">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_G0403_!$A$12:$I$12</c:f>
              <c:numCache>
                <c:formatCode>General</c:formatCode>
                <c:ptCount val="9"/>
                <c:pt idx="0">
                  <c:v>-1</c:v>
                </c:pt>
                <c:pt idx="1">
                  <c:v>2300</c:v>
                </c:pt>
                <c:pt idx="2">
                  <c:v>2670</c:v>
                </c:pt>
                <c:pt idx="3">
                  <c:v>320</c:v>
                </c:pt>
                <c:pt idx="4">
                  <c:v>350</c:v>
                </c:pt>
                <c:pt idx="5">
                  <c:v>1820</c:v>
                </c:pt>
                <c:pt idx="6">
                  <c:v>-1</c:v>
                </c:pt>
                <c:pt idx="7">
                  <c:v>-1</c:v>
                </c:pt>
                <c:pt idx="8">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_G0403_!$A$13:$I$13</c:f>
              <c:numCache>
                <c:formatCode>General</c:formatCode>
                <c:ptCount val="9"/>
                <c:pt idx="0">
                  <c:v>-1</c:v>
                </c:pt>
                <c:pt idx="1">
                  <c:v>2860</c:v>
                </c:pt>
                <c:pt idx="2">
                  <c:v>2780</c:v>
                </c:pt>
                <c:pt idx="3">
                  <c:v>480</c:v>
                </c:pt>
                <c:pt idx="4">
                  <c:v>371</c:v>
                </c:pt>
                <c:pt idx="5">
                  <c:v>2010</c:v>
                </c:pt>
                <c:pt idx="6">
                  <c:v>-1</c:v>
                </c:pt>
                <c:pt idx="7">
                  <c:v>-1</c:v>
                </c:pt>
                <c:pt idx="8">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_G0403_!$A$14:$I$14</c:f>
              <c:numCache>
                <c:formatCode>General</c:formatCode>
                <c:ptCount val="9"/>
                <c:pt idx="0">
                  <c:v>-1</c:v>
                </c:pt>
                <c:pt idx="1">
                  <c:v>-1</c:v>
                </c:pt>
                <c:pt idx="2">
                  <c:v>2810</c:v>
                </c:pt>
                <c:pt idx="3">
                  <c:v>660</c:v>
                </c:pt>
                <c:pt idx="4">
                  <c:v>422</c:v>
                </c:pt>
                <c:pt idx="5">
                  <c:v>2050</c:v>
                </c:pt>
                <c:pt idx="6">
                  <c:v>-1</c:v>
                </c:pt>
                <c:pt idx="7">
                  <c:v>-1</c:v>
                </c:pt>
                <c:pt idx="8">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_G0403_!$A$15:$I$15</c:f>
              <c:numCache>
                <c:formatCode>General</c:formatCode>
                <c:ptCount val="9"/>
                <c:pt idx="0">
                  <c:v>-1</c:v>
                </c:pt>
                <c:pt idx="1">
                  <c:v>-1</c:v>
                </c:pt>
                <c:pt idx="2">
                  <c:v>2830</c:v>
                </c:pt>
                <c:pt idx="3">
                  <c:v>680</c:v>
                </c:pt>
                <c:pt idx="4">
                  <c:v>445</c:v>
                </c:pt>
                <c:pt idx="5">
                  <c:v>2130</c:v>
                </c:pt>
                <c:pt idx="6">
                  <c:v>-1</c:v>
                </c:pt>
                <c:pt idx="7">
                  <c:v>-1</c:v>
                </c:pt>
                <c:pt idx="8">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_G0403_!$A$16:$I$16</c:f>
              <c:numCache>
                <c:formatCode>General</c:formatCode>
                <c:ptCount val="9"/>
                <c:pt idx="0">
                  <c:v>-1</c:v>
                </c:pt>
                <c:pt idx="1">
                  <c:v>-1</c:v>
                </c:pt>
                <c:pt idx="2">
                  <c:v>2850</c:v>
                </c:pt>
                <c:pt idx="3">
                  <c:v>740</c:v>
                </c:pt>
                <c:pt idx="4">
                  <c:v>506</c:v>
                </c:pt>
                <c:pt idx="5">
                  <c:v>2220</c:v>
                </c:pt>
                <c:pt idx="6">
                  <c:v>-1</c:v>
                </c:pt>
                <c:pt idx="7">
                  <c:v>-1</c:v>
                </c:pt>
                <c:pt idx="8">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_G0403_!$A$17:$I$17</c:f>
              <c:numCache>
                <c:formatCode>General</c:formatCode>
                <c:ptCount val="9"/>
                <c:pt idx="0">
                  <c:v>-1</c:v>
                </c:pt>
                <c:pt idx="1">
                  <c:v>-1</c:v>
                </c:pt>
                <c:pt idx="2">
                  <c:v>2870</c:v>
                </c:pt>
                <c:pt idx="3">
                  <c:v>935</c:v>
                </c:pt>
                <c:pt idx="4">
                  <c:v>875</c:v>
                </c:pt>
                <c:pt idx="5">
                  <c:v>2250</c:v>
                </c:pt>
                <c:pt idx="6">
                  <c:v>-1</c:v>
                </c:pt>
                <c:pt idx="7">
                  <c:v>-1</c:v>
                </c:pt>
                <c:pt idx="8">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_G0403_!$A$18:$I$18</c:f>
              <c:numCache>
                <c:formatCode>General</c:formatCode>
                <c:ptCount val="9"/>
                <c:pt idx="0">
                  <c:v>-1</c:v>
                </c:pt>
                <c:pt idx="1">
                  <c:v>-1</c:v>
                </c:pt>
                <c:pt idx="2">
                  <c:v>2910</c:v>
                </c:pt>
                <c:pt idx="3">
                  <c:v>965</c:v>
                </c:pt>
                <c:pt idx="4">
                  <c:v>1045</c:v>
                </c:pt>
                <c:pt idx="5">
                  <c:v>2270</c:v>
                </c:pt>
                <c:pt idx="6">
                  <c:v>-1</c:v>
                </c:pt>
                <c:pt idx="7">
                  <c:v>-1</c:v>
                </c:pt>
                <c:pt idx="8">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_G0403_!$A$19:$I$19</c:f>
              <c:numCache>
                <c:formatCode>General</c:formatCode>
                <c:ptCount val="9"/>
                <c:pt idx="0">
                  <c:v>-1</c:v>
                </c:pt>
                <c:pt idx="1">
                  <c:v>-1</c:v>
                </c:pt>
                <c:pt idx="2">
                  <c:v>2950</c:v>
                </c:pt>
                <c:pt idx="3">
                  <c:v>990</c:v>
                </c:pt>
                <c:pt idx="4">
                  <c:v>1090</c:v>
                </c:pt>
                <c:pt idx="5">
                  <c:v>2290</c:v>
                </c:pt>
                <c:pt idx="6">
                  <c:v>-1</c:v>
                </c:pt>
                <c:pt idx="7">
                  <c:v>-1</c:v>
                </c:pt>
                <c:pt idx="8">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_G0403_!$A$20:$I$20</c:f>
              <c:numCache>
                <c:formatCode>General</c:formatCode>
                <c:ptCount val="9"/>
                <c:pt idx="0">
                  <c:v>-1</c:v>
                </c:pt>
                <c:pt idx="1">
                  <c:v>-1</c:v>
                </c:pt>
                <c:pt idx="2">
                  <c:v>2980</c:v>
                </c:pt>
                <c:pt idx="3">
                  <c:v>1010</c:v>
                </c:pt>
                <c:pt idx="4">
                  <c:v>1130</c:v>
                </c:pt>
                <c:pt idx="5">
                  <c:v>2315</c:v>
                </c:pt>
                <c:pt idx="6">
                  <c:v>-1</c:v>
                </c:pt>
                <c:pt idx="7">
                  <c:v>-1</c:v>
                </c:pt>
                <c:pt idx="8">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_G0403_!$A$21:$I$21</c:f>
              <c:numCache>
                <c:formatCode>General</c:formatCode>
                <c:ptCount val="9"/>
                <c:pt idx="0">
                  <c:v>-1</c:v>
                </c:pt>
                <c:pt idx="1">
                  <c:v>-1</c:v>
                </c:pt>
                <c:pt idx="2">
                  <c:v>3050</c:v>
                </c:pt>
                <c:pt idx="3">
                  <c:v>1070</c:v>
                </c:pt>
                <c:pt idx="4">
                  <c:v>1340</c:v>
                </c:pt>
                <c:pt idx="5">
                  <c:v>2345</c:v>
                </c:pt>
                <c:pt idx="6">
                  <c:v>-1</c:v>
                </c:pt>
                <c:pt idx="7">
                  <c:v>-1</c:v>
                </c:pt>
                <c:pt idx="8">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_G0403_!$A$22:$I$22</c:f>
              <c:numCache>
                <c:formatCode>General</c:formatCode>
                <c:ptCount val="9"/>
                <c:pt idx="0">
                  <c:v>-1</c:v>
                </c:pt>
                <c:pt idx="1">
                  <c:v>-1</c:v>
                </c:pt>
                <c:pt idx="2">
                  <c:v>3085</c:v>
                </c:pt>
                <c:pt idx="3">
                  <c:v>1090</c:v>
                </c:pt>
                <c:pt idx="4">
                  <c:v>1425</c:v>
                </c:pt>
                <c:pt idx="5">
                  <c:v>2380</c:v>
                </c:pt>
                <c:pt idx="6">
                  <c:v>-1</c:v>
                </c:pt>
                <c:pt idx="7">
                  <c:v>-1</c:v>
                </c:pt>
                <c:pt idx="8">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_G0403_!$A$23:$I$23</c:f>
              <c:numCache>
                <c:formatCode>General</c:formatCode>
                <c:ptCount val="9"/>
                <c:pt idx="0">
                  <c:v>-1</c:v>
                </c:pt>
                <c:pt idx="1">
                  <c:v>-1</c:v>
                </c:pt>
                <c:pt idx="2">
                  <c:v>3140</c:v>
                </c:pt>
                <c:pt idx="3">
                  <c:v>1125</c:v>
                </c:pt>
                <c:pt idx="4">
                  <c:v>1490</c:v>
                </c:pt>
                <c:pt idx="5">
                  <c:v>2420</c:v>
                </c:pt>
                <c:pt idx="6">
                  <c:v>-1</c:v>
                </c:pt>
                <c:pt idx="7">
                  <c:v>-1</c:v>
                </c:pt>
                <c:pt idx="8">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_G0403_!$A$24:$I$24</c:f>
              <c:numCache>
                <c:formatCode>General</c:formatCode>
                <c:ptCount val="9"/>
                <c:pt idx="0">
                  <c:v>-1</c:v>
                </c:pt>
                <c:pt idx="1">
                  <c:v>-1</c:v>
                </c:pt>
                <c:pt idx="2">
                  <c:v>3164</c:v>
                </c:pt>
                <c:pt idx="3">
                  <c:v>1150</c:v>
                </c:pt>
                <c:pt idx="4">
                  <c:v>1560</c:v>
                </c:pt>
                <c:pt idx="5">
                  <c:v>2440</c:v>
                </c:pt>
                <c:pt idx="6">
                  <c:v>-1</c:v>
                </c:pt>
                <c:pt idx="7">
                  <c:v>-1</c:v>
                </c:pt>
                <c:pt idx="8">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_G0403_!$A$25:$I$25</c:f>
              <c:numCache>
                <c:formatCode>General</c:formatCode>
                <c:ptCount val="9"/>
                <c:pt idx="0">
                  <c:v>-1</c:v>
                </c:pt>
                <c:pt idx="1">
                  <c:v>-1</c:v>
                </c:pt>
                <c:pt idx="2">
                  <c:v>3230</c:v>
                </c:pt>
                <c:pt idx="3">
                  <c:v>1170</c:v>
                </c:pt>
                <c:pt idx="4">
                  <c:v>1580</c:v>
                </c:pt>
                <c:pt idx="5">
                  <c:v>2465</c:v>
                </c:pt>
                <c:pt idx="6">
                  <c:v>-1</c:v>
                </c:pt>
                <c:pt idx="7">
                  <c:v>-1</c:v>
                </c:pt>
                <c:pt idx="8">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_G0403_!$A$26:$I$26</c:f>
              <c:numCache>
                <c:formatCode>General</c:formatCode>
                <c:ptCount val="9"/>
                <c:pt idx="0">
                  <c:v>-1</c:v>
                </c:pt>
                <c:pt idx="1">
                  <c:v>-1</c:v>
                </c:pt>
                <c:pt idx="2">
                  <c:v>3250</c:v>
                </c:pt>
                <c:pt idx="3">
                  <c:v>1190</c:v>
                </c:pt>
                <c:pt idx="4">
                  <c:v>1625</c:v>
                </c:pt>
                <c:pt idx="5">
                  <c:v>4730</c:v>
                </c:pt>
                <c:pt idx="6">
                  <c:v>-1</c:v>
                </c:pt>
                <c:pt idx="7">
                  <c:v>-1</c:v>
                </c:pt>
                <c:pt idx="8">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_G0403_!$A$27:$I$27</c:f>
              <c:numCache>
                <c:formatCode>General</c:formatCode>
                <c:ptCount val="9"/>
                <c:pt idx="0">
                  <c:v>-1</c:v>
                </c:pt>
                <c:pt idx="1">
                  <c:v>-1</c:v>
                </c:pt>
                <c:pt idx="2">
                  <c:v>3390</c:v>
                </c:pt>
                <c:pt idx="3">
                  <c:v>1210</c:v>
                </c:pt>
                <c:pt idx="4">
                  <c:v>1650</c:v>
                </c:pt>
                <c:pt idx="5">
                  <c:v>4750</c:v>
                </c:pt>
                <c:pt idx="6">
                  <c:v>-1</c:v>
                </c:pt>
                <c:pt idx="7">
                  <c:v>-1</c:v>
                </c:pt>
                <c:pt idx="8">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_G0403_!$A$28:$I$28</c:f>
              <c:numCache>
                <c:formatCode>General</c:formatCode>
                <c:ptCount val="9"/>
                <c:pt idx="0">
                  <c:v>-1</c:v>
                </c:pt>
                <c:pt idx="1">
                  <c:v>-1</c:v>
                </c:pt>
                <c:pt idx="2">
                  <c:v>3440</c:v>
                </c:pt>
                <c:pt idx="3">
                  <c:v>1235</c:v>
                </c:pt>
                <c:pt idx="4">
                  <c:v>1670</c:v>
                </c:pt>
                <c:pt idx="5">
                  <c:v>4770</c:v>
                </c:pt>
                <c:pt idx="6">
                  <c:v>-1</c:v>
                </c:pt>
                <c:pt idx="7">
                  <c:v>-1</c:v>
                </c:pt>
                <c:pt idx="8">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_G0403_!$A$29:$I$29</c:f>
              <c:numCache>
                <c:formatCode>General</c:formatCode>
                <c:ptCount val="9"/>
                <c:pt idx="0">
                  <c:v>-1</c:v>
                </c:pt>
                <c:pt idx="1">
                  <c:v>-1</c:v>
                </c:pt>
                <c:pt idx="2">
                  <c:v>3482</c:v>
                </c:pt>
                <c:pt idx="3">
                  <c:v>1260</c:v>
                </c:pt>
                <c:pt idx="4">
                  <c:v>1700</c:v>
                </c:pt>
                <c:pt idx="5">
                  <c:v>4790</c:v>
                </c:pt>
                <c:pt idx="6">
                  <c:v>-1</c:v>
                </c:pt>
                <c:pt idx="7">
                  <c:v>-1</c:v>
                </c:pt>
                <c:pt idx="8">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_G0403_!$A$30:$I$30</c:f>
              <c:numCache>
                <c:formatCode>General</c:formatCode>
                <c:ptCount val="9"/>
                <c:pt idx="0">
                  <c:v>-1</c:v>
                </c:pt>
                <c:pt idx="1">
                  <c:v>-1</c:v>
                </c:pt>
                <c:pt idx="2">
                  <c:v>3520</c:v>
                </c:pt>
                <c:pt idx="3">
                  <c:v>1280</c:v>
                </c:pt>
                <c:pt idx="4">
                  <c:v>1720</c:v>
                </c:pt>
                <c:pt idx="5">
                  <c:v>4815</c:v>
                </c:pt>
                <c:pt idx="6">
                  <c:v>-1</c:v>
                </c:pt>
                <c:pt idx="7">
                  <c:v>-1</c:v>
                </c:pt>
                <c:pt idx="8">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_G0403_!$A$31:$I$31</c:f>
              <c:numCache>
                <c:formatCode>General</c:formatCode>
                <c:ptCount val="9"/>
                <c:pt idx="0">
                  <c:v>-1</c:v>
                </c:pt>
                <c:pt idx="1">
                  <c:v>-1</c:v>
                </c:pt>
                <c:pt idx="2">
                  <c:v>3670</c:v>
                </c:pt>
                <c:pt idx="3">
                  <c:v>1300</c:v>
                </c:pt>
                <c:pt idx="4">
                  <c:v>1740</c:v>
                </c:pt>
                <c:pt idx="5">
                  <c:v>4835</c:v>
                </c:pt>
                <c:pt idx="6">
                  <c:v>-1</c:v>
                </c:pt>
                <c:pt idx="7">
                  <c:v>-1</c:v>
                </c:pt>
                <c:pt idx="8">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_G0403_!$A$32:$I$32</c:f>
              <c:numCache>
                <c:formatCode>General</c:formatCode>
                <c:ptCount val="9"/>
                <c:pt idx="0">
                  <c:v>-1</c:v>
                </c:pt>
                <c:pt idx="1">
                  <c:v>-1</c:v>
                </c:pt>
                <c:pt idx="2">
                  <c:v>3690</c:v>
                </c:pt>
                <c:pt idx="3">
                  <c:v>1320</c:v>
                </c:pt>
                <c:pt idx="4">
                  <c:v>1765</c:v>
                </c:pt>
                <c:pt idx="5">
                  <c:v>4855</c:v>
                </c:pt>
                <c:pt idx="6">
                  <c:v>-1</c:v>
                </c:pt>
                <c:pt idx="7">
                  <c:v>-1</c:v>
                </c:pt>
                <c:pt idx="8">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_G0403_!$A$33:$I$33</c:f>
              <c:numCache>
                <c:formatCode>General</c:formatCode>
                <c:ptCount val="9"/>
                <c:pt idx="0">
                  <c:v>-1</c:v>
                </c:pt>
                <c:pt idx="1">
                  <c:v>-1</c:v>
                </c:pt>
                <c:pt idx="2">
                  <c:v>3810</c:v>
                </c:pt>
                <c:pt idx="3">
                  <c:v>1340</c:v>
                </c:pt>
                <c:pt idx="4">
                  <c:v>1795</c:v>
                </c:pt>
                <c:pt idx="5">
                  <c:v>4875</c:v>
                </c:pt>
                <c:pt idx="6">
                  <c:v>-1</c:v>
                </c:pt>
                <c:pt idx="7">
                  <c:v>-1</c:v>
                </c:pt>
                <c:pt idx="8">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_G0403_!$A$34:$I$34</c:f>
              <c:numCache>
                <c:formatCode>General</c:formatCode>
                <c:ptCount val="9"/>
                <c:pt idx="0">
                  <c:v>-1</c:v>
                </c:pt>
                <c:pt idx="1">
                  <c:v>-1</c:v>
                </c:pt>
                <c:pt idx="2">
                  <c:v>4070</c:v>
                </c:pt>
                <c:pt idx="3">
                  <c:v>1360</c:v>
                </c:pt>
                <c:pt idx="4">
                  <c:v>1820</c:v>
                </c:pt>
                <c:pt idx="5">
                  <c:v>4900</c:v>
                </c:pt>
                <c:pt idx="6">
                  <c:v>-1</c:v>
                </c:pt>
                <c:pt idx="7">
                  <c:v>-1</c:v>
                </c:pt>
                <c:pt idx="8">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_G0403_!$A$35:$I$35</c:f>
              <c:numCache>
                <c:formatCode>General</c:formatCode>
                <c:ptCount val="9"/>
                <c:pt idx="0">
                  <c:v>-1</c:v>
                </c:pt>
                <c:pt idx="1">
                  <c:v>-1</c:v>
                </c:pt>
                <c:pt idx="2">
                  <c:v>-1</c:v>
                </c:pt>
                <c:pt idx="3">
                  <c:v>1380</c:v>
                </c:pt>
                <c:pt idx="4">
                  <c:v>1840</c:v>
                </c:pt>
                <c:pt idx="5">
                  <c:v>4920</c:v>
                </c:pt>
                <c:pt idx="6">
                  <c:v>-1</c:v>
                </c:pt>
                <c:pt idx="7">
                  <c:v>-1</c:v>
                </c:pt>
                <c:pt idx="8">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_G0403_!$A$36:$I$36</c:f>
              <c:numCache>
                <c:formatCode>General</c:formatCode>
                <c:ptCount val="9"/>
                <c:pt idx="0">
                  <c:v>-1</c:v>
                </c:pt>
                <c:pt idx="1">
                  <c:v>-1</c:v>
                </c:pt>
                <c:pt idx="2">
                  <c:v>-1</c:v>
                </c:pt>
                <c:pt idx="3">
                  <c:v>1400</c:v>
                </c:pt>
                <c:pt idx="4">
                  <c:v>1860</c:v>
                </c:pt>
                <c:pt idx="5">
                  <c:v>4940</c:v>
                </c:pt>
                <c:pt idx="6">
                  <c:v>-1</c:v>
                </c:pt>
                <c:pt idx="7">
                  <c:v>-1</c:v>
                </c:pt>
                <c:pt idx="8">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_G0403_!$A$37:$I$37</c:f>
              <c:numCache>
                <c:formatCode>General</c:formatCode>
                <c:ptCount val="9"/>
                <c:pt idx="0">
                  <c:v>-1</c:v>
                </c:pt>
                <c:pt idx="1">
                  <c:v>-1</c:v>
                </c:pt>
                <c:pt idx="2">
                  <c:v>-1</c:v>
                </c:pt>
                <c:pt idx="3">
                  <c:v>1420</c:v>
                </c:pt>
                <c:pt idx="4">
                  <c:v>1880</c:v>
                </c:pt>
                <c:pt idx="5">
                  <c:v>4960</c:v>
                </c:pt>
                <c:pt idx="6">
                  <c:v>-1</c:v>
                </c:pt>
                <c:pt idx="7">
                  <c:v>-1</c:v>
                </c:pt>
                <c:pt idx="8">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_G0403_!$A$38:$I$38</c:f>
              <c:numCache>
                <c:formatCode>General</c:formatCode>
                <c:ptCount val="9"/>
                <c:pt idx="0">
                  <c:v>-1</c:v>
                </c:pt>
                <c:pt idx="1">
                  <c:v>-1</c:v>
                </c:pt>
                <c:pt idx="2">
                  <c:v>-1</c:v>
                </c:pt>
                <c:pt idx="3">
                  <c:v>4095</c:v>
                </c:pt>
                <c:pt idx="4">
                  <c:v>1900</c:v>
                </c:pt>
                <c:pt idx="5">
                  <c:v>4980</c:v>
                </c:pt>
                <c:pt idx="6">
                  <c:v>-1</c:v>
                </c:pt>
                <c:pt idx="7">
                  <c:v>-1</c:v>
                </c:pt>
                <c:pt idx="8">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_G0403_!$A$39:$I$39</c:f>
              <c:numCache>
                <c:formatCode>General</c:formatCode>
                <c:ptCount val="9"/>
                <c:pt idx="0">
                  <c:v>-1</c:v>
                </c:pt>
                <c:pt idx="1">
                  <c:v>-1</c:v>
                </c:pt>
                <c:pt idx="2">
                  <c:v>-1</c:v>
                </c:pt>
                <c:pt idx="3">
                  <c:v>4120</c:v>
                </c:pt>
                <c:pt idx="4">
                  <c:v>1920</c:v>
                </c:pt>
                <c:pt idx="5">
                  <c:v>5000</c:v>
                </c:pt>
                <c:pt idx="6">
                  <c:v>-1</c:v>
                </c:pt>
                <c:pt idx="7">
                  <c:v>-1</c:v>
                </c:pt>
                <c:pt idx="8">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_G0403_!$A$40:$I$40</c:f>
              <c:numCache>
                <c:formatCode>General</c:formatCode>
                <c:ptCount val="9"/>
                <c:pt idx="0">
                  <c:v>-1</c:v>
                </c:pt>
                <c:pt idx="1">
                  <c:v>-1</c:v>
                </c:pt>
                <c:pt idx="2">
                  <c:v>-1</c:v>
                </c:pt>
                <c:pt idx="3">
                  <c:v>4140</c:v>
                </c:pt>
                <c:pt idx="4">
                  <c:v>1940</c:v>
                </c:pt>
                <c:pt idx="5">
                  <c:v>5030</c:v>
                </c:pt>
                <c:pt idx="6">
                  <c:v>-1</c:v>
                </c:pt>
                <c:pt idx="7">
                  <c:v>-1</c:v>
                </c:pt>
                <c:pt idx="8">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_G0403_!$A$41:$I$41</c:f>
              <c:numCache>
                <c:formatCode>General</c:formatCode>
                <c:ptCount val="9"/>
                <c:pt idx="0">
                  <c:v>-1</c:v>
                </c:pt>
                <c:pt idx="1">
                  <c:v>-1</c:v>
                </c:pt>
                <c:pt idx="2">
                  <c:v>-1</c:v>
                </c:pt>
                <c:pt idx="3">
                  <c:v>4160</c:v>
                </c:pt>
                <c:pt idx="4">
                  <c:v>1960</c:v>
                </c:pt>
                <c:pt idx="5">
                  <c:v>5050</c:v>
                </c:pt>
                <c:pt idx="6">
                  <c:v>-1</c:v>
                </c:pt>
                <c:pt idx="7">
                  <c:v>-1</c:v>
                </c:pt>
                <c:pt idx="8">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_G0403_!$A$42:$I$42</c:f>
              <c:numCache>
                <c:formatCode>General</c:formatCode>
                <c:ptCount val="9"/>
                <c:pt idx="0">
                  <c:v>-1</c:v>
                </c:pt>
                <c:pt idx="1">
                  <c:v>-1</c:v>
                </c:pt>
                <c:pt idx="2">
                  <c:v>-1</c:v>
                </c:pt>
                <c:pt idx="3">
                  <c:v>4180</c:v>
                </c:pt>
                <c:pt idx="4">
                  <c:v>1980</c:v>
                </c:pt>
                <c:pt idx="5">
                  <c:v>5080</c:v>
                </c:pt>
                <c:pt idx="6">
                  <c:v>-1</c:v>
                </c:pt>
                <c:pt idx="7">
                  <c:v>-1</c:v>
                </c:pt>
                <c:pt idx="8">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_G0403_!$A$43:$I$43</c:f>
              <c:numCache>
                <c:formatCode>General</c:formatCode>
                <c:ptCount val="9"/>
                <c:pt idx="0">
                  <c:v>-1</c:v>
                </c:pt>
                <c:pt idx="1">
                  <c:v>-1</c:v>
                </c:pt>
                <c:pt idx="2">
                  <c:v>-1</c:v>
                </c:pt>
                <c:pt idx="3">
                  <c:v>4200</c:v>
                </c:pt>
                <c:pt idx="4">
                  <c:v>2000</c:v>
                </c:pt>
                <c:pt idx="5">
                  <c:v>5140</c:v>
                </c:pt>
                <c:pt idx="6">
                  <c:v>-1</c:v>
                </c:pt>
                <c:pt idx="7">
                  <c:v>-1</c:v>
                </c:pt>
                <c:pt idx="8">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_G0403_!$A$44:$I$44</c:f>
              <c:numCache>
                <c:formatCode>General</c:formatCode>
                <c:ptCount val="9"/>
                <c:pt idx="0">
                  <c:v>-1</c:v>
                </c:pt>
                <c:pt idx="1">
                  <c:v>-1</c:v>
                </c:pt>
                <c:pt idx="2">
                  <c:v>-1</c:v>
                </c:pt>
                <c:pt idx="3">
                  <c:v>4220</c:v>
                </c:pt>
                <c:pt idx="4">
                  <c:v>2020</c:v>
                </c:pt>
                <c:pt idx="5">
                  <c:v>5220</c:v>
                </c:pt>
                <c:pt idx="6">
                  <c:v>-1</c:v>
                </c:pt>
                <c:pt idx="7">
                  <c:v>-1</c:v>
                </c:pt>
                <c:pt idx="8">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_G0403_!$A$45:$I$45</c:f>
              <c:numCache>
                <c:formatCode>General</c:formatCode>
                <c:ptCount val="9"/>
                <c:pt idx="0">
                  <c:v>-1</c:v>
                </c:pt>
                <c:pt idx="1">
                  <c:v>-1</c:v>
                </c:pt>
                <c:pt idx="2">
                  <c:v>-1</c:v>
                </c:pt>
                <c:pt idx="3">
                  <c:v>4240</c:v>
                </c:pt>
                <c:pt idx="4">
                  <c:v>2040</c:v>
                </c:pt>
                <c:pt idx="5">
                  <c:v>5280</c:v>
                </c:pt>
                <c:pt idx="6">
                  <c:v>-1</c:v>
                </c:pt>
                <c:pt idx="7">
                  <c:v>-1</c:v>
                </c:pt>
                <c:pt idx="8">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_G0403_!$A$46:$I$46</c:f>
              <c:numCache>
                <c:formatCode>General</c:formatCode>
                <c:ptCount val="9"/>
                <c:pt idx="0">
                  <c:v>-1</c:v>
                </c:pt>
                <c:pt idx="1">
                  <c:v>-1</c:v>
                </c:pt>
                <c:pt idx="2">
                  <c:v>-1</c:v>
                </c:pt>
                <c:pt idx="3">
                  <c:v>4260</c:v>
                </c:pt>
                <c:pt idx="4">
                  <c:v>2060</c:v>
                </c:pt>
                <c:pt idx="5">
                  <c:v>5300</c:v>
                </c:pt>
                <c:pt idx="6">
                  <c:v>-1</c:v>
                </c:pt>
                <c:pt idx="7">
                  <c:v>-1</c:v>
                </c:pt>
                <c:pt idx="8">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_G0403_!$A$47:$I$47</c:f>
              <c:numCache>
                <c:formatCode>General</c:formatCode>
                <c:ptCount val="9"/>
                <c:pt idx="0">
                  <c:v>-1</c:v>
                </c:pt>
                <c:pt idx="1">
                  <c:v>-1</c:v>
                </c:pt>
                <c:pt idx="2">
                  <c:v>-1</c:v>
                </c:pt>
                <c:pt idx="3">
                  <c:v>4280</c:v>
                </c:pt>
                <c:pt idx="4">
                  <c:v>2080</c:v>
                </c:pt>
                <c:pt idx="5">
                  <c:v>5320</c:v>
                </c:pt>
                <c:pt idx="6">
                  <c:v>-1</c:v>
                </c:pt>
                <c:pt idx="7">
                  <c:v>-1</c:v>
                </c:pt>
                <c:pt idx="8">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_G0403_!$A$48:$I$48</c:f>
              <c:numCache>
                <c:formatCode>General</c:formatCode>
                <c:ptCount val="9"/>
                <c:pt idx="0">
                  <c:v>-1</c:v>
                </c:pt>
                <c:pt idx="1">
                  <c:v>-1</c:v>
                </c:pt>
                <c:pt idx="2">
                  <c:v>-1</c:v>
                </c:pt>
                <c:pt idx="3">
                  <c:v>4300</c:v>
                </c:pt>
                <c:pt idx="4">
                  <c:v>2100</c:v>
                </c:pt>
                <c:pt idx="5">
                  <c:v>5340</c:v>
                </c:pt>
                <c:pt idx="6">
                  <c:v>-1</c:v>
                </c:pt>
                <c:pt idx="7">
                  <c:v>-1</c:v>
                </c:pt>
                <c:pt idx="8">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_G0403_!$A$49:$I$49</c:f>
              <c:numCache>
                <c:formatCode>General</c:formatCode>
                <c:ptCount val="9"/>
                <c:pt idx="0">
                  <c:v>-1</c:v>
                </c:pt>
                <c:pt idx="1">
                  <c:v>-1</c:v>
                </c:pt>
                <c:pt idx="2">
                  <c:v>-1</c:v>
                </c:pt>
                <c:pt idx="3">
                  <c:v>4320</c:v>
                </c:pt>
                <c:pt idx="4">
                  <c:v>2120</c:v>
                </c:pt>
                <c:pt idx="5">
                  <c:v>5400</c:v>
                </c:pt>
                <c:pt idx="6">
                  <c:v>-1</c:v>
                </c:pt>
                <c:pt idx="7">
                  <c:v>-1</c:v>
                </c:pt>
                <c:pt idx="8">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_G0403_!$A$50:$I$50</c:f>
              <c:numCache>
                <c:formatCode>General</c:formatCode>
                <c:ptCount val="9"/>
                <c:pt idx="0">
                  <c:v>-1</c:v>
                </c:pt>
                <c:pt idx="1">
                  <c:v>-1</c:v>
                </c:pt>
                <c:pt idx="2">
                  <c:v>-1</c:v>
                </c:pt>
                <c:pt idx="3">
                  <c:v>4340</c:v>
                </c:pt>
                <c:pt idx="4">
                  <c:v>2140</c:v>
                </c:pt>
                <c:pt idx="5">
                  <c:v>5445</c:v>
                </c:pt>
                <c:pt idx="6">
                  <c:v>-1</c:v>
                </c:pt>
                <c:pt idx="7">
                  <c:v>-1</c:v>
                </c:pt>
                <c:pt idx="8">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_G0403_!$A$51:$I$51</c:f>
              <c:numCache>
                <c:formatCode>General</c:formatCode>
                <c:ptCount val="9"/>
                <c:pt idx="0">
                  <c:v>-1</c:v>
                </c:pt>
                <c:pt idx="1">
                  <c:v>-1</c:v>
                </c:pt>
                <c:pt idx="2">
                  <c:v>-1</c:v>
                </c:pt>
                <c:pt idx="3">
                  <c:v>4360</c:v>
                </c:pt>
                <c:pt idx="4">
                  <c:v>2160</c:v>
                </c:pt>
                <c:pt idx="5">
                  <c:v>-1</c:v>
                </c:pt>
                <c:pt idx="6">
                  <c:v>-1</c:v>
                </c:pt>
                <c:pt idx="7">
                  <c:v>-1</c:v>
                </c:pt>
                <c:pt idx="8">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_G0403_!$A$52:$I$52</c:f>
              <c:numCache>
                <c:formatCode>General</c:formatCode>
                <c:ptCount val="9"/>
                <c:pt idx="0">
                  <c:v>-1</c:v>
                </c:pt>
                <c:pt idx="1">
                  <c:v>-1</c:v>
                </c:pt>
                <c:pt idx="2">
                  <c:v>-1</c:v>
                </c:pt>
                <c:pt idx="3">
                  <c:v>4380</c:v>
                </c:pt>
                <c:pt idx="4">
                  <c:v>2180</c:v>
                </c:pt>
                <c:pt idx="5">
                  <c:v>-1</c:v>
                </c:pt>
                <c:pt idx="6">
                  <c:v>-1</c:v>
                </c:pt>
                <c:pt idx="7">
                  <c:v>-1</c:v>
                </c:pt>
                <c:pt idx="8">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_G0403_!$A$53:$I$53</c:f>
              <c:numCache>
                <c:formatCode>General</c:formatCode>
                <c:ptCount val="9"/>
                <c:pt idx="0">
                  <c:v>-1</c:v>
                </c:pt>
                <c:pt idx="1">
                  <c:v>-1</c:v>
                </c:pt>
                <c:pt idx="2">
                  <c:v>-1</c:v>
                </c:pt>
                <c:pt idx="3">
                  <c:v>4400</c:v>
                </c:pt>
                <c:pt idx="4">
                  <c:v>2200</c:v>
                </c:pt>
                <c:pt idx="5">
                  <c:v>-1</c:v>
                </c:pt>
                <c:pt idx="6">
                  <c:v>-1</c:v>
                </c:pt>
                <c:pt idx="7">
                  <c:v>-1</c:v>
                </c:pt>
                <c:pt idx="8">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_G0403_!$A$54:$I$54</c:f>
              <c:numCache>
                <c:formatCode>General</c:formatCode>
                <c:ptCount val="9"/>
                <c:pt idx="0">
                  <c:v>-1</c:v>
                </c:pt>
                <c:pt idx="1">
                  <c:v>-1</c:v>
                </c:pt>
                <c:pt idx="2">
                  <c:v>-1</c:v>
                </c:pt>
                <c:pt idx="3">
                  <c:v>4430</c:v>
                </c:pt>
                <c:pt idx="4">
                  <c:v>2220</c:v>
                </c:pt>
                <c:pt idx="5">
                  <c:v>-1</c:v>
                </c:pt>
                <c:pt idx="6">
                  <c:v>-1</c:v>
                </c:pt>
                <c:pt idx="7">
                  <c:v>-1</c:v>
                </c:pt>
                <c:pt idx="8">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_G0403_!$A$55:$I$55</c:f>
              <c:numCache>
                <c:formatCode>General</c:formatCode>
                <c:ptCount val="9"/>
                <c:pt idx="0">
                  <c:v>-1</c:v>
                </c:pt>
                <c:pt idx="1">
                  <c:v>-1</c:v>
                </c:pt>
                <c:pt idx="2">
                  <c:v>-1</c:v>
                </c:pt>
                <c:pt idx="3">
                  <c:v>4450</c:v>
                </c:pt>
                <c:pt idx="4">
                  <c:v>4506</c:v>
                </c:pt>
                <c:pt idx="5">
                  <c:v>-1</c:v>
                </c:pt>
                <c:pt idx="6">
                  <c:v>-1</c:v>
                </c:pt>
                <c:pt idx="7">
                  <c:v>-1</c:v>
                </c:pt>
                <c:pt idx="8">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_G0403_!$A$56:$I$56</c:f>
              <c:numCache>
                <c:formatCode>General</c:formatCode>
                <c:ptCount val="9"/>
                <c:pt idx="0">
                  <c:v>-1</c:v>
                </c:pt>
                <c:pt idx="1">
                  <c:v>-1</c:v>
                </c:pt>
                <c:pt idx="2">
                  <c:v>-1</c:v>
                </c:pt>
                <c:pt idx="3">
                  <c:v>4470</c:v>
                </c:pt>
                <c:pt idx="4">
                  <c:v>4530</c:v>
                </c:pt>
                <c:pt idx="5">
                  <c:v>-1</c:v>
                </c:pt>
                <c:pt idx="6">
                  <c:v>-1</c:v>
                </c:pt>
                <c:pt idx="7">
                  <c:v>-1</c:v>
                </c:pt>
                <c:pt idx="8">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_G0403_!$A$57:$I$57</c:f>
              <c:numCache>
                <c:formatCode>General</c:formatCode>
                <c:ptCount val="9"/>
                <c:pt idx="0">
                  <c:v>-1</c:v>
                </c:pt>
                <c:pt idx="1">
                  <c:v>-1</c:v>
                </c:pt>
                <c:pt idx="2">
                  <c:v>-1</c:v>
                </c:pt>
                <c:pt idx="3">
                  <c:v>4490</c:v>
                </c:pt>
                <c:pt idx="4">
                  <c:v>4550</c:v>
                </c:pt>
                <c:pt idx="5">
                  <c:v>-1</c:v>
                </c:pt>
                <c:pt idx="6">
                  <c:v>-1</c:v>
                </c:pt>
                <c:pt idx="7">
                  <c:v>-1</c:v>
                </c:pt>
                <c:pt idx="8">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_G0403_!$A$58:$I$58</c:f>
              <c:numCache>
                <c:formatCode>General</c:formatCode>
                <c:ptCount val="9"/>
                <c:pt idx="0">
                  <c:v>-1</c:v>
                </c:pt>
                <c:pt idx="1">
                  <c:v>-1</c:v>
                </c:pt>
                <c:pt idx="2">
                  <c:v>-1</c:v>
                </c:pt>
                <c:pt idx="3">
                  <c:v>4520</c:v>
                </c:pt>
                <c:pt idx="4">
                  <c:v>4570</c:v>
                </c:pt>
                <c:pt idx="5">
                  <c:v>-1</c:v>
                </c:pt>
                <c:pt idx="6">
                  <c:v>-1</c:v>
                </c:pt>
                <c:pt idx="7">
                  <c:v>-1</c:v>
                </c:pt>
                <c:pt idx="8">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_G0403_!$A$59:$I$59</c:f>
              <c:numCache>
                <c:formatCode>General</c:formatCode>
                <c:ptCount val="9"/>
                <c:pt idx="0">
                  <c:v>-1</c:v>
                </c:pt>
                <c:pt idx="1">
                  <c:v>-1</c:v>
                </c:pt>
                <c:pt idx="2">
                  <c:v>-1</c:v>
                </c:pt>
                <c:pt idx="3">
                  <c:v>4540</c:v>
                </c:pt>
                <c:pt idx="4">
                  <c:v>4590</c:v>
                </c:pt>
                <c:pt idx="5">
                  <c:v>-1</c:v>
                </c:pt>
                <c:pt idx="6">
                  <c:v>-1</c:v>
                </c:pt>
                <c:pt idx="7">
                  <c:v>-1</c:v>
                </c:pt>
                <c:pt idx="8">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_G0403_!$A$60:$I$60</c:f>
              <c:numCache>
                <c:formatCode>General</c:formatCode>
                <c:ptCount val="9"/>
                <c:pt idx="0">
                  <c:v>-1</c:v>
                </c:pt>
                <c:pt idx="1">
                  <c:v>-1</c:v>
                </c:pt>
                <c:pt idx="2">
                  <c:v>-1</c:v>
                </c:pt>
                <c:pt idx="3">
                  <c:v>4560</c:v>
                </c:pt>
                <c:pt idx="4">
                  <c:v>4610</c:v>
                </c:pt>
                <c:pt idx="5">
                  <c:v>-1</c:v>
                </c:pt>
                <c:pt idx="6">
                  <c:v>-1</c:v>
                </c:pt>
                <c:pt idx="7">
                  <c:v>-1</c:v>
                </c:pt>
                <c:pt idx="8">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_G0403_!$A$61:$I$61</c:f>
              <c:numCache>
                <c:formatCode>General</c:formatCode>
                <c:ptCount val="9"/>
                <c:pt idx="0">
                  <c:v>-1</c:v>
                </c:pt>
                <c:pt idx="1">
                  <c:v>-1</c:v>
                </c:pt>
                <c:pt idx="2">
                  <c:v>-1</c:v>
                </c:pt>
                <c:pt idx="3">
                  <c:v>4595</c:v>
                </c:pt>
                <c:pt idx="4">
                  <c:v>4630</c:v>
                </c:pt>
                <c:pt idx="5">
                  <c:v>-1</c:v>
                </c:pt>
                <c:pt idx="6">
                  <c:v>-1</c:v>
                </c:pt>
                <c:pt idx="7">
                  <c:v>-1</c:v>
                </c:pt>
                <c:pt idx="8">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_G0403_!$A$62:$I$62</c:f>
              <c:numCache>
                <c:formatCode>General</c:formatCode>
                <c:ptCount val="9"/>
                <c:pt idx="0">
                  <c:v>-1</c:v>
                </c:pt>
                <c:pt idx="1">
                  <c:v>-1</c:v>
                </c:pt>
                <c:pt idx="2">
                  <c:v>-1</c:v>
                </c:pt>
                <c:pt idx="3">
                  <c:v>4640</c:v>
                </c:pt>
                <c:pt idx="4">
                  <c:v>4650</c:v>
                </c:pt>
                <c:pt idx="5">
                  <c:v>-1</c:v>
                </c:pt>
                <c:pt idx="6">
                  <c:v>-1</c:v>
                </c:pt>
                <c:pt idx="7">
                  <c:v>-1</c:v>
                </c:pt>
                <c:pt idx="8">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_G0403_!$A$63:$I$63</c:f>
              <c:numCache>
                <c:formatCode>General</c:formatCode>
                <c:ptCount val="9"/>
                <c:pt idx="0">
                  <c:v>-1</c:v>
                </c:pt>
                <c:pt idx="1">
                  <c:v>-1</c:v>
                </c:pt>
                <c:pt idx="2">
                  <c:v>-1</c:v>
                </c:pt>
                <c:pt idx="3">
                  <c:v>4660</c:v>
                </c:pt>
                <c:pt idx="4">
                  <c:v>4670</c:v>
                </c:pt>
                <c:pt idx="5">
                  <c:v>-1</c:v>
                </c:pt>
                <c:pt idx="6">
                  <c:v>-1</c:v>
                </c:pt>
                <c:pt idx="7">
                  <c:v>-1</c:v>
                </c:pt>
                <c:pt idx="8">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_G0403_!$A$64:$I$64</c:f>
              <c:numCache>
                <c:formatCode>General</c:formatCode>
                <c:ptCount val="9"/>
                <c:pt idx="0">
                  <c:v>-1</c:v>
                </c:pt>
                <c:pt idx="1">
                  <c:v>-1</c:v>
                </c:pt>
                <c:pt idx="2">
                  <c:v>-1</c:v>
                </c:pt>
                <c:pt idx="3">
                  <c:v>4680</c:v>
                </c:pt>
                <c:pt idx="4">
                  <c:v>4690</c:v>
                </c:pt>
                <c:pt idx="5">
                  <c:v>-1</c:v>
                </c:pt>
                <c:pt idx="6">
                  <c:v>-1</c:v>
                </c:pt>
                <c:pt idx="7">
                  <c:v>-1</c:v>
                </c:pt>
                <c:pt idx="8">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_G0403_!$A$65:$I$65</c:f>
              <c:numCache>
                <c:formatCode>General</c:formatCode>
                <c:ptCount val="9"/>
                <c:pt idx="0">
                  <c:v>-1</c:v>
                </c:pt>
                <c:pt idx="1">
                  <c:v>-1</c:v>
                </c:pt>
                <c:pt idx="2">
                  <c:v>-1</c:v>
                </c:pt>
                <c:pt idx="3">
                  <c:v>4730</c:v>
                </c:pt>
                <c:pt idx="4">
                  <c:v>4710</c:v>
                </c:pt>
                <c:pt idx="5">
                  <c:v>-1</c:v>
                </c:pt>
                <c:pt idx="6">
                  <c:v>-1</c:v>
                </c:pt>
                <c:pt idx="7">
                  <c:v>-1</c:v>
                </c:pt>
                <c:pt idx="8">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_G0403_!$A$66:$I$66</c:f>
              <c:numCache>
                <c:formatCode>General</c:formatCode>
                <c:ptCount val="9"/>
                <c:pt idx="0">
                  <c:v>-1</c:v>
                </c:pt>
                <c:pt idx="1">
                  <c:v>-1</c:v>
                </c:pt>
                <c:pt idx="2">
                  <c:v>-1</c:v>
                </c:pt>
                <c:pt idx="3">
                  <c:v>4760</c:v>
                </c:pt>
                <c:pt idx="4">
                  <c:v>4730</c:v>
                </c:pt>
                <c:pt idx="5">
                  <c:v>-1</c:v>
                </c:pt>
                <c:pt idx="6">
                  <c:v>-1</c:v>
                </c:pt>
                <c:pt idx="7">
                  <c:v>-1</c:v>
                </c:pt>
                <c:pt idx="8">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_G0403_!$A$67:$I$67</c:f>
              <c:numCache>
                <c:formatCode>General</c:formatCode>
                <c:ptCount val="9"/>
                <c:pt idx="0">
                  <c:v>-1</c:v>
                </c:pt>
                <c:pt idx="1">
                  <c:v>-1</c:v>
                </c:pt>
                <c:pt idx="2">
                  <c:v>-1</c:v>
                </c:pt>
                <c:pt idx="3">
                  <c:v>4780</c:v>
                </c:pt>
                <c:pt idx="4">
                  <c:v>4750</c:v>
                </c:pt>
                <c:pt idx="5">
                  <c:v>-1</c:v>
                </c:pt>
                <c:pt idx="6">
                  <c:v>-1</c:v>
                </c:pt>
                <c:pt idx="7">
                  <c:v>-1</c:v>
                </c:pt>
                <c:pt idx="8">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_G0403_!$A$68:$I$68</c:f>
              <c:numCache>
                <c:formatCode>General</c:formatCode>
                <c:ptCount val="9"/>
                <c:pt idx="0">
                  <c:v>-1</c:v>
                </c:pt>
                <c:pt idx="1">
                  <c:v>-1</c:v>
                </c:pt>
                <c:pt idx="2">
                  <c:v>-1</c:v>
                </c:pt>
                <c:pt idx="3">
                  <c:v>4840</c:v>
                </c:pt>
                <c:pt idx="4">
                  <c:v>4770</c:v>
                </c:pt>
                <c:pt idx="5">
                  <c:v>-1</c:v>
                </c:pt>
                <c:pt idx="6">
                  <c:v>-1</c:v>
                </c:pt>
                <c:pt idx="7">
                  <c:v>-1</c:v>
                </c:pt>
                <c:pt idx="8">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_G0403_!$A$69:$I$69</c:f>
              <c:numCache>
                <c:formatCode>General</c:formatCode>
                <c:ptCount val="9"/>
                <c:pt idx="0">
                  <c:v>-1</c:v>
                </c:pt>
                <c:pt idx="1">
                  <c:v>-1</c:v>
                </c:pt>
                <c:pt idx="2">
                  <c:v>-1</c:v>
                </c:pt>
                <c:pt idx="3">
                  <c:v>4920</c:v>
                </c:pt>
                <c:pt idx="4">
                  <c:v>4790</c:v>
                </c:pt>
                <c:pt idx="5">
                  <c:v>-1</c:v>
                </c:pt>
                <c:pt idx="6">
                  <c:v>-1</c:v>
                </c:pt>
                <c:pt idx="7">
                  <c:v>-1</c:v>
                </c:pt>
                <c:pt idx="8">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_G0403_!$A$70:$I$70</c:f>
              <c:numCache>
                <c:formatCode>General</c:formatCode>
                <c:ptCount val="9"/>
                <c:pt idx="0">
                  <c:v>-1</c:v>
                </c:pt>
                <c:pt idx="1">
                  <c:v>-1</c:v>
                </c:pt>
                <c:pt idx="2">
                  <c:v>-1</c:v>
                </c:pt>
                <c:pt idx="3">
                  <c:v>4950</c:v>
                </c:pt>
                <c:pt idx="4">
                  <c:v>4810</c:v>
                </c:pt>
                <c:pt idx="5">
                  <c:v>-1</c:v>
                </c:pt>
                <c:pt idx="6">
                  <c:v>-1</c:v>
                </c:pt>
                <c:pt idx="7">
                  <c:v>-1</c:v>
                </c:pt>
                <c:pt idx="8">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_G0403_!$A$71:$I$71</c:f>
              <c:numCache>
                <c:formatCode>General</c:formatCode>
                <c:ptCount val="9"/>
                <c:pt idx="0">
                  <c:v>-1</c:v>
                </c:pt>
                <c:pt idx="1">
                  <c:v>-1</c:v>
                </c:pt>
                <c:pt idx="2">
                  <c:v>-1</c:v>
                </c:pt>
                <c:pt idx="3">
                  <c:v>4970</c:v>
                </c:pt>
                <c:pt idx="4">
                  <c:v>4830</c:v>
                </c:pt>
                <c:pt idx="5">
                  <c:v>-1</c:v>
                </c:pt>
                <c:pt idx="6">
                  <c:v>-1</c:v>
                </c:pt>
                <c:pt idx="7">
                  <c:v>-1</c:v>
                </c:pt>
                <c:pt idx="8">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_G0403_!$A$72:$I$72</c:f>
              <c:numCache>
                <c:formatCode>General</c:formatCode>
                <c:ptCount val="9"/>
                <c:pt idx="0">
                  <c:v>-1</c:v>
                </c:pt>
                <c:pt idx="1">
                  <c:v>-1</c:v>
                </c:pt>
                <c:pt idx="2">
                  <c:v>-1</c:v>
                </c:pt>
                <c:pt idx="3">
                  <c:v>5050</c:v>
                </c:pt>
                <c:pt idx="4">
                  <c:v>4850</c:v>
                </c:pt>
                <c:pt idx="5">
                  <c:v>-1</c:v>
                </c:pt>
                <c:pt idx="6">
                  <c:v>-1</c:v>
                </c:pt>
                <c:pt idx="7">
                  <c:v>-1</c:v>
                </c:pt>
                <c:pt idx="8">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_G0403_!$A$73:$I$73</c:f>
              <c:numCache>
                <c:formatCode>General</c:formatCode>
                <c:ptCount val="9"/>
                <c:pt idx="0">
                  <c:v>-1</c:v>
                </c:pt>
                <c:pt idx="1">
                  <c:v>-1</c:v>
                </c:pt>
                <c:pt idx="2">
                  <c:v>-1</c:v>
                </c:pt>
                <c:pt idx="3">
                  <c:v>5090</c:v>
                </c:pt>
                <c:pt idx="4">
                  <c:v>4870</c:v>
                </c:pt>
                <c:pt idx="5">
                  <c:v>-1</c:v>
                </c:pt>
                <c:pt idx="6">
                  <c:v>-1</c:v>
                </c:pt>
                <c:pt idx="7">
                  <c:v>-1</c:v>
                </c:pt>
                <c:pt idx="8">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_G0403_!$A$74:$I$74</c:f>
              <c:numCache>
                <c:formatCode>General</c:formatCode>
                <c:ptCount val="9"/>
                <c:pt idx="0">
                  <c:v>-1</c:v>
                </c:pt>
                <c:pt idx="1">
                  <c:v>-1</c:v>
                </c:pt>
                <c:pt idx="2">
                  <c:v>-1</c:v>
                </c:pt>
                <c:pt idx="3">
                  <c:v>5300</c:v>
                </c:pt>
                <c:pt idx="4">
                  <c:v>4890</c:v>
                </c:pt>
                <c:pt idx="5">
                  <c:v>-1</c:v>
                </c:pt>
                <c:pt idx="6">
                  <c:v>-1</c:v>
                </c:pt>
                <c:pt idx="7">
                  <c:v>-1</c:v>
                </c:pt>
                <c:pt idx="8">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_G0403_!$A$75:$I$75</c:f>
              <c:numCache>
                <c:formatCode>General</c:formatCode>
                <c:ptCount val="9"/>
                <c:pt idx="0">
                  <c:v>-1</c:v>
                </c:pt>
                <c:pt idx="1">
                  <c:v>-1</c:v>
                </c:pt>
                <c:pt idx="2">
                  <c:v>-1</c:v>
                </c:pt>
                <c:pt idx="3">
                  <c:v>5340</c:v>
                </c:pt>
                <c:pt idx="4">
                  <c:v>4910</c:v>
                </c:pt>
                <c:pt idx="5">
                  <c:v>-1</c:v>
                </c:pt>
                <c:pt idx="6">
                  <c:v>-1</c:v>
                </c:pt>
                <c:pt idx="7">
                  <c:v>-1</c:v>
                </c:pt>
                <c:pt idx="8">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_G0403_!$A$76:$I$76</c:f>
              <c:numCache>
                <c:formatCode>General</c:formatCode>
                <c:ptCount val="9"/>
                <c:pt idx="0">
                  <c:v>-1</c:v>
                </c:pt>
                <c:pt idx="1">
                  <c:v>-1</c:v>
                </c:pt>
                <c:pt idx="2">
                  <c:v>-1</c:v>
                </c:pt>
                <c:pt idx="3">
                  <c:v>5560</c:v>
                </c:pt>
                <c:pt idx="4">
                  <c:v>4930</c:v>
                </c:pt>
                <c:pt idx="5">
                  <c:v>-1</c:v>
                </c:pt>
                <c:pt idx="6">
                  <c:v>-1</c:v>
                </c:pt>
                <c:pt idx="7">
                  <c:v>-1</c:v>
                </c:pt>
                <c:pt idx="8">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_G0403_!$A$77:$I$77</c:f>
              <c:numCache>
                <c:formatCode>General</c:formatCode>
                <c:ptCount val="9"/>
                <c:pt idx="0">
                  <c:v>-1</c:v>
                </c:pt>
                <c:pt idx="1">
                  <c:v>-1</c:v>
                </c:pt>
                <c:pt idx="2">
                  <c:v>-1</c:v>
                </c:pt>
                <c:pt idx="3">
                  <c:v>5680</c:v>
                </c:pt>
                <c:pt idx="4">
                  <c:v>4950</c:v>
                </c:pt>
                <c:pt idx="5">
                  <c:v>-1</c:v>
                </c:pt>
                <c:pt idx="6">
                  <c:v>-1</c:v>
                </c:pt>
                <c:pt idx="7">
                  <c:v>-1</c:v>
                </c:pt>
                <c:pt idx="8">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_G0403_!$A$78:$I$78</c:f>
              <c:numCache>
                <c:formatCode>General</c:formatCode>
                <c:ptCount val="9"/>
                <c:pt idx="0">
                  <c:v>-1</c:v>
                </c:pt>
                <c:pt idx="1">
                  <c:v>-1</c:v>
                </c:pt>
                <c:pt idx="2">
                  <c:v>-1</c:v>
                </c:pt>
                <c:pt idx="3">
                  <c:v>-1</c:v>
                </c:pt>
                <c:pt idx="4">
                  <c:v>4970</c:v>
                </c:pt>
                <c:pt idx="5">
                  <c:v>-1</c:v>
                </c:pt>
                <c:pt idx="6">
                  <c:v>-1</c:v>
                </c:pt>
                <c:pt idx="7">
                  <c:v>-1</c:v>
                </c:pt>
                <c:pt idx="8">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_G0403_!$A$79:$I$79</c:f>
              <c:numCache>
                <c:formatCode>General</c:formatCode>
                <c:ptCount val="9"/>
                <c:pt idx="0">
                  <c:v>-1</c:v>
                </c:pt>
                <c:pt idx="1">
                  <c:v>-1</c:v>
                </c:pt>
                <c:pt idx="2">
                  <c:v>-1</c:v>
                </c:pt>
                <c:pt idx="3">
                  <c:v>-1</c:v>
                </c:pt>
                <c:pt idx="4">
                  <c:v>4990</c:v>
                </c:pt>
                <c:pt idx="5">
                  <c:v>-1</c:v>
                </c:pt>
                <c:pt idx="6">
                  <c:v>-1</c:v>
                </c:pt>
                <c:pt idx="7">
                  <c:v>-1</c:v>
                </c:pt>
                <c:pt idx="8">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_G0403_!$A$80:$I$80</c:f>
              <c:numCache>
                <c:formatCode>General</c:formatCode>
                <c:ptCount val="9"/>
                <c:pt idx="0">
                  <c:v>-1</c:v>
                </c:pt>
                <c:pt idx="1">
                  <c:v>-1</c:v>
                </c:pt>
                <c:pt idx="2">
                  <c:v>-1</c:v>
                </c:pt>
                <c:pt idx="3">
                  <c:v>-1</c:v>
                </c:pt>
                <c:pt idx="4">
                  <c:v>5010</c:v>
                </c:pt>
                <c:pt idx="5">
                  <c:v>-1</c:v>
                </c:pt>
                <c:pt idx="6">
                  <c:v>-1</c:v>
                </c:pt>
                <c:pt idx="7">
                  <c:v>-1</c:v>
                </c:pt>
                <c:pt idx="8">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_G0403_!$A$81:$I$81</c:f>
              <c:numCache>
                <c:formatCode>General</c:formatCode>
                <c:ptCount val="9"/>
                <c:pt idx="0">
                  <c:v>-1</c:v>
                </c:pt>
                <c:pt idx="1">
                  <c:v>-1</c:v>
                </c:pt>
                <c:pt idx="2">
                  <c:v>-1</c:v>
                </c:pt>
                <c:pt idx="3">
                  <c:v>-1</c:v>
                </c:pt>
                <c:pt idx="4">
                  <c:v>5030</c:v>
                </c:pt>
                <c:pt idx="5">
                  <c:v>-1</c:v>
                </c:pt>
                <c:pt idx="6">
                  <c:v>-1</c:v>
                </c:pt>
                <c:pt idx="7">
                  <c:v>-1</c:v>
                </c:pt>
                <c:pt idx="8">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_G0403_!$A$82:$I$82</c:f>
              <c:numCache>
                <c:formatCode>General</c:formatCode>
                <c:ptCount val="9"/>
                <c:pt idx="0">
                  <c:v>-1</c:v>
                </c:pt>
                <c:pt idx="1">
                  <c:v>-1</c:v>
                </c:pt>
                <c:pt idx="2">
                  <c:v>-1</c:v>
                </c:pt>
                <c:pt idx="3">
                  <c:v>-1</c:v>
                </c:pt>
                <c:pt idx="4">
                  <c:v>5050</c:v>
                </c:pt>
                <c:pt idx="5">
                  <c:v>-1</c:v>
                </c:pt>
                <c:pt idx="6">
                  <c:v>-1</c:v>
                </c:pt>
                <c:pt idx="7">
                  <c:v>-1</c:v>
                </c:pt>
                <c:pt idx="8">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_G0403_!$A$83:$I$83</c:f>
              <c:numCache>
                <c:formatCode>General</c:formatCode>
                <c:ptCount val="9"/>
                <c:pt idx="0">
                  <c:v>-1</c:v>
                </c:pt>
                <c:pt idx="1">
                  <c:v>-1</c:v>
                </c:pt>
                <c:pt idx="2">
                  <c:v>-1</c:v>
                </c:pt>
                <c:pt idx="3">
                  <c:v>-1</c:v>
                </c:pt>
                <c:pt idx="4">
                  <c:v>5070</c:v>
                </c:pt>
                <c:pt idx="5">
                  <c:v>-1</c:v>
                </c:pt>
                <c:pt idx="6">
                  <c:v>-1</c:v>
                </c:pt>
                <c:pt idx="7">
                  <c:v>-1</c:v>
                </c:pt>
                <c:pt idx="8">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_G0403_!$A$84:$I$84</c:f>
              <c:numCache>
                <c:formatCode>General</c:formatCode>
                <c:ptCount val="9"/>
                <c:pt idx="0">
                  <c:v>-1</c:v>
                </c:pt>
                <c:pt idx="1">
                  <c:v>-1</c:v>
                </c:pt>
                <c:pt idx="2">
                  <c:v>-1</c:v>
                </c:pt>
                <c:pt idx="3">
                  <c:v>-1</c:v>
                </c:pt>
                <c:pt idx="4">
                  <c:v>5100</c:v>
                </c:pt>
                <c:pt idx="5">
                  <c:v>-1</c:v>
                </c:pt>
                <c:pt idx="6">
                  <c:v>-1</c:v>
                </c:pt>
                <c:pt idx="7">
                  <c:v>-1</c:v>
                </c:pt>
                <c:pt idx="8">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_G0403_!$A$85:$I$85</c:f>
              <c:numCache>
                <c:formatCode>General</c:formatCode>
                <c:ptCount val="9"/>
                <c:pt idx="0">
                  <c:v>-1</c:v>
                </c:pt>
                <c:pt idx="1">
                  <c:v>-1</c:v>
                </c:pt>
                <c:pt idx="2">
                  <c:v>-1</c:v>
                </c:pt>
                <c:pt idx="3">
                  <c:v>-1</c:v>
                </c:pt>
                <c:pt idx="4">
                  <c:v>5120</c:v>
                </c:pt>
                <c:pt idx="5">
                  <c:v>-1</c:v>
                </c:pt>
                <c:pt idx="6">
                  <c:v>-1</c:v>
                </c:pt>
                <c:pt idx="7">
                  <c:v>-1</c:v>
                </c:pt>
                <c:pt idx="8">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_G0403_!$A$86:$I$86</c:f>
              <c:numCache>
                <c:formatCode>General</c:formatCode>
                <c:ptCount val="9"/>
                <c:pt idx="0">
                  <c:v>-1</c:v>
                </c:pt>
                <c:pt idx="1">
                  <c:v>-1</c:v>
                </c:pt>
                <c:pt idx="2">
                  <c:v>-1</c:v>
                </c:pt>
                <c:pt idx="3">
                  <c:v>-1</c:v>
                </c:pt>
                <c:pt idx="4">
                  <c:v>5140</c:v>
                </c:pt>
                <c:pt idx="5">
                  <c:v>-1</c:v>
                </c:pt>
                <c:pt idx="6">
                  <c:v>-1</c:v>
                </c:pt>
                <c:pt idx="7">
                  <c:v>-1</c:v>
                </c:pt>
                <c:pt idx="8">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_G0403_!$A$87:$I$87</c:f>
              <c:numCache>
                <c:formatCode>General</c:formatCode>
                <c:ptCount val="9"/>
                <c:pt idx="0">
                  <c:v>-1</c:v>
                </c:pt>
                <c:pt idx="1">
                  <c:v>-1</c:v>
                </c:pt>
                <c:pt idx="2">
                  <c:v>-1</c:v>
                </c:pt>
                <c:pt idx="3">
                  <c:v>-1</c:v>
                </c:pt>
                <c:pt idx="4">
                  <c:v>5160</c:v>
                </c:pt>
                <c:pt idx="5">
                  <c:v>-1</c:v>
                </c:pt>
                <c:pt idx="6">
                  <c:v>-1</c:v>
                </c:pt>
                <c:pt idx="7">
                  <c:v>-1</c:v>
                </c:pt>
                <c:pt idx="8">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_G0403_!$A$88:$I$88</c:f>
              <c:numCache>
                <c:formatCode>General</c:formatCode>
                <c:ptCount val="9"/>
                <c:pt idx="0">
                  <c:v>-1</c:v>
                </c:pt>
                <c:pt idx="1">
                  <c:v>-1</c:v>
                </c:pt>
                <c:pt idx="2">
                  <c:v>-1</c:v>
                </c:pt>
                <c:pt idx="3">
                  <c:v>-1</c:v>
                </c:pt>
                <c:pt idx="4">
                  <c:v>5180</c:v>
                </c:pt>
                <c:pt idx="5">
                  <c:v>-1</c:v>
                </c:pt>
                <c:pt idx="6">
                  <c:v>-1</c:v>
                </c:pt>
                <c:pt idx="7">
                  <c:v>-1</c:v>
                </c:pt>
                <c:pt idx="8">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_G0403_!$A$89:$I$89</c:f>
              <c:numCache>
                <c:formatCode>General</c:formatCode>
                <c:ptCount val="9"/>
                <c:pt idx="0">
                  <c:v>-1</c:v>
                </c:pt>
                <c:pt idx="1">
                  <c:v>-1</c:v>
                </c:pt>
                <c:pt idx="2">
                  <c:v>-1</c:v>
                </c:pt>
                <c:pt idx="3">
                  <c:v>-1</c:v>
                </c:pt>
                <c:pt idx="4">
                  <c:v>5210</c:v>
                </c:pt>
                <c:pt idx="5">
                  <c:v>-1</c:v>
                </c:pt>
                <c:pt idx="6">
                  <c:v>-1</c:v>
                </c:pt>
                <c:pt idx="7">
                  <c:v>-1</c:v>
                </c:pt>
                <c:pt idx="8">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_G0403_!$A$90:$I$90</c:f>
              <c:numCache>
                <c:formatCode>General</c:formatCode>
                <c:ptCount val="9"/>
                <c:pt idx="0">
                  <c:v>-1</c:v>
                </c:pt>
                <c:pt idx="1">
                  <c:v>-1</c:v>
                </c:pt>
                <c:pt idx="2">
                  <c:v>-1</c:v>
                </c:pt>
                <c:pt idx="3">
                  <c:v>-1</c:v>
                </c:pt>
                <c:pt idx="4">
                  <c:v>5230</c:v>
                </c:pt>
                <c:pt idx="5">
                  <c:v>-1</c:v>
                </c:pt>
                <c:pt idx="6">
                  <c:v>-1</c:v>
                </c:pt>
                <c:pt idx="7">
                  <c:v>-1</c:v>
                </c:pt>
                <c:pt idx="8">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_G0403_!$A$91:$I$91</c:f>
              <c:numCache>
                <c:formatCode>General</c:formatCode>
                <c:ptCount val="9"/>
                <c:pt idx="0">
                  <c:v>-1</c:v>
                </c:pt>
                <c:pt idx="1">
                  <c:v>-1</c:v>
                </c:pt>
                <c:pt idx="2">
                  <c:v>-1</c:v>
                </c:pt>
                <c:pt idx="3">
                  <c:v>-1</c:v>
                </c:pt>
                <c:pt idx="4">
                  <c:v>5270</c:v>
                </c:pt>
                <c:pt idx="5">
                  <c:v>-1</c:v>
                </c:pt>
                <c:pt idx="6">
                  <c:v>-1</c:v>
                </c:pt>
                <c:pt idx="7">
                  <c:v>-1</c:v>
                </c:pt>
                <c:pt idx="8">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_G0403_!$A$92:$I$92</c:f>
              <c:numCache>
                <c:formatCode>General</c:formatCode>
                <c:ptCount val="9"/>
                <c:pt idx="0">
                  <c:v>-1</c:v>
                </c:pt>
                <c:pt idx="1">
                  <c:v>-1</c:v>
                </c:pt>
                <c:pt idx="2">
                  <c:v>-1</c:v>
                </c:pt>
                <c:pt idx="3">
                  <c:v>-1</c:v>
                </c:pt>
                <c:pt idx="4">
                  <c:v>5290</c:v>
                </c:pt>
                <c:pt idx="5">
                  <c:v>-1</c:v>
                </c:pt>
                <c:pt idx="6">
                  <c:v>-1</c:v>
                </c:pt>
                <c:pt idx="7">
                  <c:v>-1</c:v>
                </c:pt>
                <c:pt idx="8">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_G0403_!$A$93:$I$93</c:f>
              <c:numCache>
                <c:formatCode>General</c:formatCode>
                <c:ptCount val="9"/>
                <c:pt idx="0">
                  <c:v>-1</c:v>
                </c:pt>
                <c:pt idx="1">
                  <c:v>-1</c:v>
                </c:pt>
                <c:pt idx="2">
                  <c:v>-1</c:v>
                </c:pt>
                <c:pt idx="3">
                  <c:v>-1</c:v>
                </c:pt>
                <c:pt idx="4">
                  <c:v>5370</c:v>
                </c:pt>
                <c:pt idx="5">
                  <c:v>-1</c:v>
                </c:pt>
                <c:pt idx="6">
                  <c:v>-1</c:v>
                </c:pt>
                <c:pt idx="7">
                  <c:v>-1</c:v>
                </c:pt>
                <c:pt idx="8">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_G0403_!$A$94:$I$94</c:f>
              <c:numCache>
                <c:formatCode>General</c:formatCode>
                <c:ptCount val="9"/>
                <c:pt idx="0">
                  <c:v>-1</c:v>
                </c:pt>
                <c:pt idx="1">
                  <c:v>-1</c:v>
                </c:pt>
                <c:pt idx="2">
                  <c:v>-1</c:v>
                </c:pt>
                <c:pt idx="3">
                  <c:v>-1</c:v>
                </c:pt>
                <c:pt idx="4">
                  <c:v>5390</c:v>
                </c:pt>
                <c:pt idx="5">
                  <c:v>-1</c:v>
                </c:pt>
                <c:pt idx="6">
                  <c:v>-1</c:v>
                </c:pt>
                <c:pt idx="7">
                  <c:v>-1</c:v>
                </c:pt>
                <c:pt idx="8">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_G0403_!$A$95:$I$95</c:f>
              <c:numCache>
                <c:formatCode>General</c:formatCode>
                <c:ptCount val="9"/>
                <c:pt idx="0">
                  <c:v>-1</c:v>
                </c:pt>
                <c:pt idx="1">
                  <c:v>-1</c:v>
                </c:pt>
                <c:pt idx="2">
                  <c:v>-1</c:v>
                </c:pt>
                <c:pt idx="3">
                  <c:v>-1</c:v>
                </c:pt>
                <c:pt idx="4">
                  <c:v>5430</c:v>
                </c:pt>
                <c:pt idx="5">
                  <c:v>-1</c:v>
                </c:pt>
                <c:pt idx="6">
                  <c:v>-1</c:v>
                </c:pt>
                <c:pt idx="7">
                  <c:v>-1</c:v>
                </c:pt>
                <c:pt idx="8">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_G0403_!$A$96:$I$96</c:f>
              <c:numCache>
                <c:formatCode>General</c:formatCode>
                <c:ptCount val="9"/>
                <c:pt idx="0">
                  <c:v>-1</c:v>
                </c:pt>
                <c:pt idx="1">
                  <c:v>-1</c:v>
                </c:pt>
                <c:pt idx="2">
                  <c:v>-1</c:v>
                </c:pt>
                <c:pt idx="3">
                  <c:v>-1</c:v>
                </c:pt>
                <c:pt idx="4">
                  <c:v>5460</c:v>
                </c:pt>
                <c:pt idx="5">
                  <c:v>-1</c:v>
                </c:pt>
                <c:pt idx="6">
                  <c:v>-1</c:v>
                </c:pt>
                <c:pt idx="7">
                  <c:v>-1</c:v>
                </c:pt>
                <c:pt idx="8">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_G0403_!$A$97:$I$97</c:f>
              <c:numCache>
                <c:formatCode>General</c:formatCode>
                <c:ptCount val="9"/>
                <c:pt idx="0">
                  <c:v>-1</c:v>
                </c:pt>
                <c:pt idx="1">
                  <c:v>-1</c:v>
                </c:pt>
                <c:pt idx="2">
                  <c:v>-1</c:v>
                </c:pt>
                <c:pt idx="3">
                  <c:v>-1</c:v>
                </c:pt>
                <c:pt idx="4">
                  <c:v>5600</c:v>
                </c:pt>
                <c:pt idx="5">
                  <c:v>-1</c:v>
                </c:pt>
                <c:pt idx="6">
                  <c:v>-1</c:v>
                </c:pt>
                <c:pt idx="7">
                  <c:v>-1</c:v>
                </c:pt>
                <c:pt idx="8">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_G0403_!$A$98:$I$98</c:f>
              <c:numCache>
                <c:formatCode>General</c:formatCode>
                <c:ptCount val="9"/>
                <c:pt idx="0">
                  <c:v>-1</c:v>
                </c:pt>
                <c:pt idx="1">
                  <c:v>-1</c:v>
                </c:pt>
                <c:pt idx="2">
                  <c:v>-1</c:v>
                </c:pt>
                <c:pt idx="3">
                  <c:v>-1</c:v>
                </c:pt>
                <c:pt idx="4">
                  <c:v>5660</c:v>
                </c:pt>
                <c:pt idx="5">
                  <c:v>-1</c:v>
                </c:pt>
                <c:pt idx="6">
                  <c:v>-1</c:v>
                </c:pt>
                <c:pt idx="7">
                  <c:v>-1</c:v>
                </c:pt>
                <c:pt idx="8">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_G0403_!$A$99:$I$99</c:f>
              <c:numCache>
                <c:formatCode>General</c:formatCode>
                <c:ptCount val="9"/>
                <c:pt idx="0">
                  <c:v>-1</c:v>
                </c:pt>
                <c:pt idx="1">
                  <c:v>-1</c:v>
                </c:pt>
                <c:pt idx="2">
                  <c:v>-1</c:v>
                </c:pt>
                <c:pt idx="3">
                  <c:v>-1</c:v>
                </c:pt>
                <c:pt idx="4">
                  <c:v>5680</c:v>
                </c:pt>
                <c:pt idx="5">
                  <c:v>-1</c:v>
                </c:pt>
                <c:pt idx="6">
                  <c:v>-1</c:v>
                </c:pt>
                <c:pt idx="7">
                  <c:v>-1</c:v>
                </c:pt>
                <c:pt idx="8">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_G0403_!$A$100:$I$100</c:f>
              <c:numCache>
                <c:formatCode>General</c:formatCode>
                <c:ptCount val="9"/>
                <c:pt idx="0">
                  <c:v>-1</c:v>
                </c:pt>
                <c:pt idx="1">
                  <c:v>-1</c:v>
                </c:pt>
                <c:pt idx="2">
                  <c:v>-1</c:v>
                </c:pt>
                <c:pt idx="3">
                  <c:v>-1</c:v>
                </c:pt>
                <c:pt idx="4">
                  <c:v>5720</c:v>
                </c:pt>
                <c:pt idx="5">
                  <c:v>-1</c:v>
                </c:pt>
                <c:pt idx="6">
                  <c:v>-1</c:v>
                </c:pt>
                <c:pt idx="7">
                  <c:v>-1</c:v>
                </c:pt>
                <c:pt idx="8">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_G0403_!$A$101:$I$101</c:f>
              <c:numCache>
                <c:formatCode>General</c:formatCode>
                <c:ptCount val="9"/>
                <c:pt idx="0">
                  <c:v>-1</c:v>
                </c:pt>
                <c:pt idx="1">
                  <c:v>-1</c:v>
                </c:pt>
                <c:pt idx="2">
                  <c:v>-1</c:v>
                </c:pt>
                <c:pt idx="3">
                  <c:v>-1</c:v>
                </c:pt>
                <c:pt idx="4">
                  <c:v>5750</c:v>
                </c:pt>
                <c:pt idx="5">
                  <c:v>-1</c:v>
                </c:pt>
                <c:pt idx="6">
                  <c:v>-1</c:v>
                </c:pt>
                <c:pt idx="7">
                  <c:v>-1</c:v>
                </c:pt>
                <c:pt idx="8">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_G0403_!$A$102:$I$102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_G0403_!$A$103:$I$103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_G0403_!$A$104:$I$104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_G0403_!$A$105:$I$105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_G0403_!$A$106:$I$106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_G0403_!$A$107:$I$107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_G0403_!$A$108:$I$108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_G0403_!$A$109:$I$109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_G0403_!$A$110:$I$110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_G0403_!$A$111:$I$111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_G0403_!$A$112:$I$112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_G0403_!$A$113:$I$113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_G0403_!$A$114:$I$114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_G0403_!$A$115:$I$115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_G0403_!$A$116:$I$116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_G0403_!$A$117:$I$117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_G0403_!$A$118:$I$118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_G0403_!$A$119:$I$119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_G0403_!$A$120:$I$120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_G0403_!$A$121:$I$121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_G0403_!$A$122:$I$122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_G0403_!$A$123:$I$123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_G0403_!$A$124:$I$124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_G0403_!$A$125:$I$125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_G0403_!$A$126:$I$126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_G0403_!$A$127:$I$127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_G0403_!$A$128:$I$128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_G0403_!$A$129:$I$129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_G0403_!$A$130:$I$130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_G0403_!$A$131:$I$131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_G0403_!$A$132:$I$132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_G0403_!$A$133:$I$133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_G0403_!$A$134:$I$134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_G0403_!$A$135:$I$135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_G0403_!$A$136:$I$136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_G0403_!$A$137:$I$137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_G0403_!$A$138:$I$138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_G0403_!$A$139:$I$139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_G0403_!$A$140:$I$140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_G0403_!$A$141:$I$141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_G0403_!$A$142:$I$142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_G0403_!$A$143:$I$143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_G0403_!$A$144:$I$144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_G0403_!$A$145:$I$145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_G0403_!$A$146:$I$146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_G0403_!$A$147:$I$147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_G0403_!$A$148:$I$148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_G0403_!$A$149:$I$149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_G0403_!$A$150:$I$150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_G0403_!$A$151:$I$151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_G0403_!$A$152:$I$152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_G0403_!$A$153:$I$153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_G0403_!$A$154:$I$154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_G0403_!$A$155:$I$155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_G0403_!$A$156:$I$156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_G0403_!$A$157:$I$157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_G0403_!$A$158:$I$158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_G0403_!$A$159:$I$159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_G0403_!$A$160:$I$160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_G0403_!$A$161:$I$161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_G0403_!$A$162:$I$162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_G0403_!$A$163:$I$163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_G0403_!$A$164:$I$164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_G0403_!$A$165:$I$165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_G0403_!$A$166:$I$166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_G0403_!$A$167:$I$167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_G0403_!$A$168:$I$168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_G0403_!$A$169:$I$169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_G0403_!$A$170:$I$170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_G0403_!$A$171:$I$171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_G0403_!$A$172:$I$172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_G0403_!$A$173:$I$173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_G0403_!$A$174:$I$174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_G0403_!$A$175:$I$175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_G0403_!$A$176:$I$176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_G0403_!$A$177:$I$177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_G0403_!$A$178:$I$178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_G0403_!$A$179:$I$179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_G0403_!$A$180:$I$180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_G0403_!$A$181:$I$181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_G0403_!$A$182:$I$182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_G0403_!$A$183:$I$183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_G0403_!$A$184:$I$184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_G0403_!$A$185:$I$185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_G0403_!$A$186:$I$186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_G0403_!$A$187:$I$187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_G0403_!$A$188:$I$188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_G0403_!$A$189:$I$189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_G0403_!$A$190:$I$190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_G0403_!$A$191:$I$191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_G0403_!$A$192:$I$192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_G0403_!$A$193:$I$193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_G0403_!$A$194:$I$194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_G0403_!$A$195:$I$195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_G0403_!$A$196:$I$196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_G0403_!$A$197:$I$197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_G0403_!$A$198:$I$198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_G0403_!$A$199:$I$199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_G0403_!$A$200:$I$200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_G0403_!$A$201:$I$201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_G0403_!$A$202:$I$202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_G0403_!$A$203:$I$203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_G0403_!$A$204:$I$204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_G0403_!$A$205:$I$205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_G0403_!$A$206:$I$206</c:f>
              <c:numCache>
                <c:formatCode>General</c:formatCode>
                <c:ptCount val="9"/>
                <c:pt idx="0">
                  <c:v>-1</c:v>
                </c:pt>
                <c:pt idx="1">
                  <c:v>-1</c:v>
                </c:pt>
                <c:pt idx="2">
                  <c:v>-1</c:v>
                </c:pt>
                <c:pt idx="3">
                  <c:v>-1</c:v>
                </c:pt>
                <c:pt idx="4">
                  <c:v>-1</c:v>
                </c:pt>
                <c:pt idx="5">
                  <c:v>-1</c:v>
                </c:pt>
                <c:pt idx="6">
                  <c:v>-1</c:v>
                </c:pt>
                <c:pt idx="7">
                  <c:v>-1</c:v>
                </c:pt>
                <c:pt idx="8">
                  <c:v>-1</c:v>
                </c:pt>
              </c:numCache>
            </c:numRef>
          </c:yVal>
          <c:smooth val="0"/>
        </c:ser>
        <c:dLbls>
          <c:showLegendKey val="0"/>
          <c:showVal val="0"/>
          <c:showCatName val="0"/>
          <c:showSerName val="0"/>
          <c:showPercent val="0"/>
          <c:showBubbleSize val="0"/>
        </c:dLbls>
        <c:axId val="431703552"/>
        <c:axId val="431705472"/>
      </c:scatterChart>
      <c:catAx>
        <c:axId val="431703552"/>
        <c:scaling>
          <c:orientation val="minMax"/>
        </c:scaling>
        <c:delete val="0"/>
        <c:axPos val="b"/>
        <c:title>
          <c:tx>
            <c:rich>
              <a:bodyPr/>
              <a:lstStyle/>
              <a:p>
                <a:pPr>
                  <a:defRPr/>
                </a:pPr>
                <a:r>
                  <a:rPr lang="fr-FR"/>
                  <a:t>Zwangerschapsduur (weken)</a:t>
                </a:r>
              </a:p>
            </c:rich>
          </c:tx>
          <c:overlay val="0"/>
        </c:title>
        <c:majorTickMark val="out"/>
        <c:minorTickMark val="none"/>
        <c:tickLblPos val="nextTo"/>
        <c:crossAx val="431705472"/>
        <c:crosses val="autoZero"/>
        <c:auto val="1"/>
        <c:lblAlgn val="ctr"/>
        <c:lblOffset val="100"/>
        <c:noMultiLvlLbl val="0"/>
      </c:catAx>
      <c:valAx>
        <c:axId val="431705472"/>
        <c:scaling>
          <c:orientation val="minMax"/>
          <c:max val="6000"/>
          <c:min val="0"/>
        </c:scaling>
        <c:delete val="0"/>
        <c:axPos val="l"/>
        <c:majorGridlines/>
        <c:title>
          <c:tx>
            <c:rich>
              <a:bodyPr rot="-5400000" vert="horz"/>
              <a:lstStyle/>
              <a:p>
                <a:pPr>
                  <a:defRPr/>
                </a:pPr>
                <a:r>
                  <a:rPr lang="fr-FR"/>
                  <a:t>Geboortegewicht (gram)</a:t>
                </a:r>
              </a:p>
            </c:rich>
          </c:tx>
          <c:overlay val="0"/>
        </c:title>
        <c:numFmt formatCode="#\ ##0" sourceLinked="0"/>
        <c:majorTickMark val="out"/>
        <c:minorTickMark val="none"/>
        <c:tickLblPos val="nextTo"/>
        <c:crossAx val="431703552"/>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Verdeling geboortegewicht per verblijfsduur van de baby</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_G0404_!$A$5:$N$5</c:f>
                <c:numCache>
                  <c:formatCode>General</c:formatCode>
                  <c:ptCount val="14"/>
                  <c:pt idx="0">
                    <c:v>1500</c:v>
                  </c:pt>
                  <c:pt idx="1">
                    <c:v>937</c:v>
                  </c:pt>
                  <c:pt idx="2">
                    <c:v>895</c:v>
                  </c:pt>
                  <c:pt idx="3">
                    <c:v>880</c:v>
                  </c:pt>
                  <c:pt idx="4">
                    <c:v>875</c:v>
                  </c:pt>
                  <c:pt idx="5">
                    <c:v>925</c:v>
                  </c:pt>
                  <c:pt idx="6">
                    <c:v>1030</c:v>
                  </c:pt>
                  <c:pt idx="7">
                    <c:v>1160</c:v>
                  </c:pt>
                  <c:pt idx="8">
                    <c:v>1370</c:v>
                  </c:pt>
                  <c:pt idx="9">
                    <c:v>1300</c:v>
                  </c:pt>
                  <c:pt idx="10">
                    <c:v>967</c:v>
                  </c:pt>
                  <c:pt idx="11">
                    <c:v>770</c:v>
                  </c:pt>
                  <c:pt idx="12">
                    <c:v>688</c:v>
                  </c:pt>
                  <c:pt idx="13">
                    <c:v>807</c:v>
                  </c:pt>
                </c:numCache>
              </c:numRef>
            </c:minus>
          </c:errBars>
          <c:cat>
            <c:strRef>
              <c:f>'GR Geboortegewicht'!$B$148:$B$161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_G0404_!$A$2:$N$2</c:f>
              <c:numCache>
                <c:formatCode>General</c:formatCode>
                <c:ptCount val="14"/>
                <c:pt idx="0">
                  <c:v>1500</c:v>
                </c:pt>
                <c:pt idx="1">
                  <c:v>3015</c:v>
                </c:pt>
                <c:pt idx="2">
                  <c:v>3070</c:v>
                </c:pt>
                <c:pt idx="3">
                  <c:v>3090</c:v>
                </c:pt>
                <c:pt idx="4">
                  <c:v>3075</c:v>
                </c:pt>
                <c:pt idx="5">
                  <c:v>3030</c:v>
                </c:pt>
                <c:pt idx="6">
                  <c:v>2940</c:v>
                </c:pt>
                <c:pt idx="7">
                  <c:v>2800</c:v>
                </c:pt>
                <c:pt idx="8">
                  <c:v>2520</c:v>
                </c:pt>
                <c:pt idx="9">
                  <c:v>2375</c:v>
                </c:pt>
                <c:pt idx="10">
                  <c:v>2300</c:v>
                </c:pt>
                <c:pt idx="11">
                  <c:v>2130</c:v>
                </c:pt>
                <c:pt idx="12">
                  <c:v>1818</c:v>
                </c:pt>
                <c:pt idx="13">
                  <c:v>1125</c:v>
                </c:pt>
              </c:numCache>
            </c:numRef>
          </c:val>
        </c:ser>
        <c:ser>
          <c:idx val="1"/>
          <c:order val="1"/>
          <c:spPr>
            <a:solidFill>
              <a:schemeClr val="bg1"/>
            </a:solidFill>
            <a:ln>
              <a:solidFill>
                <a:schemeClr val="tx1"/>
              </a:solidFill>
            </a:ln>
          </c:spPr>
          <c:invertIfNegative val="0"/>
          <c:cat>
            <c:strRef>
              <c:f>'GR Geboortegewicht'!$B$148:$B$161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_G0404_!$A$3:$N$3</c:f>
              <c:numCache>
                <c:formatCode>General</c:formatCode>
                <c:ptCount val="14"/>
                <c:pt idx="0">
                  <c:v>1310</c:v>
                </c:pt>
                <c:pt idx="1">
                  <c:v>315</c:v>
                </c:pt>
                <c:pt idx="2">
                  <c:v>290</c:v>
                </c:pt>
                <c:pt idx="3">
                  <c:v>290</c:v>
                </c:pt>
                <c:pt idx="4">
                  <c:v>285</c:v>
                </c:pt>
                <c:pt idx="5">
                  <c:v>310</c:v>
                </c:pt>
                <c:pt idx="6">
                  <c:v>345</c:v>
                </c:pt>
                <c:pt idx="7">
                  <c:v>400</c:v>
                </c:pt>
                <c:pt idx="8">
                  <c:v>460</c:v>
                </c:pt>
                <c:pt idx="9">
                  <c:v>350</c:v>
                </c:pt>
                <c:pt idx="10">
                  <c:v>270</c:v>
                </c:pt>
                <c:pt idx="11">
                  <c:v>195</c:v>
                </c:pt>
                <c:pt idx="12">
                  <c:v>197</c:v>
                </c:pt>
                <c:pt idx="13">
                  <c:v>365</c:v>
                </c:pt>
              </c:numCache>
            </c:numRef>
          </c:val>
        </c:ser>
        <c:ser>
          <c:idx val="2"/>
          <c:order val="2"/>
          <c:spPr>
            <a:solidFill>
              <a:schemeClr val="bg1"/>
            </a:solidFill>
            <a:ln>
              <a:solidFill>
                <a:schemeClr val="tx1"/>
              </a:solidFill>
            </a:ln>
          </c:spPr>
          <c:invertIfNegative val="0"/>
          <c:errBars>
            <c:errBarType val="plus"/>
            <c:errValType val="cust"/>
            <c:noEndCap val="0"/>
            <c:plus>
              <c:numRef>
                <c:f>_G0404_!$A$6:$N$6</c:f>
                <c:numCache>
                  <c:formatCode>General</c:formatCode>
                  <c:ptCount val="14"/>
                  <c:pt idx="0">
                    <c:v>1890</c:v>
                  </c:pt>
                  <c:pt idx="1">
                    <c:v>935</c:v>
                  </c:pt>
                  <c:pt idx="2">
                    <c:v>900</c:v>
                  </c:pt>
                  <c:pt idx="3">
                    <c:v>880</c:v>
                  </c:pt>
                  <c:pt idx="4">
                    <c:v>875</c:v>
                  </c:pt>
                  <c:pt idx="5">
                    <c:v>930</c:v>
                  </c:pt>
                  <c:pt idx="6">
                    <c:v>1050</c:v>
                  </c:pt>
                  <c:pt idx="7">
                    <c:v>1165</c:v>
                  </c:pt>
                  <c:pt idx="8">
                    <c:v>1250</c:v>
                  </c:pt>
                  <c:pt idx="9">
                    <c:v>1335</c:v>
                  </c:pt>
                  <c:pt idx="10">
                    <c:v>1170</c:v>
                  </c:pt>
                  <c:pt idx="11">
                    <c:v>780</c:v>
                  </c:pt>
                  <c:pt idx="12">
                    <c:v>670</c:v>
                  </c:pt>
                  <c:pt idx="13">
                    <c:v>1060</c:v>
                  </c:pt>
                </c:numCache>
              </c:numRef>
            </c:plus>
            <c:minus>
              <c:numLit>
                <c:formatCode>General</c:formatCode>
                <c:ptCount val="1"/>
                <c:pt idx="0">
                  <c:v>1</c:v>
                </c:pt>
              </c:numLit>
            </c:minus>
          </c:errBars>
          <c:cat>
            <c:strRef>
              <c:f>'GR Geboortegewicht'!$B$148:$B$161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_G0404_!$A$4:$N$4</c:f>
              <c:numCache>
                <c:formatCode>General</c:formatCode>
                <c:ptCount val="14"/>
                <c:pt idx="0">
                  <c:v>600</c:v>
                </c:pt>
                <c:pt idx="1">
                  <c:v>315</c:v>
                </c:pt>
                <c:pt idx="2">
                  <c:v>310</c:v>
                </c:pt>
                <c:pt idx="3">
                  <c:v>300</c:v>
                </c:pt>
                <c:pt idx="4">
                  <c:v>300</c:v>
                </c:pt>
                <c:pt idx="5">
                  <c:v>310</c:v>
                </c:pt>
                <c:pt idx="6">
                  <c:v>355</c:v>
                </c:pt>
                <c:pt idx="7">
                  <c:v>385</c:v>
                </c:pt>
                <c:pt idx="8">
                  <c:v>470</c:v>
                </c:pt>
                <c:pt idx="9">
                  <c:v>575</c:v>
                </c:pt>
                <c:pt idx="10">
                  <c:v>520</c:v>
                </c:pt>
                <c:pt idx="11">
                  <c:v>325</c:v>
                </c:pt>
                <c:pt idx="12">
                  <c:v>265</c:v>
                </c:pt>
                <c:pt idx="13">
                  <c:v>360</c:v>
                </c:pt>
              </c:numCache>
            </c:numRef>
          </c:val>
        </c:ser>
        <c:dLbls>
          <c:showLegendKey val="0"/>
          <c:showVal val="0"/>
          <c:showCatName val="0"/>
          <c:showSerName val="0"/>
          <c:showPercent val="0"/>
          <c:showBubbleSize val="0"/>
        </c:dLbls>
        <c:gapWidth val="150"/>
        <c:overlap val="100"/>
        <c:axId val="436439296"/>
        <c:axId val="436441472"/>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_G0404_!$A$7:$N$7</c:f>
              <c:numCache>
                <c:formatCode>General</c:formatCode>
                <c:ptCount val="14"/>
                <c:pt idx="0">
                  <c:v>-1</c:v>
                </c:pt>
                <c:pt idx="1">
                  <c:v>-1</c:v>
                </c:pt>
                <c:pt idx="2">
                  <c:v>0</c:v>
                </c:pt>
                <c:pt idx="3">
                  <c:v>-1</c:v>
                </c:pt>
                <c:pt idx="4">
                  <c:v>-1</c:v>
                </c:pt>
                <c:pt idx="5">
                  <c:v>0</c:v>
                </c:pt>
                <c:pt idx="6">
                  <c:v>0</c:v>
                </c:pt>
                <c:pt idx="7">
                  <c:v>510</c:v>
                </c:pt>
                <c:pt idx="8">
                  <c:v>430</c:v>
                </c:pt>
                <c:pt idx="9">
                  <c:v>650</c:v>
                </c:pt>
                <c:pt idx="10">
                  <c:v>610</c:v>
                </c:pt>
                <c:pt idx="11">
                  <c:v>-1</c:v>
                </c:pt>
                <c:pt idx="12">
                  <c:v>600</c:v>
                </c:pt>
                <c:pt idx="13">
                  <c:v>2940</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_G0404_!$A$8:$N$8</c:f>
              <c:numCache>
                <c:formatCode>General</c:formatCode>
                <c:ptCount val="14"/>
                <c:pt idx="0">
                  <c:v>-1</c:v>
                </c:pt>
                <c:pt idx="1">
                  <c:v>260</c:v>
                </c:pt>
                <c:pt idx="2">
                  <c:v>430</c:v>
                </c:pt>
                <c:pt idx="3">
                  <c:v>39</c:v>
                </c:pt>
                <c:pt idx="4">
                  <c:v>37</c:v>
                </c:pt>
                <c:pt idx="5">
                  <c:v>40</c:v>
                </c:pt>
                <c:pt idx="6">
                  <c:v>506</c:v>
                </c:pt>
                <c:pt idx="7">
                  <c:v>625</c:v>
                </c:pt>
                <c:pt idx="8">
                  <c:v>940</c:v>
                </c:pt>
                <c:pt idx="9">
                  <c:v>4745</c:v>
                </c:pt>
                <c:pt idx="10">
                  <c:v>1029</c:v>
                </c:pt>
                <c:pt idx="11">
                  <c:v>580</c:v>
                </c:pt>
                <c:pt idx="12">
                  <c:v>700</c:v>
                </c:pt>
                <c:pt idx="13">
                  <c:v>2965</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_G0404_!$A$9:$N$9</c:f>
              <c:numCache>
                <c:formatCode>General</c:formatCode>
                <c:ptCount val="14"/>
                <c:pt idx="0">
                  <c:v>-1</c:v>
                </c:pt>
                <c:pt idx="1">
                  <c:v>320</c:v>
                </c:pt>
                <c:pt idx="2">
                  <c:v>530</c:v>
                </c:pt>
                <c:pt idx="3">
                  <c:v>318</c:v>
                </c:pt>
                <c:pt idx="4">
                  <c:v>300</c:v>
                </c:pt>
                <c:pt idx="5">
                  <c:v>302</c:v>
                </c:pt>
                <c:pt idx="6">
                  <c:v>630</c:v>
                </c:pt>
                <c:pt idx="7">
                  <c:v>1190</c:v>
                </c:pt>
                <c:pt idx="8">
                  <c:v>4850</c:v>
                </c:pt>
                <c:pt idx="9">
                  <c:v>4845</c:v>
                </c:pt>
                <c:pt idx="10">
                  <c:v>4316</c:v>
                </c:pt>
                <c:pt idx="11">
                  <c:v>780</c:v>
                </c:pt>
                <c:pt idx="12">
                  <c:v>800</c:v>
                </c:pt>
                <c:pt idx="13">
                  <c:v>2990</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_G0404_!$A$10:$N$10</c:f>
              <c:numCache>
                <c:formatCode>General</c:formatCode>
                <c:ptCount val="14"/>
                <c:pt idx="0">
                  <c:v>-1</c:v>
                </c:pt>
                <c:pt idx="1">
                  <c:v>370</c:v>
                </c:pt>
                <c:pt idx="2">
                  <c:v>550</c:v>
                </c:pt>
                <c:pt idx="3">
                  <c:v>353</c:v>
                </c:pt>
                <c:pt idx="4">
                  <c:v>350</c:v>
                </c:pt>
                <c:pt idx="5">
                  <c:v>330</c:v>
                </c:pt>
                <c:pt idx="6">
                  <c:v>895</c:v>
                </c:pt>
                <c:pt idx="7">
                  <c:v>1250</c:v>
                </c:pt>
                <c:pt idx="8">
                  <c:v>4910</c:v>
                </c:pt>
                <c:pt idx="9">
                  <c:v>4870</c:v>
                </c:pt>
                <c:pt idx="10">
                  <c:v>4345</c:v>
                </c:pt>
                <c:pt idx="11">
                  <c:v>860</c:v>
                </c:pt>
                <c:pt idx="12">
                  <c:v>860</c:v>
                </c:pt>
                <c:pt idx="13">
                  <c:v>3010</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_G0404_!$A$11:$N$11</c:f>
              <c:numCache>
                <c:formatCode>General</c:formatCode>
                <c:ptCount val="14"/>
                <c:pt idx="0">
                  <c:v>-1</c:v>
                </c:pt>
                <c:pt idx="1">
                  <c:v>400</c:v>
                </c:pt>
                <c:pt idx="2">
                  <c:v>620</c:v>
                </c:pt>
                <c:pt idx="3">
                  <c:v>379</c:v>
                </c:pt>
                <c:pt idx="4">
                  <c:v>371</c:v>
                </c:pt>
                <c:pt idx="5">
                  <c:v>369</c:v>
                </c:pt>
                <c:pt idx="6">
                  <c:v>1045</c:v>
                </c:pt>
                <c:pt idx="7">
                  <c:v>1440</c:v>
                </c:pt>
                <c:pt idx="8">
                  <c:v>4940</c:v>
                </c:pt>
                <c:pt idx="9">
                  <c:v>5150</c:v>
                </c:pt>
                <c:pt idx="10">
                  <c:v>4380</c:v>
                </c:pt>
                <c:pt idx="11">
                  <c:v>930</c:v>
                </c:pt>
                <c:pt idx="12">
                  <c:v>890</c:v>
                </c:pt>
                <c:pt idx="13">
                  <c:v>3030</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_G0404_!$A$12:$N$12</c:f>
              <c:numCache>
                <c:formatCode>General</c:formatCode>
                <c:ptCount val="14"/>
                <c:pt idx="0">
                  <c:v>-1</c:v>
                </c:pt>
                <c:pt idx="1">
                  <c:v>435</c:v>
                </c:pt>
                <c:pt idx="2">
                  <c:v>748</c:v>
                </c:pt>
                <c:pt idx="3">
                  <c:v>440</c:v>
                </c:pt>
                <c:pt idx="4">
                  <c:v>422</c:v>
                </c:pt>
                <c:pt idx="5">
                  <c:v>436</c:v>
                </c:pt>
                <c:pt idx="6">
                  <c:v>1240</c:v>
                </c:pt>
                <c:pt idx="7">
                  <c:v>1495</c:v>
                </c:pt>
                <c:pt idx="8">
                  <c:v>-1</c:v>
                </c:pt>
                <c:pt idx="9">
                  <c:v>-1</c:v>
                </c:pt>
                <c:pt idx="10">
                  <c:v>4530</c:v>
                </c:pt>
                <c:pt idx="11">
                  <c:v>980</c:v>
                </c:pt>
                <c:pt idx="12">
                  <c:v>1025</c:v>
                </c:pt>
                <c:pt idx="13">
                  <c:v>3082</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_G0404_!$A$13:$N$13</c:f>
              <c:numCache>
                <c:formatCode>General</c:formatCode>
                <c:ptCount val="14"/>
                <c:pt idx="0">
                  <c:v>-1</c:v>
                </c:pt>
                <c:pt idx="1">
                  <c:v>520</c:v>
                </c:pt>
                <c:pt idx="2">
                  <c:v>810</c:v>
                </c:pt>
                <c:pt idx="3">
                  <c:v>600</c:v>
                </c:pt>
                <c:pt idx="4">
                  <c:v>445</c:v>
                </c:pt>
                <c:pt idx="5">
                  <c:v>650</c:v>
                </c:pt>
                <c:pt idx="6">
                  <c:v>1470</c:v>
                </c:pt>
                <c:pt idx="7">
                  <c:v>1515</c:v>
                </c:pt>
                <c:pt idx="8">
                  <c:v>-1</c:v>
                </c:pt>
                <c:pt idx="9">
                  <c:v>-1</c:v>
                </c:pt>
                <c:pt idx="10">
                  <c:v>4830</c:v>
                </c:pt>
                <c:pt idx="11">
                  <c:v>1145</c:v>
                </c:pt>
                <c:pt idx="12">
                  <c:v>1050</c:v>
                </c:pt>
                <c:pt idx="13">
                  <c:v>3110</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_G0404_!$A$14:$N$14</c:f>
              <c:numCache>
                <c:formatCode>General</c:formatCode>
                <c:ptCount val="14"/>
                <c:pt idx="0">
                  <c:v>-1</c:v>
                </c:pt>
                <c:pt idx="1">
                  <c:v>550</c:v>
                </c:pt>
                <c:pt idx="2">
                  <c:v>1050</c:v>
                </c:pt>
                <c:pt idx="3">
                  <c:v>650</c:v>
                </c:pt>
                <c:pt idx="4">
                  <c:v>720</c:v>
                </c:pt>
                <c:pt idx="5">
                  <c:v>700</c:v>
                </c:pt>
                <c:pt idx="6">
                  <c:v>1490</c:v>
                </c:pt>
                <c:pt idx="7">
                  <c:v>1550</c:v>
                </c:pt>
                <c:pt idx="8">
                  <c:v>-1</c:v>
                </c:pt>
                <c:pt idx="9">
                  <c:v>-1</c:v>
                </c:pt>
                <c:pt idx="10">
                  <c:v>4950</c:v>
                </c:pt>
                <c:pt idx="11">
                  <c:v>1165</c:v>
                </c:pt>
                <c:pt idx="12">
                  <c:v>1080</c:v>
                </c:pt>
                <c:pt idx="13">
                  <c:v>3130</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_G0404_!$A$15:$N$15</c:f>
              <c:numCache>
                <c:formatCode>General</c:formatCode>
                <c:ptCount val="14"/>
                <c:pt idx="0">
                  <c:v>-1</c:v>
                </c:pt>
                <c:pt idx="1">
                  <c:v>580</c:v>
                </c:pt>
                <c:pt idx="2">
                  <c:v>1270</c:v>
                </c:pt>
                <c:pt idx="3">
                  <c:v>730</c:v>
                </c:pt>
                <c:pt idx="4">
                  <c:v>820</c:v>
                </c:pt>
                <c:pt idx="5">
                  <c:v>1080</c:v>
                </c:pt>
                <c:pt idx="6">
                  <c:v>1580</c:v>
                </c:pt>
                <c:pt idx="7">
                  <c:v>1580</c:v>
                </c:pt>
                <c:pt idx="8">
                  <c:v>-1</c:v>
                </c:pt>
                <c:pt idx="9">
                  <c:v>-1</c:v>
                </c:pt>
                <c:pt idx="10">
                  <c:v>-1</c:v>
                </c:pt>
                <c:pt idx="11">
                  <c:v>1200</c:v>
                </c:pt>
                <c:pt idx="12">
                  <c:v>1100</c:v>
                </c:pt>
                <c:pt idx="13">
                  <c:v>3150</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_G0404_!$A$16:$N$16</c:f>
              <c:numCache>
                <c:formatCode>General</c:formatCode>
                <c:ptCount val="14"/>
                <c:pt idx="0">
                  <c:v>-1</c:v>
                </c:pt>
                <c:pt idx="1">
                  <c:v>600</c:v>
                </c:pt>
                <c:pt idx="2">
                  <c:v>1300</c:v>
                </c:pt>
                <c:pt idx="3">
                  <c:v>815</c:v>
                </c:pt>
                <c:pt idx="4">
                  <c:v>875</c:v>
                </c:pt>
                <c:pt idx="5">
                  <c:v>1400</c:v>
                </c:pt>
                <c:pt idx="6">
                  <c:v>1600</c:v>
                </c:pt>
                <c:pt idx="7">
                  <c:v>1620</c:v>
                </c:pt>
                <c:pt idx="8">
                  <c:v>-1</c:v>
                </c:pt>
                <c:pt idx="9">
                  <c:v>-1</c:v>
                </c:pt>
                <c:pt idx="10">
                  <c:v>-1</c:v>
                </c:pt>
                <c:pt idx="11">
                  <c:v>1230</c:v>
                </c:pt>
                <c:pt idx="12">
                  <c:v>2975</c:v>
                </c:pt>
                <c:pt idx="13">
                  <c:v>3170</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_G0404_!$A$17:$N$17</c:f>
              <c:numCache>
                <c:formatCode>General</c:formatCode>
                <c:ptCount val="14"/>
                <c:pt idx="0">
                  <c:v>-1</c:v>
                </c:pt>
                <c:pt idx="1">
                  <c:v>650</c:v>
                </c:pt>
                <c:pt idx="2">
                  <c:v>1340</c:v>
                </c:pt>
                <c:pt idx="3">
                  <c:v>990</c:v>
                </c:pt>
                <c:pt idx="4">
                  <c:v>1050</c:v>
                </c:pt>
                <c:pt idx="5">
                  <c:v>1425</c:v>
                </c:pt>
                <c:pt idx="6">
                  <c:v>1650</c:v>
                </c:pt>
                <c:pt idx="7">
                  <c:v>4770</c:v>
                </c:pt>
                <c:pt idx="8">
                  <c:v>-1</c:v>
                </c:pt>
                <c:pt idx="9">
                  <c:v>-1</c:v>
                </c:pt>
                <c:pt idx="10">
                  <c:v>-1</c:v>
                </c:pt>
                <c:pt idx="11">
                  <c:v>1250</c:v>
                </c:pt>
                <c:pt idx="12">
                  <c:v>3000</c:v>
                </c:pt>
                <c:pt idx="13">
                  <c:v>3190</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_G0404_!$A$18:$N$18</c:f>
              <c:numCache>
                <c:formatCode>General</c:formatCode>
                <c:ptCount val="14"/>
                <c:pt idx="0">
                  <c:v>-1</c:v>
                </c:pt>
                <c:pt idx="1">
                  <c:v>675</c:v>
                </c:pt>
                <c:pt idx="2">
                  <c:v>1440</c:v>
                </c:pt>
                <c:pt idx="3">
                  <c:v>1100</c:v>
                </c:pt>
                <c:pt idx="4">
                  <c:v>1090</c:v>
                </c:pt>
                <c:pt idx="5">
                  <c:v>1505</c:v>
                </c:pt>
                <c:pt idx="6">
                  <c:v>1690</c:v>
                </c:pt>
                <c:pt idx="7">
                  <c:v>4820</c:v>
                </c:pt>
                <c:pt idx="8">
                  <c:v>-1</c:v>
                </c:pt>
                <c:pt idx="9">
                  <c:v>-1</c:v>
                </c:pt>
                <c:pt idx="10">
                  <c:v>-1</c:v>
                </c:pt>
                <c:pt idx="11">
                  <c:v>1280</c:v>
                </c:pt>
                <c:pt idx="12">
                  <c:v>3020</c:v>
                </c:pt>
                <c:pt idx="13">
                  <c:v>3236</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_G0404_!$A$19:$N$19</c:f>
              <c:numCache>
                <c:formatCode>General</c:formatCode>
                <c:ptCount val="14"/>
                <c:pt idx="0">
                  <c:v>-1</c:v>
                </c:pt>
                <c:pt idx="1">
                  <c:v>700</c:v>
                </c:pt>
                <c:pt idx="2">
                  <c:v>1625</c:v>
                </c:pt>
                <c:pt idx="3">
                  <c:v>1160</c:v>
                </c:pt>
                <c:pt idx="4">
                  <c:v>1222</c:v>
                </c:pt>
                <c:pt idx="5">
                  <c:v>1540</c:v>
                </c:pt>
                <c:pt idx="6">
                  <c:v>1715</c:v>
                </c:pt>
                <c:pt idx="7">
                  <c:v>4840</c:v>
                </c:pt>
                <c:pt idx="8">
                  <c:v>-1</c:v>
                </c:pt>
                <c:pt idx="9">
                  <c:v>-1</c:v>
                </c:pt>
                <c:pt idx="10">
                  <c:v>-1</c:v>
                </c:pt>
                <c:pt idx="11">
                  <c:v>1300</c:v>
                </c:pt>
                <c:pt idx="12">
                  <c:v>3060</c:v>
                </c:pt>
                <c:pt idx="13">
                  <c:v>3270</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_G0404_!$A$20:$N$20</c:f>
              <c:numCache>
                <c:formatCode>General</c:formatCode>
                <c:ptCount val="14"/>
                <c:pt idx="0">
                  <c:v>-1</c:v>
                </c:pt>
                <c:pt idx="1">
                  <c:v>734</c:v>
                </c:pt>
                <c:pt idx="2">
                  <c:v>1680</c:v>
                </c:pt>
                <c:pt idx="3">
                  <c:v>1183</c:v>
                </c:pt>
                <c:pt idx="4">
                  <c:v>1245</c:v>
                </c:pt>
                <c:pt idx="5">
                  <c:v>1640</c:v>
                </c:pt>
                <c:pt idx="6">
                  <c:v>1750</c:v>
                </c:pt>
                <c:pt idx="7">
                  <c:v>4860</c:v>
                </c:pt>
                <c:pt idx="8">
                  <c:v>-1</c:v>
                </c:pt>
                <c:pt idx="9">
                  <c:v>-1</c:v>
                </c:pt>
                <c:pt idx="10">
                  <c:v>-1</c:v>
                </c:pt>
                <c:pt idx="11">
                  <c:v>1320</c:v>
                </c:pt>
                <c:pt idx="12">
                  <c:v>3080</c:v>
                </c:pt>
                <c:pt idx="13">
                  <c:v>3360</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_G0404_!$A$21:$N$21</c:f>
              <c:numCache>
                <c:formatCode>General</c:formatCode>
                <c:ptCount val="14"/>
                <c:pt idx="0">
                  <c:v>-1</c:v>
                </c:pt>
                <c:pt idx="1">
                  <c:v>770</c:v>
                </c:pt>
                <c:pt idx="2">
                  <c:v>1720</c:v>
                </c:pt>
                <c:pt idx="3">
                  <c:v>1300</c:v>
                </c:pt>
                <c:pt idx="4">
                  <c:v>1490</c:v>
                </c:pt>
                <c:pt idx="5">
                  <c:v>1660</c:v>
                </c:pt>
                <c:pt idx="6">
                  <c:v>1800</c:v>
                </c:pt>
                <c:pt idx="7">
                  <c:v>4880</c:v>
                </c:pt>
                <c:pt idx="8">
                  <c:v>-1</c:v>
                </c:pt>
                <c:pt idx="9">
                  <c:v>-1</c:v>
                </c:pt>
                <c:pt idx="10">
                  <c:v>-1</c:v>
                </c:pt>
                <c:pt idx="11">
                  <c:v>1350</c:v>
                </c:pt>
                <c:pt idx="12">
                  <c:v>3108</c:v>
                </c:pt>
                <c:pt idx="13">
                  <c:v>3390</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_G0404_!$A$22:$N$22</c:f>
              <c:numCache>
                <c:formatCode>General</c:formatCode>
                <c:ptCount val="14"/>
                <c:pt idx="0">
                  <c:v>-1</c:v>
                </c:pt>
                <c:pt idx="1">
                  <c:v>810</c:v>
                </c:pt>
                <c:pt idx="2">
                  <c:v>1740</c:v>
                </c:pt>
                <c:pt idx="3">
                  <c:v>1480</c:v>
                </c:pt>
                <c:pt idx="4">
                  <c:v>1625</c:v>
                </c:pt>
                <c:pt idx="5">
                  <c:v>1684</c:v>
                </c:pt>
                <c:pt idx="6">
                  <c:v>1840</c:v>
                </c:pt>
                <c:pt idx="7">
                  <c:v>4925</c:v>
                </c:pt>
                <c:pt idx="8">
                  <c:v>-1</c:v>
                </c:pt>
                <c:pt idx="9">
                  <c:v>-1</c:v>
                </c:pt>
                <c:pt idx="10">
                  <c:v>-1</c:v>
                </c:pt>
                <c:pt idx="11">
                  <c:v>3440</c:v>
                </c:pt>
                <c:pt idx="12">
                  <c:v>3160</c:v>
                </c:pt>
                <c:pt idx="13">
                  <c:v>3410</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_G0404_!$A$23:$N$23</c:f>
              <c:numCache>
                <c:formatCode>General</c:formatCode>
                <c:ptCount val="14"/>
                <c:pt idx="0">
                  <c:v>-1</c:v>
                </c:pt>
                <c:pt idx="1">
                  <c:v>860</c:v>
                </c:pt>
                <c:pt idx="2">
                  <c:v>1810</c:v>
                </c:pt>
                <c:pt idx="3">
                  <c:v>1570</c:v>
                </c:pt>
                <c:pt idx="4">
                  <c:v>1790</c:v>
                </c:pt>
                <c:pt idx="5">
                  <c:v>1720</c:v>
                </c:pt>
                <c:pt idx="6">
                  <c:v>1870</c:v>
                </c:pt>
                <c:pt idx="7">
                  <c:v>4980</c:v>
                </c:pt>
                <c:pt idx="8">
                  <c:v>-1</c:v>
                </c:pt>
                <c:pt idx="9">
                  <c:v>-1</c:v>
                </c:pt>
                <c:pt idx="10">
                  <c:v>-1</c:v>
                </c:pt>
                <c:pt idx="11">
                  <c:v>3460</c:v>
                </c:pt>
                <c:pt idx="12">
                  <c:v>3180</c:v>
                </c:pt>
                <c:pt idx="13">
                  <c:v>3430</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_G0404_!$A$24:$N$24</c:f>
              <c:numCache>
                <c:formatCode>General</c:formatCode>
                <c:ptCount val="14"/>
                <c:pt idx="0">
                  <c:v>-1</c:v>
                </c:pt>
                <c:pt idx="1">
                  <c:v>910</c:v>
                </c:pt>
                <c:pt idx="2">
                  <c:v>1880</c:v>
                </c:pt>
                <c:pt idx="3">
                  <c:v>1620</c:v>
                </c:pt>
                <c:pt idx="4">
                  <c:v>1840</c:v>
                </c:pt>
                <c:pt idx="5">
                  <c:v>1750</c:v>
                </c:pt>
                <c:pt idx="6">
                  <c:v>1890</c:v>
                </c:pt>
                <c:pt idx="7">
                  <c:v>5060</c:v>
                </c:pt>
                <c:pt idx="8">
                  <c:v>-1</c:v>
                </c:pt>
                <c:pt idx="9">
                  <c:v>-1</c:v>
                </c:pt>
                <c:pt idx="10">
                  <c:v>-1</c:v>
                </c:pt>
                <c:pt idx="11">
                  <c:v>3480</c:v>
                </c:pt>
                <c:pt idx="12">
                  <c:v>3200</c:v>
                </c:pt>
                <c:pt idx="13">
                  <c:v>3480</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_G0404_!$A$25:$N$25</c:f>
              <c:numCache>
                <c:formatCode>General</c:formatCode>
                <c:ptCount val="14"/>
                <c:pt idx="0">
                  <c:v>-1</c:v>
                </c:pt>
                <c:pt idx="1">
                  <c:v>960</c:v>
                </c:pt>
                <c:pt idx="2">
                  <c:v>1910</c:v>
                </c:pt>
                <c:pt idx="3">
                  <c:v>1640</c:v>
                </c:pt>
                <c:pt idx="4">
                  <c:v>1860</c:v>
                </c:pt>
                <c:pt idx="5">
                  <c:v>1820</c:v>
                </c:pt>
                <c:pt idx="6">
                  <c:v>4700</c:v>
                </c:pt>
                <c:pt idx="7">
                  <c:v>5220</c:v>
                </c:pt>
                <c:pt idx="8">
                  <c:v>-1</c:v>
                </c:pt>
                <c:pt idx="9">
                  <c:v>-1</c:v>
                </c:pt>
                <c:pt idx="10">
                  <c:v>-1</c:v>
                </c:pt>
                <c:pt idx="11">
                  <c:v>3500</c:v>
                </c:pt>
                <c:pt idx="12">
                  <c:v>3225</c:v>
                </c:pt>
                <c:pt idx="13">
                  <c:v>3500</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_G0404_!$A$26:$N$26</c:f>
              <c:numCache>
                <c:formatCode>General</c:formatCode>
                <c:ptCount val="14"/>
                <c:pt idx="0">
                  <c:v>-1</c:v>
                </c:pt>
                <c:pt idx="1">
                  <c:v>985</c:v>
                </c:pt>
                <c:pt idx="2">
                  <c:v>1930</c:v>
                </c:pt>
                <c:pt idx="3">
                  <c:v>1660</c:v>
                </c:pt>
                <c:pt idx="4">
                  <c:v>1880</c:v>
                </c:pt>
                <c:pt idx="5">
                  <c:v>1850</c:v>
                </c:pt>
                <c:pt idx="6">
                  <c:v>4720</c:v>
                </c:pt>
                <c:pt idx="7">
                  <c:v>5270</c:v>
                </c:pt>
                <c:pt idx="8">
                  <c:v>-1</c:v>
                </c:pt>
                <c:pt idx="9">
                  <c:v>-1</c:v>
                </c:pt>
                <c:pt idx="10">
                  <c:v>-1</c:v>
                </c:pt>
                <c:pt idx="11">
                  <c:v>3520</c:v>
                </c:pt>
                <c:pt idx="12">
                  <c:v>3250</c:v>
                </c:pt>
                <c:pt idx="13">
                  <c:v>3526</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_G0404_!$A$27:$N$27</c:f>
              <c:numCache>
                <c:formatCode>General</c:formatCode>
                <c:ptCount val="14"/>
                <c:pt idx="0">
                  <c:v>-1</c:v>
                </c:pt>
                <c:pt idx="1">
                  <c:v>1050</c:v>
                </c:pt>
                <c:pt idx="2">
                  <c:v>1955</c:v>
                </c:pt>
                <c:pt idx="3">
                  <c:v>1680</c:v>
                </c:pt>
                <c:pt idx="4">
                  <c:v>1900</c:v>
                </c:pt>
                <c:pt idx="5">
                  <c:v>1890</c:v>
                </c:pt>
                <c:pt idx="6">
                  <c:v>4740</c:v>
                </c:pt>
                <c:pt idx="7">
                  <c:v>5680</c:v>
                </c:pt>
                <c:pt idx="8">
                  <c:v>-1</c:v>
                </c:pt>
                <c:pt idx="9">
                  <c:v>-1</c:v>
                </c:pt>
                <c:pt idx="10">
                  <c:v>-1</c:v>
                </c:pt>
                <c:pt idx="11">
                  <c:v>3540</c:v>
                </c:pt>
                <c:pt idx="12">
                  <c:v>3270</c:v>
                </c:pt>
                <c:pt idx="13">
                  <c:v>3570</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_G0404_!$A$28:$N$28</c:f>
              <c:numCache>
                <c:formatCode>General</c:formatCode>
                <c:ptCount val="14"/>
                <c:pt idx="0">
                  <c:v>-1</c:v>
                </c:pt>
                <c:pt idx="1">
                  <c:v>1110</c:v>
                </c:pt>
                <c:pt idx="2">
                  <c:v>1975</c:v>
                </c:pt>
                <c:pt idx="3">
                  <c:v>1700</c:v>
                </c:pt>
                <c:pt idx="4">
                  <c:v>1960</c:v>
                </c:pt>
                <c:pt idx="5">
                  <c:v>1935</c:v>
                </c:pt>
                <c:pt idx="6">
                  <c:v>4760</c:v>
                </c:pt>
                <c:pt idx="7">
                  <c:v>-1</c:v>
                </c:pt>
                <c:pt idx="8">
                  <c:v>-1</c:v>
                </c:pt>
                <c:pt idx="9">
                  <c:v>-1</c:v>
                </c:pt>
                <c:pt idx="10">
                  <c:v>-1</c:v>
                </c:pt>
                <c:pt idx="11">
                  <c:v>3560</c:v>
                </c:pt>
                <c:pt idx="12">
                  <c:v>3310</c:v>
                </c:pt>
                <c:pt idx="13">
                  <c:v>3650</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_G0404_!$A$29:$N$29</c:f>
              <c:numCache>
                <c:formatCode>General</c:formatCode>
                <c:ptCount val="14"/>
                <c:pt idx="0">
                  <c:v>-1</c:v>
                </c:pt>
                <c:pt idx="1">
                  <c:v>1130</c:v>
                </c:pt>
                <c:pt idx="2">
                  <c:v>2000</c:v>
                </c:pt>
                <c:pt idx="3">
                  <c:v>1730</c:v>
                </c:pt>
                <c:pt idx="4">
                  <c:v>2005</c:v>
                </c:pt>
                <c:pt idx="5">
                  <c:v>1955</c:v>
                </c:pt>
                <c:pt idx="6">
                  <c:v>4780</c:v>
                </c:pt>
                <c:pt idx="7">
                  <c:v>-1</c:v>
                </c:pt>
                <c:pt idx="8">
                  <c:v>-1</c:v>
                </c:pt>
                <c:pt idx="9">
                  <c:v>-1</c:v>
                </c:pt>
                <c:pt idx="10">
                  <c:v>-1</c:v>
                </c:pt>
                <c:pt idx="11">
                  <c:v>3580</c:v>
                </c:pt>
                <c:pt idx="12">
                  <c:v>3330</c:v>
                </c:pt>
                <c:pt idx="13">
                  <c:v>3670</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_G0404_!$A$30:$N$30</c:f>
              <c:numCache>
                <c:formatCode>General</c:formatCode>
                <c:ptCount val="14"/>
                <c:pt idx="0">
                  <c:v>-1</c:v>
                </c:pt>
                <c:pt idx="1">
                  <c:v>1150</c:v>
                </c:pt>
                <c:pt idx="2">
                  <c:v>2020</c:v>
                </c:pt>
                <c:pt idx="3">
                  <c:v>1755</c:v>
                </c:pt>
                <c:pt idx="4">
                  <c:v>2035</c:v>
                </c:pt>
                <c:pt idx="5">
                  <c:v>1980</c:v>
                </c:pt>
                <c:pt idx="6">
                  <c:v>4800</c:v>
                </c:pt>
                <c:pt idx="7">
                  <c:v>-1</c:v>
                </c:pt>
                <c:pt idx="8">
                  <c:v>-1</c:v>
                </c:pt>
                <c:pt idx="9">
                  <c:v>-1</c:v>
                </c:pt>
                <c:pt idx="10">
                  <c:v>-1</c:v>
                </c:pt>
                <c:pt idx="11">
                  <c:v>3600</c:v>
                </c:pt>
                <c:pt idx="12">
                  <c:v>3360</c:v>
                </c:pt>
                <c:pt idx="13">
                  <c:v>3700</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_G0404_!$A$31:$N$31</c:f>
              <c:numCache>
                <c:formatCode>General</c:formatCode>
                <c:ptCount val="14"/>
                <c:pt idx="0">
                  <c:v>-1</c:v>
                </c:pt>
                <c:pt idx="1">
                  <c:v>1190</c:v>
                </c:pt>
                <c:pt idx="2">
                  <c:v>2040</c:v>
                </c:pt>
                <c:pt idx="3">
                  <c:v>1850</c:v>
                </c:pt>
                <c:pt idx="4">
                  <c:v>2055</c:v>
                </c:pt>
                <c:pt idx="5">
                  <c:v>2004</c:v>
                </c:pt>
                <c:pt idx="6">
                  <c:v>4825</c:v>
                </c:pt>
                <c:pt idx="7">
                  <c:v>-1</c:v>
                </c:pt>
                <c:pt idx="8">
                  <c:v>-1</c:v>
                </c:pt>
                <c:pt idx="9">
                  <c:v>-1</c:v>
                </c:pt>
                <c:pt idx="10">
                  <c:v>-1</c:v>
                </c:pt>
                <c:pt idx="11">
                  <c:v>3620</c:v>
                </c:pt>
                <c:pt idx="12">
                  <c:v>3380</c:v>
                </c:pt>
                <c:pt idx="13">
                  <c:v>3735</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_G0404_!$A$32:$N$32</c:f>
              <c:numCache>
                <c:formatCode>General</c:formatCode>
                <c:ptCount val="14"/>
                <c:pt idx="0">
                  <c:v>-1</c:v>
                </c:pt>
                <c:pt idx="1">
                  <c:v>1220</c:v>
                </c:pt>
                <c:pt idx="2">
                  <c:v>2150</c:v>
                </c:pt>
                <c:pt idx="3">
                  <c:v>1870</c:v>
                </c:pt>
                <c:pt idx="4">
                  <c:v>2075</c:v>
                </c:pt>
                <c:pt idx="5">
                  <c:v>2025</c:v>
                </c:pt>
                <c:pt idx="6">
                  <c:v>4850</c:v>
                </c:pt>
                <c:pt idx="7">
                  <c:v>-1</c:v>
                </c:pt>
                <c:pt idx="8">
                  <c:v>-1</c:v>
                </c:pt>
                <c:pt idx="9">
                  <c:v>-1</c:v>
                </c:pt>
                <c:pt idx="10">
                  <c:v>-1</c:v>
                </c:pt>
                <c:pt idx="11">
                  <c:v>3640</c:v>
                </c:pt>
                <c:pt idx="12">
                  <c:v>3400</c:v>
                </c:pt>
                <c:pt idx="13">
                  <c:v>3760</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_G0404_!$A$33:$N$33</c:f>
              <c:numCache>
                <c:formatCode>General</c:formatCode>
                <c:ptCount val="14"/>
                <c:pt idx="0">
                  <c:v>-1</c:v>
                </c:pt>
                <c:pt idx="1">
                  <c:v>1250</c:v>
                </c:pt>
                <c:pt idx="2">
                  <c:v>4600</c:v>
                </c:pt>
                <c:pt idx="3">
                  <c:v>1895</c:v>
                </c:pt>
                <c:pt idx="4">
                  <c:v>2100</c:v>
                </c:pt>
                <c:pt idx="5">
                  <c:v>2050</c:v>
                </c:pt>
                <c:pt idx="6">
                  <c:v>4875</c:v>
                </c:pt>
                <c:pt idx="7">
                  <c:v>-1</c:v>
                </c:pt>
                <c:pt idx="8">
                  <c:v>-1</c:v>
                </c:pt>
                <c:pt idx="9">
                  <c:v>-1</c:v>
                </c:pt>
                <c:pt idx="10">
                  <c:v>-1</c:v>
                </c:pt>
                <c:pt idx="11">
                  <c:v>3680</c:v>
                </c:pt>
                <c:pt idx="12">
                  <c:v>3430</c:v>
                </c:pt>
                <c:pt idx="13">
                  <c:v>3812</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_G0404_!$A$34:$N$34</c:f>
              <c:numCache>
                <c:formatCode>General</c:formatCode>
                <c:ptCount val="14"/>
                <c:pt idx="0">
                  <c:v>-1</c:v>
                </c:pt>
                <c:pt idx="1">
                  <c:v>1320</c:v>
                </c:pt>
                <c:pt idx="2">
                  <c:v>4620</c:v>
                </c:pt>
                <c:pt idx="3">
                  <c:v>1920</c:v>
                </c:pt>
                <c:pt idx="4">
                  <c:v>2120</c:v>
                </c:pt>
                <c:pt idx="5">
                  <c:v>2080</c:v>
                </c:pt>
                <c:pt idx="6">
                  <c:v>4900</c:v>
                </c:pt>
                <c:pt idx="7">
                  <c:v>-1</c:v>
                </c:pt>
                <c:pt idx="8">
                  <c:v>-1</c:v>
                </c:pt>
                <c:pt idx="9">
                  <c:v>-1</c:v>
                </c:pt>
                <c:pt idx="10">
                  <c:v>-1</c:v>
                </c:pt>
                <c:pt idx="11">
                  <c:v>3700</c:v>
                </c:pt>
                <c:pt idx="12">
                  <c:v>3530</c:v>
                </c:pt>
                <c:pt idx="13">
                  <c:v>3900</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_G0404_!$A$35:$N$35</c:f>
              <c:numCache>
                <c:formatCode>General</c:formatCode>
                <c:ptCount val="14"/>
                <c:pt idx="0">
                  <c:v>-1</c:v>
                </c:pt>
                <c:pt idx="1">
                  <c:v>1350</c:v>
                </c:pt>
                <c:pt idx="2">
                  <c:v>4650</c:v>
                </c:pt>
                <c:pt idx="3">
                  <c:v>1955</c:v>
                </c:pt>
                <c:pt idx="4">
                  <c:v>2140</c:v>
                </c:pt>
                <c:pt idx="5">
                  <c:v>2100</c:v>
                </c:pt>
                <c:pt idx="6">
                  <c:v>4920</c:v>
                </c:pt>
                <c:pt idx="7">
                  <c:v>-1</c:v>
                </c:pt>
                <c:pt idx="8">
                  <c:v>-1</c:v>
                </c:pt>
                <c:pt idx="9">
                  <c:v>-1</c:v>
                </c:pt>
                <c:pt idx="10">
                  <c:v>-1</c:v>
                </c:pt>
                <c:pt idx="11">
                  <c:v>3720</c:v>
                </c:pt>
                <c:pt idx="12">
                  <c:v>3550</c:v>
                </c:pt>
                <c:pt idx="13">
                  <c:v>3990</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_G0404_!$A$36:$N$36</c:f>
              <c:numCache>
                <c:formatCode>General</c:formatCode>
                <c:ptCount val="14"/>
                <c:pt idx="0">
                  <c:v>-1</c:v>
                </c:pt>
                <c:pt idx="1">
                  <c:v>1400</c:v>
                </c:pt>
                <c:pt idx="2">
                  <c:v>4672</c:v>
                </c:pt>
                <c:pt idx="3">
                  <c:v>1985</c:v>
                </c:pt>
                <c:pt idx="4">
                  <c:v>2160</c:v>
                </c:pt>
                <c:pt idx="5">
                  <c:v>4585</c:v>
                </c:pt>
                <c:pt idx="6">
                  <c:v>4970</c:v>
                </c:pt>
                <c:pt idx="7">
                  <c:v>-1</c:v>
                </c:pt>
                <c:pt idx="8">
                  <c:v>-1</c:v>
                </c:pt>
                <c:pt idx="9">
                  <c:v>-1</c:v>
                </c:pt>
                <c:pt idx="10">
                  <c:v>-1</c:v>
                </c:pt>
                <c:pt idx="11">
                  <c:v>3740</c:v>
                </c:pt>
                <c:pt idx="12">
                  <c:v>3600</c:v>
                </c:pt>
                <c:pt idx="13">
                  <c:v>4050</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_G0404_!$A$37:$N$37</c:f>
              <c:numCache>
                <c:formatCode>General</c:formatCode>
                <c:ptCount val="14"/>
                <c:pt idx="0">
                  <c:v>-1</c:v>
                </c:pt>
                <c:pt idx="1">
                  <c:v>1440</c:v>
                </c:pt>
                <c:pt idx="2">
                  <c:v>4700</c:v>
                </c:pt>
                <c:pt idx="3">
                  <c:v>2010</c:v>
                </c:pt>
                <c:pt idx="4">
                  <c:v>2180</c:v>
                </c:pt>
                <c:pt idx="5">
                  <c:v>4610</c:v>
                </c:pt>
                <c:pt idx="6">
                  <c:v>5035</c:v>
                </c:pt>
                <c:pt idx="7">
                  <c:v>-1</c:v>
                </c:pt>
                <c:pt idx="8">
                  <c:v>-1</c:v>
                </c:pt>
                <c:pt idx="9">
                  <c:v>-1</c:v>
                </c:pt>
                <c:pt idx="10">
                  <c:v>-1</c:v>
                </c:pt>
                <c:pt idx="11">
                  <c:v>3760</c:v>
                </c:pt>
                <c:pt idx="12">
                  <c:v>3640</c:v>
                </c:pt>
                <c:pt idx="13">
                  <c:v>4100</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_G0404_!$A$38:$N$38</c:f>
              <c:numCache>
                <c:formatCode>General</c:formatCode>
                <c:ptCount val="14"/>
                <c:pt idx="0">
                  <c:v>-1</c:v>
                </c:pt>
                <c:pt idx="1">
                  <c:v>1460</c:v>
                </c:pt>
                <c:pt idx="2">
                  <c:v>4750</c:v>
                </c:pt>
                <c:pt idx="3">
                  <c:v>2045</c:v>
                </c:pt>
                <c:pt idx="4">
                  <c:v>4540</c:v>
                </c:pt>
                <c:pt idx="5">
                  <c:v>4630</c:v>
                </c:pt>
                <c:pt idx="6">
                  <c:v>5080</c:v>
                </c:pt>
                <c:pt idx="7">
                  <c:v>-1</c:v>
                </c:pt>
                <c:pt idx="8">
                  <c:v>-1</c:v>
                </c:pt>
                <c:pt idx="9">
                  <c:v>-1</c:v>
                </c:pt>
                <c:pt idx="10">
                  <c:v>-1</c:v>
                </c:pt>
                <c:pt idx="11">
                  <c:v>3780</c:v>
                </c:pt>
                <c:pt idx="12">
                  <c:v>3660</c:v>
                </c:pt>
                <c:pt idx="13">
                  <c:v>4165</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_G0404_!$A$39:$N$39</c:f>
              <c:numCache>
                <c:formatCode>General</c:formatCode>
                <c:ptCount val="14"/>
                <c:pt idx="0">
                  <c:v>-1</c:v>
                </c:pt>
                <c:pt idx="1">
                  <c:v>1480</c:v>
                </c:pt>
                <c:pt idx="2">
                  <c:v>4770</c:v>
                </c:pt>
                <c:pt idx="3">
                  <c:v>2080</c:v>
                </c:pt>
                <c:pt idx="4">
                  <c:v>4560</c:v>
                </c:pt>
                <c:pt idx="5">
                  <c:v>4650</c:v>
                </c:pt>
                <c:pt idx="6">
                  <c:v>5110</c:v>
                </c:pt>
                <c:pt idx="7">
                  <c:v>-1</c:v>
                </c:pt>
                <c:pt idx="8">
                  <c:v>-1</c:v>
                </c:pt>
                <c:pt idx="9">
                  <c:v>-1</c:v>
                </c:pt>
                <c:pt idx="10">
                  <c:v>-1</c:v>
                </c:pt>
                <c:pt idx="11">
                  <c:v>3800</c:v>
                </c:pt>
                <c:pt idx="12">
                  <c:v>3695</c:v>
                </c:pt>
                <c:pt idx="13">
                  <c:v>4230</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_G0404_!$A$40:$N$40</c:f>
              <c:numCache>
                <c:formatCode>General</c:formatCode>
                <c:ptCount val="14"/>
                <c:pt idx="0">
                  <c:v>-1</c:v>
                </c:pt>
                <c:pt idx="1">
                  <c:v>1500</c:v>
                </c:pt>
                <c:pt idx="2">
                  <c:v>4830</c:v>
                </c:pt>
                <c:pt idx="3">
                  <c:v>2110</c:v>
                </c:pt>
                <c:pt idx="4">
                  <c:v>4580</c:v>
                </c:pt>
                <c:pt idx="5">
                  <c:v>4670</c:v>
                </c:pt>
                <c:pt idx="6">
                  <c:v>5130</c:v>
                </c:pt>
                <c:pt idx="7">
                  <c:v>-1</c:v>
                </c:pt>
                <c:pt idx="8">
                  <c:v>-1</c:v>
                </c:pt>
                <c:pt idx="9">
                  <c:v>-1</c:v>
                </c:pt>
                <c:pt idx="10">
                  <c:v>-1</c:v>
                </c:pt>
                <c:pt idx="11">
                  <c:v>3820</c:v>
                </c:pt>
                <c:pt idx="12">
                  <c:v>3750</c:v>
                </c:pt>
                <c:pt idx="13">
                  <c:v>4970</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_G0404_!$A$41:$N$41</c:f>
              <c:numCache>
                <c:formatCode>General</c:formatCode>
                <c:ptCount val="14"/>
                <c:pt idx="0">
                  <c:v>-1</c:v>
                </c:pt>
                <c:pt idx="1">
                  <c:v>1545</c:v>
                </c:pt>
                <c:pt idx="2">
                  <c:v>4990</c:v>
                </c:pt>
                <c:pt idx="3">
                  <c:v>2130</c:v>
                </c:pt>
                <c:pt idx="4">
                  <c:v>4600</c:v>
                </c:pt>
                <c:pt idx="5">
                  <c:v>4690</c:v>
                </c:pt>
                <c:pt idx="6">
                  <c:v>5340</c:v>
                </c:pt>
                <c:pt idx="7">
                  <c:v>-1</c:v>
                </c:pt>
                <c:pt idx="8">
                  <c:v>-1</c:v>
                </c:pt>
                <c:pt idx="9">
                  <c:v>-1</c:v>
                </c:pt>
                <c:pt idx="10">
                  <c:v>-1</c:v>
                </c:pt>
                <c:pt idx="11">
                  <c:v>3840</c:v>
                </c:pt>
                <c:pt idx="12">
                  <c:v>3780</c:v>
                </c:pt>
                <c:pt idx="13">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_G0404_!$A$42:$N$42</c:f>
              <c:numCache>
                <c:formatCode>General</c:formatCode>
                <c:ptCount val="14"/>
                <c:pt idx="0">
                  <c:v>-1</c:v>
                </c:pt>
                <c:pt idx="1">
                  <c:v>1570</c:v>
                </c:pt>
                <c:pt idx="2">
                  <c:v>5110</c:v>
                </c:pt>
                <c:pt idx="3">
                  <c:v>2150</c:v>
                </c:pt>
                <c:pt idx="4">
                  <c:v>4620</c:v>
                </c:pt>
                <c:pt idx="5">
                  <c:v>4710</c:v>
                </c:pt>
                <c:pt idx="6">
                  <c:v>5400</c:v>
                </c:pt>
                <c:pt idx="7">
                  <c:v>-1</c:v>
                </c:pt>
                <c:pt idx="8">
                  <c:v>-1</c:v>
                </c:pt>
                <c:pt idx="9">
                  <c:v>-1</c:v>
                </c:pt>
                <c:pt idx="10">
                  <c:v>-1</c:v>
                </c:pt>
                <c:pt idx="11">
                  <c:v>3860</c:v>
                </c:pt>
                <c:pt idx="12">
                  <c:v>3810</c:v>
                </c:pt>
                <c:pt idx="13">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_G0404_!$A$43:$N$43</c:f>
              <c:numCache>
                <c:formatCode>General</c:formatCode>
                <c:ptCount val="14"/>
                <c:pt idx="0">
                  <c:v>-1</c:v>
                </c:pt>
                <c:pt idx="1">
                  <c:v>1590</c:v>
                </c:pt>
                <c:pt idx="2">
                  <c:v>5280</c:v>
                </c:pt>
                <c:pt idx="3">
                  <c:v>2180</c:v>
                </c:pt>
                <c:pt idx="4">
                  <c:v>4640</c:v>
                </c:pt>
                <c:pt idx="5">
                  <c:v>4730</c:v>
                </c:pt>
                <c:pt idx="6">
                  <c:v>5445</c:v>
                </c:pt>
                <c:pt idx="7">
                  <c:v>-1</c:v>
                </c:pt>
                <c:pt idx="8">
                  <c:v>-1</c:v>
                </c:pt>
                <c:pt idx="9">
                  <c:v>-1</c:v>
                </c:pt>
                <c:pt idx="10">
                  <c:v>-1</c:v>
                </c:pt>
                <c:pt idx="11">
                  <c:v>3880</c:v>
                </c:pt>
                <c:pt idx="12">
                  <c:v>3850</c:v>
                </c:pt>
                <c:pt idx="13">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_G0404_!$A$44:$N$44</c:f>
              <c:numCache>
                <c:formatCode>General</c:formatCode>
                <c:ptCount val="14"/>
                <c:pt idx="0">
                  <c:v>-1</c:v>
                </c:pt>
                <c:pt idx="1">
                  <c:v>1610</c:v>
                </c:pt>
                <c:pt idx="2">
                  <c:v>5320</c:v>
                </c:pt>
                <c:pt idx="3">
                  <c:v>4570</c:v>
                </c:pt>
                <c:pt idx="4">
                  <c:v>4660</c:v>
                </c:pt>
                <c:pt idx="5">
                  <c:v>4750</c:v>
                </c:pt>
                <c:pt idx="6">
                  <c:v>5610</c:v>
                </c:pt>
                <c:pt idx="7">
                  <c:v>-1</c:v>
                </c:pt>
                <c:pt idx="8">
                  <c:v>-1</c:v>
                </c:pt>
                <c:pt idx="9">
                  <c:v>-1</c:v>
                </c:pt>
                <c:pt idx="10">
                  <c:v>-1</c:v>
                </c:pt>
                <c:pt idx="11">
                  <c:v>3900</c:v>
                </c:pt>
                <c:pt idx="12">
                  <c:v>3940</c:v>
                </c:pt>
                <c:pt idx="13">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_G0404_!$A$45:$N$45</c:f>
              <c:numCache>
                <c:formatCode>General</c:formatCode>
                <c:ptCount val="14"/>
                <c:pt idx="0">
                  <c:v>-1</c:v>
                </c:pt>
                <c:pt idx="1">
                  <c:v>1652</c:v>
                </c:pt>
                <c:pt idx="2">
                  <c:v>5340</c:v>
                </c:pt>
                <c:pt idx="3">
                  <c:v>4590</c:v>
                </c:pt>
                <c:pt idx="4">
                  <c:v>4680</c:v>
                </c:pt>
                <c:pt idx="5">
                  <c:v>4770</c:v>
                </c:pt>
                <c:pt idx="6">
                  <c:v>5680</c:v>
                </c:pt>
                <c:pt idx="7">
                  <c:v>-1</c:v>
                </c:pt>
                <c:pt idx="8">
                  <c:v>-1</c:v>
                </c:pt>
                <c:pt idx="9">
                  <c:v>-1</c:v>
                </c:pt>
                <c:pt idx="10">
                  <c:v>-1</c:v>
                </c:pt>
                <c:pt idx="11">
                  <c:v>3920</c:v>
                </c:pt>
                <c:pt idx="12">
                  <c:v>3968</c:v>
                </c:pt>
                <c:pt idx="13">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_G0404_!$A$46:$N$46</c:f>
              <c:numCache>
                <c:formatCode>General</c:formatCode>
                <c:ptCount val="14"/>
                <c:pt idx="0">
                  <c:v>-1</c:v>
                </c:pt>
                <c:pt idx="1">
                  <c:v>1700</c:v>
                </c:pt>
                <c:pt idx="2">
                  <c:v>-1</c:v>
                </c:pt>
                <c:pt idx="3">
                  <c:v>4620</c:v>
                </c:pt>
                <c:pt idx="4">
                  <c:v>4700</c:v>
                </c:pt>
                <c:pt idx="5">
                  <c:v>4790</c:v>
                </c:pt>
                <c:pt idx="6">
                  <c:v>-1</c:v>
                </c:pt>
                <c:pt idx="7">
                  <c:v>-1</c:v>
                </c:pt>
                <c:pt idx="8">
                  <c:v>-1</c:v>
                </c:pt>
                <c:pt idx="9">
                  <c:v>-1</c:v>
                </c:pt>
                <c:pt idx="10">
                  <c:v>-1</c:v>
                </c:pt>
                <c:pt idx="11">
                  <c:v>3950</c:v>
                </c:pt>
                <c:pt idx="12">
                  <c:v>4200</c:v>
                </c:pt>
                <c:pt idx="13">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_G0404_!$A$47:$N$47</c:f>
              <c:numCache>
                <c:formatCode>General</c:formatCode>
                <c:ptCount val="14"/>
                <c:pt idx="0">
                  <c:v>-1</c:v>
                </c:pt>
                <c:pt idx="1">
                  <c:v>1720</c:v>
                </c:pt>
                <c:pt idx="2">
                  <c:v>-1</c:v>
                </c:pt>
                <c:pt idx="3">
                  <c:v>4640</c:v>
                </c:pt>
                <c:pt idx="4">
                  <c:v>4720</c:v>
                </c:pt>
                <c:pt idx="5">
                  <c:v>4820</c:v>
                </c:pt>
                <c:pt idx="6">
                  <c:v>-1</c:v>
                </c:pt>
                <c:pt idx="7">
                  <c:v>-1</c:v>
                </c:pt>
                <c:pt idx="8">
                  <c:v>-1</c:v>
                </c:pt>
                <c:pt idx="9">
                  <c:v>-1</c:v>
                </c:pt>
                <c:pt idx="10">
                  <c:v>-1</c:v>
                </c:pt>
                <c:pt idx="11">
                  <c:v>3970</c:v>
                </c:pt>
                <c:pt idx="12">
                  <c:v>4220</c:v>
                </c:pt>
                <c:pt idx="13">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_G0404_!$A$48:$N$48</c:f>
              <c:numCache>
                <c:formatCode>General</c:formatCode>
                <c:ptCount val="14"/>
                <c:pt idx="0">
                  <c:v>-1</c:v>
                </c:pt>
                <c:pt idx="1">
                  <c:v>1745</c:v>
                </c:pt>
                <c:pt idx="2">
                  <c:v>-1</c:v>
                </c:pt>
                <c:pt idx="3">
                  <c:v>4660</c:v>
                </c:pt>
                <c:pt idx="4">
                  <c:v>4740</c:v>
                </c:pt>
                <c:pt idx="5">
                  <c:v>4840</c:v>
                </c:pt>
                <c:pt idx="6">
                  <c:v>-1</c:v>
                </c:pt>
                <c:pt idx="7">
                  <c:v>-1</c:v>
                </c:pt>
                <c:pt idx="8">
                  <c:v>-1</c:v>
                </c:pt>
                <c:pt idx="9">
                  <c:v>-1</c:v>
                </c:pt>
                <c:pt idx="10">
                  <c:v>-1</c:v>
                </c:pt>
                <c:pt idx="11">
                  <c:v>3990</c:v>
                </c:pt>
                <c:pt idx="12">
                  <c:v>4250</c:v>
                </c:pt>
                <c:pt idx="13">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_G0404_!$A$49:$N$49</c:f>
              <c:numCache>
                <c:formatCode>General</c:formatCode>
                <c:ptCount val="14"/>
                <c:pt idx="0">
                  <c:v>-1</c:v>
                </c:pt>
                <c:pt idx="1">
                  <c:v>1765</c:v>
                </c:pt>
                <c:pt idx="2">
                  <c:v>-1</c:v>
                </c:pt>
                <c:pt idx="3">
                  <c:v>4680</c:v>
                </c:pt>
                <c:pt idx="4">
                  <c:v>4760</c:v>
                </c:pt>
                <c:pt idx="5">
                  <c:v>4860</c:v>
                </c:pt>
                <c:pt idx="6">
                  <c:v>-1</c:v>
                </c:pt>
                <c:pt idx="7">
                  <c:v>-1</c:v>
                </c:pt>
                <c:pt idx="8">
                  <c:v>-1</c:v>
                </c:pt>
                <c:pt idx="9">
                  <c:v>-1</c:v>
                </c:pt>
                <c:pt idx="10">
                  <c:v>-1</c:v>
                </c:pt>
                <c:pt idx="11">
                  <c:v>4010</c:v>
                </c:pt>
                <c:pt idx="12">
                  <c:v>4790</c:v>
                </c:pt>
                <c:pt idx="13">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_G0404_!$A$50:$N$50</c:f>
              <c:numCache>
                <c:formatCode>General</c:formatCode>
                <c:ptCount val="14"/>
                <c:pt idx="0">
                  <c:v>-1</c:v>
                </c:pt>
                <c:pt idx="1">
                  <c:v>1790</c:v>
                </c:pt>
                <c:pt idx="2">
                  <c:v>-1</c:v>
                </c:pt>
                <c:pt idx="3">
                  <c:v>4700</c:v>
                </c:pt>
                <c:pt idx="4">
                  <c:v>4780</c:v>
                </c:pt>
                <c:pt idx="5">
                  <c:v>4880</c:v>
                </c:pt>
                <c:pt idx="6">
                  <c:v>-1</c:v>
                </c:pt>
                <c:pt idx="7">
                  <c:v>-1</c:v>
                </c:pt>
                <c:pt idx="8">
                  <c:v>-1</c:v>
                </c:pt>
                <c:pt idx="9">
                  <c:v>-1</c:v>
                </c:pt>
                <c:pt idx="10">
                  <c:v>-1</c:v>
                </c:pt>
                <c:pt idx="11">
                  <c:v>4030</c:v>
                </c:pt>
                <c:pt idx="12">
                  <c:v>-1</c:v>
                </c:pt>
                <c:pt idx="13">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_G0404_!$A$51:$N$51</c:f>
              <c:numCache>
                <c:formatCode>General</c:formatCode>
                <c:ptCount val="14"/>
                <c:pt idx="0">
                  <c:v>-1</c:v>
                </c:pt>
                <c:pt idx="1">
                  <c:v>1810</c:v>
                </c:pt>
                <c:pt idx="2">
                  <c:v>-1</c:v>
                </c:pt>
                <c:pt idx="3">
                  <c:v>4720</c:v>
                </c:pt>
                <c:pt idx="4">
                  <c:v>4800</c:v>
                </c:pt>
                <c:pt idx="5">
                  <c:v>4900</c:v>
                </c:pt>
                <c:pt idx="6">
                  <c:v>-1</c:v>
                </c:pt>
                <c:pt idx="7">
                  <c:v>-1</c:v>
                </c:pt>
                <c:pt idx="8">
                  <c:v>-1</c:v>
                </c:pt>
                <c:pt idx="9">
                  <c:v>-1</c:v>
                </c:pt>
                <c:pt idx="10">
                  <c:v>-1</c:v>
                </c:pt>
                <c:pt idx="11">
                  <c:v>4050</c:v>
                </c:pt>
                <c:pt idx="12">
                  <c:v>-1</c:v>
                </c:pt>
                <c:pt idx="13">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_G0404_!$A$52:$N$52</c:f>
              <c:numCache>
                <c:formatCode>General</c:formatCode>
                <c:ptCount val="14"/>
                <c:pt idx="0">
                  <c:v>-1</c:v>
                </c:pt>
                <c:pt idx="1">
                  <c:v>1830</c:v>
                </c:pt>
                <c:pt idx="2">
                  <c:v>-1</c:v>
                </c:pt>
                <c:pt idx="3">
                  <c:v>4740</c:v>
                </c:pt>
                <c:pt idx="4">
                  <c:v>4820</c:v>
                </c:pt>
                <c:pt idx="5">
                  <c:v>4920</c:v>
                </c:pt>
                <c:pt idx="6">
                  <c:v>-1</c:v>
                </c:pt>
                <c:pt idx="7">
                  <c:v>-1</c:v>
                </c:pt>
                <c:pt idx="8">
                  <c:v>-1</c:v>
                </c:pt>
                <c:pt idx="9">
                  <c:v>-1</c:v>
                </c:pt>
                <c:pt idx="10">
                  <c:v>-1</c:v>
                </c:pt>
                <c:pt idx="11">
                  <c:v>4070</c:v>
                </c:pt>
                <c:pt idx="12">
                  <c:v>-1</c:v>
                </c:pt>
                <c:pt idx="13">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_G0404_!$A$53:$N$53</c:f>
              <c:numCache>
                <c:formatCode>General</c:formatCode>
                <c:ptCount val="14"/>
                <c:pt idx="0">
                  <c:v>-1</c:v>
                </c:pt>
                <c:pt idx="1">
                  <c:v>1850</c:v>
                </c:pt>
                <c:pt idx="2">
                  <c:v>-1</c:v>
                </c:pt>
                <c:pt idx="3">
                  <c:v>4760</c:v>
                </c:pt>
                <c:pt idx="4">
                  <c:v>4840</c:v>
                </c:pt>
                <c:pt idx="5">
                  <c:v>4950</c:v>
                </c:pt>
                <c:pt idx="6">
                  <c:v>-1</c:v>
                </c:pt>
                <c:pt idx="7">
                  <c:v>-1</c:v>
                </c:pt>
                <c:pt idx="8">
                  <c:v>-1</c:v>
                </c:pt>
                <c:pt idx="9">
                  <c:v>-1</c:v>
                </c:pt>
                <c:pt idx="10">
                  <c:v>-1</c:v>
                </c:pt>
                <c:pt idx="11">
                  <c:v>4090</c:v>
                </c:pt>
                <c:pt idx="12">
                  <c:v>-1</c:v>
                </c:pt>
                <c:pt idx="13">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_G0404_!$A$54:$N$54</c:f>
              <c:numCache>
                <c:formatCode>General</c:formatCode>
                <c:ptCount val="14"/>
                <c:pt idx="0">
                  <c:v>-1</c:v>
                </c:pt>
                <c:pt idx="1">
                  <c:v>1890</c:v>
                </c:pt>
                <c:pt idx="2">
                  <c:v>-1</c:v>
                </c:pt>
                <c:pt idx="3">
                  <c:v>4780</c:v>
                </c:pt>
                <c:pt idx="4">
                  <c:v>4860</c:v>
                </c:pt>
                <c:pt idx="5">
                  <c:v>4975</c:v>
                </c:pt>
                <c:pt idx="6">
                  <c:v>-1</c:v>
                </c:pt>
                <c:pt idx="7">
                  <c:v>-1</c:v>
                </c:pt>
                <c:pt idx="8">
                  <c:v>-1</c:v>
                </c:pt>
                <c:pt idx="9">
                  <c:v>-1</c:v>
                </c:pt>
                <c:pt idx="10">
                  <c:v>-1</c:v>
                </c:pt>
                <c:pt idx="11">
                  <c:v>4120</c:v>
                </c:pt>
                <c:pt idx="12">
                  <c:v>-1</c:v>
                </c:pt>
                <c:pt idx="13">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_G0404_!$A$55:$N$55</c:f>
              <c:numCache>
                <c:formatCode>General</c:formatCode>
                <c:ptCount val="14"/>
                <c:pt idx="0">
                  <c:v>-1</c:v>
                </c:pt>
                <c:pt idx="1">
                  <c:v>1920</c:v>
                </c:pt>
                <c:pt idx="2">
                  <c:v>-1</c:v>
                </c:pt>
                <c:pt idx="3">
                  <c:v>4800</c:v>
                </c:pt>
                <c:pt idx="4">
                  <c:v>4880</c:v>
                </c:pt>
                <c:pt idx="5">
                  <c:v>4995</c:v>
                </c:pt>
                <c:pt idx="6">
                  <c:v>-1</c:v>
                </c:pt>
                <c:pt idx="7">
                  <c:v>-1</c:v>
                </c:pt>
                <c:pt idx="8">
                  <c:v>-1</c:v>
                </c:pt>
                <c:pt idx="9">
                  <c:v>-1</c:v>
                </c:pt>
                <c:pt idx="10">
                  <c:v>-1</c:v>
                </c:pt>
                <c:pt idx="11">
                  <c:v>4150</c:v>
                </c:pt>
                <c:pt idx="12">
                  <c:v>-1</c:v>
                </c:pt>
                <c:pt idx="13">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_G0404_!$A$56:$N$56</c:f>
              <c:numCache>
                <c:formatCode>General</c:formatCode>
                <c:ptCount val="14"/>
                <c:pt idx="0">
                  <c:v>-1</c:v>
                </c:pt>
                <c:pt idx="1">
                  <c:v>1950</c:v>
                </c:pt>
                <c:pt idx="2">
                  <c:v>-1</c:v>
                </c:pt>
                <c:pt idx="3">
                  <c:v>4820</c:v>
                </c:pt>
                <c:pt idx="4">
                  <c:v>4900</c:v>
                </c:pt>
                <c:pt idx="5">
                  <c:v>5025</c:v>
                </c:pt>
                <c:pt idx="6">
                  <c:v>-1</c:v>
                </c:pt>
                <c:pt idx="7">
                  <c:v>-1</c:v>
                </c:pt>
                <c:pt idx="8">
                  <c:v>-1</c:v>
                </c:pt>
                <c:pt idx="9">
                  <c:v>-1</c:v>
                </c:pt>
                <c:pt idx="10">
                  <c:v>-1</c:v>
                </c:pt>
                <c:pt idx="11">
                  <c:v>4210</c:v>
                </c:pt>
                <c:pt idx="12">
                  <c:v>-1</c:v>
                </c:pt>
                <c:pt idx="13">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_G0404_!$A$57:$N$57</c:f>
              <c:numCache>
                <c:formatCode>General</c:formatCode>
                <c:ptCount val="14"/>
                <c:pt idx="0">
                  <c:v>-1</c:v>
                </c:pt>
                <c:pt idx="1">
                  <c:v>1980</c:v>
                </c:pt>
                <c:pt idx="2">
                  <c:v>-1</c:v>
                </c:pt>
                <c:pt idx="3">
                  <c:v>4840</c:v>
                </c:pt>
                <c:pt idx="4">
                  <c:v>4920</c:v>
                </c:pt>
                <c:pt idx="5">
                  <c:v>5070</c:v>
                </c:pt>
                <c:pt idx="6">
                  <c:v>-1</c:v>
                </c:pt>
                <c:pt idx="7">
                  <c:v>-1</c:v>
                </c:pt>
                <c:pt idx="8">
                  <c:v>-1</c:v>
                </c:pt>
                <c:pt idx="9">
                  <c:v>-1</c:v>
                </c:pt>
                <c:pt idx="10">
                  <c:v>-1</c:v>
                </c:pt>
                <c:pt idx="11">
                  <c:v>4230</c:v>
                </c:pt>
                <c:pt idx="12">
                  <c:v>-1</c:v>
                </c:pt>
                <c:pt idx="13">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_G0404_!$A$58:$N$58</c:f>
              <c:numCache>
                <c:formatCode>General</c:formatCode>
                <c:ptCount val="14"/>
                <c:pt idx="0">
                  <c:v>-1</c:v>
                </c:pt>
                <c:pt idx="1">
                  <c:v>2000</c:v>
                </c:pt>
                <c:pt idx="2">
                  <c:v>-1</c:v>
                </c:pt>
                <c:pt idx="3">
                  <c:v>4870</c:v>
                </c:pt>
                <c:pt idx="4">
                  <c:v>4950</c:v>
                </c:pt>
                <c:pt idx="5">
                  <c:v>5100</c:v>
                </c:pt>
                <c:pt idx="6">
                  <c:v>-1</c:v>
                </c:pt>
                <c:pt idx="7">
                  <c:v>-1</c:v>
                </c:pt>
                <c:pt idx="8">
                  <c:v>-1</c:v>
                </c:pt>
                <c:pt idx="9">
                  <c:v>-1</c:v>
                </c:pt>
                <c:pt idx="10">
                  <c:v>-1</c:v>
                </c:pt>
                <c:pt idx="11">
                  <c:v>4260</c:v>
                </c:pt>
                <c:pt idx="12">
                  <c:v>-1</c:v>
                </c:pt>
                <c:pt idx="13">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_G0404_!$A$59:$N$59</c:f>
              <c:numCache>
                <c:formatCode>General</c:formatCode>
                <c:ptCount val="14"/>
                <c:pt idx="0">
                  <c:v>-1</c:v>
                </c:pt>
                <c:pt idx="1">
                  <c:v>2040</c:v>
                </c:pt>
                <c:pt idx="2">
                  <c:v>-1</c:v>
                </c:pt>
                <c:pt idx="3">
                  <c:v>4890</c:v>
                </c:pt>
                <c:pt idx="4">
                  <c:v>4980</c:v>
                </c:pt>
                <c:pt idx="5">
                  <c:v>5130</c:v>
                </c:pt>
                <c:pt idx="6">
                  <c:v>-1</c:v>
                </c:pt>
                <c:pt idx="7">
                  <c:v>-1</c:v>
                </c:pt>
                <c:pt idx="8">
                  <c:v>-1</c:v>
                </c:pt>
                <c:pt idx="9">
                  <c:v>-1</c:v>
                </c:pt>
                <c:pt idx="10">
                  <c:v>-1</c:v>
                </c:pt>
                <c:pt idx="11">
                  <c:v>4280</c:v>
                </c:pt>
                <c:pt idx="12">
                  <c:v>-1</c:v>
                </c:pt>
                <c:pt idx="13">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_G0404_!$A$60:$N$60</c:f>
              <c:numCache>
                <c:formatCode>General</c:formatCode>
                <c:ptCount val="14"/>
                <c:pt idx="0">
                  <c:v>-1</c:v>
                </c:pt>
                <c:pt idx="1">
                  <c:v>2070</c:v>
                </c:pt>
                <c:pt idx="2">
                  <c:v>-1</c:v>
                </c:pt>
                <c:pt idx="3">
                  <c:v>4920</c:v>
                </c:pt>
                <c:pt idx="4">
                  <c:v>5000</c:v>
                </c:pt>
                <c:pt idx="5">
                  <c:v>5155</c:v>
                </c:pt>
                <c:pt idx="6">
                  <c:v>-1</c:v>
                </c:pt>
                <c:pt idx="7">
                  <c:v>-1</c:v>
                </c:pt>
                <c:pt idx="8">
                  <c:v>-1</c:v>
                </c:pt>
                <c:pt idx="9">
                  <c:v>-1</c:v>
                </c:pt>
                <c:pt idx="10">
                  <c:v>-1</c:v>
                </c:pt>
                <c:pt idx="11">
                  <c:v>4300</c:v>
                </c:pt>
                <c:pt idx="12">
                  <c:v>-1</c:v>
                </c:pt>
                <c:pt idx="13">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_G0404_!$A$61:$N$61</c:f>
              <c:numCache>
                <c:formatCode>General</c:formatCode>
                <c:ptCount val="14"/>
                <c:pt idx="0">
                  <c:v>-1</c:v>
                </c:pt>
                <c:pt idx="1">
                  <c:v>4620</c:v>
                </c:pt>
                <c:pt idx="2">
                  <c:v>-1</c:v>
                </c:pt>
                <c:pt idx="3">
                  <c:v>4950</c:v>
                </c:pt>
                <c:pt idx="4">
                  <c:v>5020</c:v>
                </c:pt>
                <c:pt idx="5">
                  <c:v>5290</c:v>
                </c:pt>
                <c:pt idx="6">
                  <c:v>-1</c:v>
                </c:pt>
                <c:pt idx="7">
                  <c:v>-1</c:v>
                </c:pt>
                <c:pt idx="8">
                  <c:v>-1</c:v>
                </c:pt>
                <c:pt idx="9">
                  <c:v>-1</c:v>
                </c:pt>
                <c:pt idx="10">
                  <c:v>-1</c:v>
                </c:pt>
                <c:pt idx="11">
                  <c:v>4320</c:v>
                </c:pt>
                <c:pt idx="12">
                  <c:v>-1</c:v>
                </c:pt>
                <c:pt idx="13">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_G0404_!$A$62:$N$62</c:f>
              <c:numCache>
                <c:formatCode>General</c:formatCode>
                <c:ptCount val="14"/>
                <c:pt idx="0">
                  <c:v>-1</c:v>
                </c:pt>
                <c:pt idx="1">
                  <c:v>4690</c:v>
                </c:pt>
                <c:pt idx="2">
                  <c:v>-1</c:v>
                </c:pt>
                <c:pt idx="3">
                  <c:v>4980</c:v>
                </c:pt>
                <c:pt idx="4">
                  <c:v>5050</c:v>
                </c:pt>
                <c:pt idx="5">
                  <c:v>5370</c:v>
                </c:pt>
                <c:pt idx="6">
                  <c:v>-1</c:v>
                </c:pt>
                <c:pt idx="7">
                  <c:v>-1</c:v>
                </c:pt>
                <c:pt idx="8">
                  <c:v>-1</c:v>
                </c:pt>
                <c:pt idx="9">
                  <c:v>-1</c:v>
                </c:pt>
                <c:pt idx="10">
                  <c:v>-1</c:v>
                </c:pt>
                <c:pt idx="11">
                  <c:v>4350</c:v>
                </c:pt>
                <c:pt idx="12">
                  <c:v>-1</c:v>
                </c:pt>
                <c:pt idx="13">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_G0404_!$A$63:$N$63</c:f>
              <c:numCache>
                <c:formatCode>General</c:formatCode>
                <c:ptCount val="14"/>
                <c:pt idx="0">
                  <c:v>-1</c:v>
                </c:pt>
                <c:pt idx="1">
                  <c:v>4750</c:v>
                </c:pt>
                <c:pt idx="2">
                  <c:v>-1</c:v>
                </c:pt>
                <c:pt idx="3">
                  <c:v>5100</c:v>
                </c:pt>
                <c:pt idx="4">
                  <c:v>5080</c:v>
                </c:pt>
                <c:pt idx="5">
                  <c:v>5460</c:v>
                </c:pt>
                <c:pt idx="6">
                  <c:v>-1</c:v>
                </c:pt>
                <c:pt idx="7">
                  <c:v>-1</c:v>
                </c:pt>
                <c:pt idx="8">
                  <c:v>-1</c:v>
                </c:pt>
                <c:pt idx="9">
                  <c:v>-1</c:v>
                </c:pt>
                <c:pt idx="10">
                  <c:v>-1</c:v>
                </c:pt>
                <c:pt idx="11">
                  <c:v>4370</c:v>
                </c:pt>
                <c:pt idx="12">
                  <c:v>-1</c:v>
                </c:pt>
                <c:pt idx="13">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_G0404_!$A$64:$N$64</c:f>
              <c:numCache>
                <c:formatCode>General</c:formatCode>
                <c:ptCount val="14"/>
                <c:pt idx="0">
                  <c:v>-1</c:v>
                </c:pt>
                <c:pt idx="1">
                  <c:v>4770</c:v>
                </c:pt>
                <c:pt idx="2">
                  <c:v>-1</c:v>
                </c:pt>
                <c:pt idx="3">
                  <c:v>5130</c:v>
                </c:pt>
                <c:pt idx="4">
                  <c:v>5100</c:v>
                </c:pt>
                <c:pt idx="5">
                  <c:v>-1</c:v>
                </c:pt>
                <c:pt idx="6">
                  <c:v>-1</c:v>
                </c:pt>
                <c:pt idx="7">
                  <c:v>-1</c:v>
                </c:pt>
                <c:pt idx="8">
                  <c:v>-1</c:v>
                </c:pt>
                <c:pt idx="9">
                  <c:v>-1</c:v>
                </c:pt>
                <c:pt idx="10">
                  <c:v>-1</c:v>
                </c:pt>
                <c:pt idx="11">
                  <c:v>4430</c:v>
                </c:pt>
                <c:pt idx="12">
                  <c:v>-1</c:v>
                </c:pt>
                <c:pt idx="13">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_G0404_!$A$65:$N$65</c:f>
              <c:numCache>
                <c:formatCode>General</c:formatCode>
                <c:ptCount val="14"/>
                <c:pt idx="0">
                  <c:v>-1</c:v>
                </c:pt>
                <c:pt idx="1">
                  <c:v>4805</c:v>
                </c:pt>
                <c:pt idx="2">
                  <c:v>-1</c:v>
                </c:pt>
                <c:pt idx="3">
                  <c:v>5220</c:v>
                </c:pt>
                <c:pt idx="4">
                  <c:v>5160</c:v>
                </c:pt>
                <c:pt idx="5">
                  <c:v>-1</c:v>
                </c:pt>
                <c:pt idx="6">
                  <c:v>-1</c:v>
                </c:pt>
                <c:pt idx="7">
                  <c:v>-1</c:v>
                </c:pt>
                <c:pt idx="8">
                  <c:v>-1</c:v>
                </c:pt>
                <c:pt idx="9">
                  <c:v>-1</c:v>
                </c:pt>
                <c:pt idx="10">
                  <c:v>-1</c:v>
                </c:pt>
                <c:pt idx="11">
                  <c:v>4510</c:v>
                </c:pt>
                <c:pt idx="12">
                  <c:v>-1</c:v>
                </c:pt>
                <c:pt idx="13">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_G0404_!$A$66:$N$66</c:f>
              <c:numCache>
                <c:formatCode>General</c:formatCode>
                <c:ptCount val="14"/>
                <c:pt idx="0">
                  <c:v>-1</c:v>
                </c:pt>
                <c:pt idx="1">
                  <c:v>4860</c:v>
                </c:pt>
                <c:pt idx="2">
                  <c:v>-1</c:v>
                </c:pt>
                <c:pt idx="3">
                  <c:v>5300</c:v>
                </c:pt>
                <c:pt idx="4">
                  <c:v>5180</c:v>
                </c:pt>
                <c:pt idx="5">
                  <c:v>-1</c:v>
                </c:pt>
                <c:pt idx="6">
                  <c:v>-1</c:v>
                </c:pt>
                <c:pt idx="7">
                  <c:v>-1</c:v>
                </c:pt>
                <c:pt idx="8">
                  <c:v>-1</c:v>
                </c:pt>
                <c:pt idx="9">
                  <c:v>-1</c:v>
                </c:pt>
                <c:pt idx="10">
                  <c:v>-1</c:v>
                </c:pt>
                <c:pt idx="11">
                  <c:v>4560</c:v>
                </c:pt>
                <c:pt idx="12">
                  <c:v>-1</c:v>
                </c:pt>
                <c:pt idx="13">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_G0404_!$A$67:$N$67</c:f>
              <c:numCache>
                <c:formatCode>General</c:formatCode>
                <c:ptCount val="14"/>
                <c:pt idx="0">
                  <c:v>-1</c:v>
                </c:pt>
                <c:pt idx="1">
                  <c:v>5015</c:v>
                </c:pt>
                <c:pt idx="2">
                  <c:v>-1</c:v>
                </c:pt>
                <c:pt idx="3">
                  <c:v>5410</c:v>
                </c:pt>
                <c:pt idx="4">
                  <c:v>5210</c:v>
                </c:pt>
                <c:pt idx="5">
                  <c:v>-1</c:v>
                </c:pt>
                <c:pt idx="6">
                  <c:v>-1</c:v>
                </c:pt>
                <c:pt idx="7">
                  <c:v>-1</c:v>
                </c:pt>
                <c:pt idx="8">
                  <c:v>-1</c:v>
                </c:pt>
                <c:pt idx="9">
                  <c:v>-1</c:v>
                </c:pt>
                <c:pt idx="10">
                  <c:v>-1</c:v>
                </c:pt>
                <c:pt idx="11">
                  <c:v>4610</c:v>
                </c:pt>
                <c:pt idx="12">
                  <c:v>-1</c:v>
                </c:pt>
                <c:pt idx="13">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_G0404_!$A$68:$N$68</c:f>
              <c:numCache>
                <c:formatCode>General</c:formatCode>
                <c:ptCount val="14"/>
                <c:pt idx="0">
                  <c:v>-1</c:v>
                </c:pt>
                <c:pt idx="1">
                  <c:v>5050</c:v>
                </c:pt>
                <c:pt idx="2">
                  <c:v>-1</c:v>
                </c:pt>
                <c:pt idx="3">
                  <c:v>5440</c:v>
                </c:pt>
                <c:pt idx="4">
                  <c:v>5230</c:v>
                </c:pt>
                <c:pt idx="5">
                  <c:v>-1</c:v>
                </c:pt>
                <c:pt idx="6">
                  <c:v>-1</c:v>
                </c:pt>
                <c:pt idx="7">
                  <c:v>-1</c:v>
                </c:pt>
                <c:pt idx="8">
                  <c:v>-1</c:v>
                </c:pt>
                <c:pt idx="9">
                  <c:v>-1</c:v>
                </c:pt>
                <c:pt idx="10">
                  <c:v>-1</c:v>
                </c:pt>
                <c:pt idx="11">
                  <c:v>4660</c:v>
                </c:pt>
                <c:pt idx="12">
                  <c:v>-1</c:v>
                </c:pt>
                <c:pt idx="13">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_G0404_!$A$69:$N$69</c:f>
              <c:numCache>
                <c:formatCode>General</c:formatCode>
                <c:ptCount val="14"/>
                <c:pt idx="0">
                  <c:v>-1</c:v>
                </c:pt>
                <c:pt idx="1">
                  <c:v>5090</c:v>
                </c:pt>
                <c:pt idx="2">
                  <c:v>-1</c:v>
                </c:pt>
                <c:pt idx="3">
                  <c:v>-1</c:v>
                </c:pt>
                <c:pt idx="4">
                  <c:v>5285</c:v>
                </c:pt>
                <c:pt idx="5">
                  <c:v>-1</c:v>
                </c:pt>
                <c:pt idx="6">
                  <c:v>-1</c:v>
                </c:pt>
                <c:pt idx="7">
                  <c:v>-1</c:v>
                </c:pt>
                <c:pt idx="8">
                  <c:v>-1</c:v>
                </c:pt>
                <c:pt idx="9">
                  <c:v>-1</c:v>
                </c:pt>
                <c:pt idx="10">
                  <c:v>-1</c:v>
                </c:pt>
                <c:pt idx="11">
                  <c:v>4710</c:v>
                </c:pt>
                <c:pt idx="12">
                  <c:v>-1</c:v>
                </c:pt>
                <c:pt idx="13">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_G0404_!$A$70:$N$70</c:f>
              <c:numCache>
                <c:formatCode>General</c:formatCode>
                <c:ptCount val="14"/>
                <c:pt idx="0">
                  <c:v>-1</c:v>
                </c:pt>
                <c:pt idx="1">
                  <c:v>-1</c:v>
                </c:pt>
                <c:pt idx="2">
                  <c:v>-1</c:v>
                </c:pt>
                <c:pt idx="3">
                  <c:v>-1</c:v>
                </c:pt>
                <c:pt idx="4">
                  <c:v>5330</c:v>
                </c:pt>
                <c:pt idx="5">
                  <c:v>-1</c:v>
                </c:pt>
                <c:pt idx="6">
                  <c:v>-1</c:v>
                </c:pt>
                <c:pt idx="7">
                  <c:v>-1</c:v>
                </c:pt>
                <c:pt idx="8">
                  <c:v>-1</c:v>
                </c:pt>
                <c:pt idx="9">
                  <c:v>-1</c:v>
                </c:pt>
                <c:pt idx="10">
                  <c:v>-1</c:v>
                </c:pt>
                <c:pt idx="11">
                  <c:v>4790</c:v>
                </c:pt>
                <c:pt idx="12">
                  <c:v>-1</c:v>
                </c:pt>
                <c:pt idx="13">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_G0404_!$A$71:$N$71</c:f>
              <c:numCache>
                <c:formatCode>General</c:formatCode>
                <c:ptCount val="14"/>
                <c:pt idx="0">
                  <c:v>-1</c:v>
                </c:pt>
                <c:pt idx="1">
                  <c:v>-1</c:v>
                </c:pt>
                <c:pt idx="2">
                  <c:v>-1</c:v>
                </c:pt>
                <c:pt idx="3">
                  <c:v>-1</c:v>
                </c:pt>
                <c:pt idx="4">
                  <c:v>5390</c:v>
                </c:pt>
                <c:pt idx="5">
                  <c:v>-1</c:v>
                </c:pt>
                <c:pt idx="6">
                  <c:v>-1</c:v>
                </c:pt>
                <c:pt idx="7">
                  <c:v>-1</c:v>
                </c:pt>
                <c:pt idx="8">
                  <c:v>-1</c:v>
                </c:pt>
                <c:pt idx="9">
                  <c:v>-1</c:v>
                </c:pt>
                <c:pt idx="10">
                  <c:v>-1</c:v>
                </c:pt>
                <c:pt idx="11">
                  <c:v>4855</c:v>
                </c:pt>
                <c:pt idx="12">
                  <c:v>-1</c:v>
                </c:pt>
                <c:pt idx="13">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_G0404_!$A$72:$N$72</c:f>
              <c:numCache>
                <c:formatCode>General</c:formatCode>
                <c:ptCount val="14"/>
                <c:pt idx="0">
                  <c:v>-1</c:v>
                </c:pt>
                <c:pt idx="1">
                  <c:v>-1</c:v>
                </c:pt>
                <c:pt idx="2">
                  <c:v>-1</c:v>
                </c:pt>
                <c:pt idx="3">
                  <c:v>-1</c:v>
                </c:pt>
                <c:pt idx="4">
                  <c:v>5430</c:v>
                </c:pt>
                <c:pt idx="5">
                  <c:v>-1</c:v>
                </c:pt>
                <c:pt idx="6">
                  <c:v>-1</c:v>
                </c:pt>
                <c:pt idx="7">
                  <c:v>-1</c:v>
                </c:pt>
                <c:pt idx="8">
                  <c:v>-1</c:v>
                </c:pt>
                <c:pt idx="9">
                  <c:v>-1</c:v>
                </c:pt>
                <c:pt idx="10">
                  <c:v>-1</c:v>
                </c:pt>
                <c:pt idx="11">
                  <c:v>5020</c:v>
                </c:pt>
                <c:pt idx="12">
                  <c:v>-1</c:v>
                </c:pt>
                <c:pt idx="13">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_G0404_!$A$73:$N$73</c:f>
              <c:numCache>
                <c:formatCode>General</c:formatCode>
                <c:ptCount val="14"/>
                <c:pt idx="0">
                  <c:v>-1</c:v>
                </c:pt>
                <c:pt idx="1">
                  <c:v>-1</c:v>
                </c:pt>
                <c:pt idx="2">
                  <c:v>-1</c:v>
                </c:pt>
                <c:pt idx="3">
                  <c:v>-1</c:v>
                </c:pt>
                <c:pt idx="4">
                  <c:v>5560</c:v>
                </c:pt>
                <c:pt idx="5">
                  <c:v>-1</c:v>
                </c:pt>
                <c:pt idx="6">
                  <c:v>-1</c:v>
                </c:pt>
                <c:pt idx="7">
                  <c:v>-1</c:v>
                </c:pt>
                <c:pt idx="8">
                  <c:v>-1</c:v>
                </c:pt>
                <c:pt idx="9">
                  <c:v>-1</c:v>
                </c:pt>
                <c:pt idx="10">
                  <c:v>-1</c:v>
                </c:pt>
                <c:pt idx="11">
                  <c:v>5050</c:v>
                </c:pt>
                <c:pt idx="12">
                  <c:v>-1</c:v>
                </c:pt>
                <c:pt idx="13">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_G0404_!$A$74:$N$74</c:f>
              <c:numCache>
                <c:formatCode>General</c:formatCode>
                <c:ptCount val="14"/>
                <c:pt idx="0">
                  <c:v>-1</c:v>
                </c:pt>
                <c:pt idx="1">
                  <c:v>-1</c:v>
                </c:pt>
                <c:pt idx="2">
                  <c:v>-1</c:v>
                </c:pt>
                <c:pt idx="3">
                  <c:v>-1</c:v>
                </c:pt>
                <c:pt idx="4">
                  <c:v>5600</c:v>
                </c:pt>
                <c:pt idx="5">
                  <c:v>-1</c:v>
                </c:pt>
                <c:pt idx="6">
                  <c:v>-1</c:v>
                </c:pt>
                <c:pt idx="7">
                  <c:v>-1</c:v>
                </c:pt>
                <c:pt idx="8">
                  <c:v>-1</c:v>
                </c:pt>
                <c:pt idx="9">
                  <c:v>-1</c:v>
                </c:pt>
                <c:pt idx="10">
                  <c:v>-1</c:v>
                </c:pt>
                <c:pt idx="11">
                  <c:v>-1</c:v>
                </c:pt>
                <c:pt idx="12">
                  <c:v>-1</c:v>
                </c:pt>
                <c:pt idx="13">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_G0404_!$A$75:$N$75</c:f>
              <c:numCache>
                <c:formatCode>General</c:formatCode>
                <c:ptCount val="14"/>
                <c:pt idx="0">
                  <c:v>-1</c:v>
                </c:pt>
                <c:pt idx="1">
                  <c:v>-1</c:v>
                </c:pt>
                <c:pt idx="2">
                  <c:v>-1</c:v>
                </c:pt>
                <c:pt idx="3">
                  <c:v>-1</c:v>
                </c:pt>
                <c:pt idx="4">
                  <c:v>5660</c:v>
                </c:pt>
                <c:pt idx="5">
                  <c:v>-1</c:v>
                </c:pt>
                <c:pt idx="6">
                  <c:v>-1</c:v>
                </c:pt>
                <c:pt idx="7">
                  <c:v>-1</c:v>
                </c:pt>
                <c:pt idx="8">
                  <c:v>-1</c:v>
                </c:pt>
                <c:pt idx="9">
                  <c:v>-1</c:v>
                </c:pt>
                <c:pt idx="10">
                  <c:v>-1</c:v>
                </c:pt>
                <c:pt idx="11">
                  <c:v>-1</c:v>
                </c:pt>
                <c:pt idx="12">
                  <c:v>-1</c:v>
                </c:pt>
                <c:pt idx="13">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_G0404_!$A$76:$N$76</c:f>
              <c:numCache>
                <c:formatCode>General</c:formatCode>
                <c:ptCount val="14"/>
                <c:pt idx="0">
                  <c:v>-1</c:v>
                </c:pt>
                <c:pt idx="1">
                  <c:v>-1</c:v>
                </c:pt>
                <c:pt idx="2">
                  <c:v>-1</c:v>
                </c:pt>
                <c:pt idx="3">
                  <c:v>-1</c:v>
                </c:pt>
                <c:pt idx="4">
                  <c:v>5720</c:v>
                </c:pt>
                <c:pt idx="5">
                  <c:v>-1</c:v>
                </c:pt>
                <c:pt idx="6">
                  <c:v>-1</c:v>
                </c:pt>
                <c:pt idx="7">
                  <c:v>-1</c:v>
                </c:pt>
                <c:pt idx="8">
                  <c:v>-1</c:v>
                </c:pt>
                <c:pt idx="9">
                  <c:v>-1</c:v>
                </c:pt>
                <c:pt idx="10">
                  <c:v>-1</c:v>
                </c:pt>
                <c:pt idx="11">
                  <c:v>-1</c:v>
                </c:pt>
                <c:pt idx="12">
                  <c:v>-1</c:v>
                </c:pt>
                <c:pt idx="13">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_G0404_!$A$77:$N$77</c:f>
              <c:numCache>
                <c:formatCode>General</c:formatCode>
                <c:ptCount val="14"/>
                <c:pt idx="0">
                  <c:v>-1</c:v>
                </c:pt>
                <c:pt idx="1">
                  <c:v>-1</c:v>
                </c:pt>
                <c:pt idx="2">
                  <c:v>-1</c:v>
                </c:pt>
                <c:pt idx="3">
                  <c:v>-1</c:v>
                </c:pt>
                <c:pt idx="4">
                  <c:v>5750</c:v>
                </c:pt>
                <c:pt idx="5">
                  <c:v>-1</c:v>
                </c:pt>
                <c:pt idx="6">
                  <c:v>-1</c:v>
                </c:pt>
                <c:pt idx="7">
                  <c:v>-1</c:v>
                </c:pt>
                <c:pt idx="8">
                  <c:v>-1</c:v>
                </c:pt>
                <c:pt idx="9">
                  <c:v>-1</c:v>
                </c:pt>
                <c:pt idx="10">
                  <c:v>-1</c:v>
                </c:pt>
                <c:pt idx="11">
                  <c:v>-1</c:v>
                </c:pt>
                <c:pt idx="12">
                  <c:v>-1</c:v>
                </c:pt>
                <c:pt idx="13">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_G0404_!$A$78:$N$78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_G0404_!$A$79:$N$79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_G0404_!$A$80:$N$80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_G0404_!$A$81:$N$81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_G0404_!$A$82:$N$82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_G0404_!$A$83:$N$83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_G0404_!$A$84:$N$84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_G0404_!$A$85:$N$85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_G0404_!$A$86:$N$86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_G0404_!$A$87:$N$87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_G0404_!$A$88:$N$88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_G0404_!$A$89:$N$89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_G0404_!$A$90:$N$90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_G0404_!$A$91:$N$91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_G0404_!$A$92:$N$92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_G0404_!$A$93:$N$93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_G0404_!$A$94:$N$94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_G0404_!$A$95:$N$95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_G0404_!$A$96:$N$96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_G0404_!$A$97:$N$97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_G0404_!$A$98:$N$98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_G0404_!$A$99:$N$99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_G0404_!$A$100:$N$100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_G0404_!$A$101:$N$101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_G0404_!$A$102:$N$102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_G0404_!$A$103:$N$103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_G0404_!$A$104:$N$104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_G0404_!$A$105:$N$105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_G0404_!$A$106:$N$106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_G0404_!$A$107:$N$107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_G0404_!$A$108:$N$108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_G0404_!$A$109:$N$109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_G0404_!$A$110:$N$110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_G0404_!$A$111:$N$111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_G0404_!$A$112:$N$112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_G0404_!$A$113:$N$113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_G0404_!$A$114:$N$114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_G0404_!$A$115:$N$115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_G0404_!$A$116:$N$116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_G0404_!$A$117:$N$117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_G0404_!$A$118:$N$118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_G0404_!$A$119:$N$119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_G0404_!$A$120:$N$120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_G0404_!$A$121:$N$121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_G0404_!$A$122:$N$122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_G0404_!$A$123:$N$123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_G0404_!$A$124:$N$124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_G0404_!$A$125:$N$125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_G0404_!$A$126:$N$126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_G0404_!$A$127:$N$127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_G0404_!$A$128:$N$128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_G0404_!$A$129:$N$129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_G0404_!$A$130:$N$130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_G0404_!$A$131:$N$131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_G0404_!$A$132:$N$132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_G0404_!$A$133:$N$133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_G0404_!$A$134:$N$134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_G0404_!$A$135:$N$135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_G0404_!$A$136:$N$136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_G0404_!$A$137:$N$137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_G0404_!$A$138:$N$138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_G0404_!$A$139:$N$139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_G0404_!$A$140:$N$140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_G0404_!$A$141:$N$141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_G0404_!$A$142:$N$142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_G0404_!$A$143:$N$143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_G0404_!$A$144:$N$144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_G0404_!$A$145:$N$145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_G0404_!$A$146:$N$146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_G0404_!$A$147:$N$147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_G0404_!$A$148:$N$148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_G0404_!$A$149:$N$149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_G0404_!$A$150:$N$150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_G0404_!$A$151:$N$151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_G0404_!$A$152:$N$152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_G0404_!$A$153:$N$153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_G0404_!$A$154:$N$154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_G0404_!$A$155:$N$155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_G0404_!$A$156:$N$156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_G0404_!$A$157:$N$157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_G0404_!$A$158:$N$158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_G0404_!$A$159:$N$159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_G0404_!$A$160:$N$160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_G0404_!$A$161:$N$161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_G0404_!$A$162:$N$162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_G0404_!$A$163:$N$163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_G0404_!$A$164:$N$164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_G0404_!$A$165:$N$165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_G0404_!$A$166:$N$166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_G0404_!$A$167:$N$167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_G0404_!$A$168:$N$168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_G0404_!$A$169:$N$169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_G0404_!$A$170:$N$170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_G0404_!$A$171:$N$171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_G0404_!$A$172:$N$172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_G0404_!$A$173:$N$173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_G0404_!$A$174:$N$174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_G0404_!$A$175:$N$175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_G0404_!$A$176:$N$176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_G0404_!$A$177:$N$177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_G0404_!$A$178:$N$178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_G0404_!$A$179:$N$179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_G0404_!$A$180:$N$180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_G0404_!$A$181:$N$181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_G0404_!$A$182:$N$182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_G0404_!$A$183:$N$183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_G0404_!$A$184:$N$184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_G0404_!$A$185:$N$185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_G0404_!$A$186:$N$186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_G0404_!$A$187:$N$187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_G0404_!$A$188:$N$188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_G0404_!$A$189:$N$189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_G0404_!$A$190:$N$190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_G0404_!$A$191:$N$191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_G0404_!$A$192:$N$192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_G0404_!$A$193:$N$193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_G0404_!$A$194:$N$194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_G0404_!$A$195:$N$195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_G0404_!$A$196:$N$196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_G0404_!$A$197:$N$197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_G0404_!$A$198:$N$198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_G0404_!$A$199:$N$199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_G0404_!$A$200:$N$200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_G0404_!$A$201:$N$201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_G0404_!$A$202:$N$202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_G0404_!$A$203:$N$203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_G0404_!$A$204:$N$204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_G0404_!$A$205:$N$205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_G0404_!$A$206:$N$206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dLbls>
          <c:showLegendKey val="0"/>
          <c:showVal val="0"/>
          <c:showCatName val="0"/>
          <c:showSerName val="0"/>
          <c:showPercent val="0"/>
          <c:showBubbleSize val="0"/>
        </c:dLbls>
        <c:axId val="436439296"/>
        <c:axId val="436441472"/>
      </c:scatterChart>
      <c:catAx>
        <c:axId val="436439296"/>
        <c:scaling>
          <c:orientation val="minMax"/>
        </c:scaling>
        <c:delete val="0"/>
        <c:axPos val="b"/>
        <c:title>
          <c:tx>
            <c:rich>
              <a:bodyPr/>
              <a:lstStyle/>
              <a:p>
                <a:pPr>
                  <a:defRPr/>
                </a:pPr>
                <a:r>
                  <a:rPr lang="fr-FR"/>
                  <a:t>Verblijfsduur baby (nachten)</a:t>
                </a:r>
              </a:p>
            </c:rich>
          </c:tx>
          <c:overlay val="0"/>
        </c:title>
        <c:majorTickMark val="out"/>
        <c:minorTickMark val="none"/>
        <c:tickLblPos val="nextTo"/>
        <c:txPr>
          <a:bodyPr rot="0" vert="horz"/>
          <a:lstStyle/>
          <a:p>
            <a:pPr>
              <a:defRPr sz="1000">
                <a:latin typeface="Arial Narrow" pitchFamily="34" charset="0"/>
              </a:defRPr>
            </a:pPr>
            <a:endParaRPr lang="fr-FR"/>
          </a:p>
        </c:txPr>
        <c:crossAx val="436441472"/>
        <c:crosses val="autoZero"/>
        <c:auto val="1"/>
        <c:lblAlgn val="ctr"/>
        <c:lblOffset val="100"/>
        <c:noMultiLvlLbl val="0"/>
      </c:catAx>
      <c:valAx>
        <c:axId val="436441472"/>
        <c:scaling>
          <c:orientation val="minMax"/>
          <c:max val="6000"/>
          <c:min val="0"/>
        </c:scaling>
        <c:delete val="0"/>
        <c:axPos val="l"/>
        <c:majorGridlines/>
        <c:title>
          <c:tx>
            <c:rich>
              <a:bodyPr rot="-5400000" vert="horz"/>
              <a:lstStyle/>
              <a:p>
                <a:pPr>
                  <a:defRPr/>
                </a:pPr>
                <a:r>
                  <a:rPr lang="fr-FR"/>
                  <a:t>Geboortegewicht (gram)</a:t>
                </a:r>
              </a:p>
            </c:rich>
          </c:tx>
          <c:overlay val="0"/>
        </c:title>
        <c:numFmt formatCode="#\ ##0" sourceLinked="0"/>
        <c:majorTickMark val="out"/>
        <c:minorTickMark val="none"/>
        <c:tickLblPos val="nextTo"/>
        <c:crossAx val="436439296"/>
        <c:crosses val="autoZero"/>
        <c:crossBetween val="between"/>
      </c:valAx>
    </c:plotArea>
    <c:plotVisOnly val="1"/>
    <c:dispBlanksAs val="gap"/>
    <c:showDLblsOverMax val="0"/>
  </c:chart>
  <c:spPr>
    <a:solidFill>
      <a:srgbClr val="7030A0">
        <a:alpha val="10000"/>
      </a:srgbClr>
    </a:solidFill>
  </c:sp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Geslacht baby over geboortegewicht </a:t>
            </a:r>
            <a:br>
              <a:rPr lang="fr-FR" sz="1300" b="1" i="0" u="none" strike="noStrike" baseline="0"/>
            </a:br>
            <a:r>
              <a:rPr lang="fr-FR" sz="1100" b="1" i="0" u="none" strike="noStrike" baseline="0"/>
              <a:t>(100 % per geslacht)</a:t>
            </a:r>
            <a:endParaRPr lang="fr-FR" sz="1100"/>
          </a:p>
        </c:rich>
      </c:tx>
      <c:overlay val="0"/>
    </c:title>
    <c:autoTitleDeleted val="0"/>
    <c:plotArea>
      <c:layout/>
      <c:barChart>
        <c:barDir val="col"/>
        <c:grouping val="clustered"/>
        <c:varyColors val="0"/>
        <c:ser>
          <c:idx val="1"/>
          <c:order val="0"/>
          <c:tx>
            <c:strRef>
              <c:f>Geslacht!$B$9</c:f>
              <c:strCache>
                <c:ptCount val="1"/>
                <c:pt idx="0">
                  <c:v>Mannelijk</c:v>
                </c:pt>
              </c:strCache>
            </c:strRef>
          </c:tx>
          <c:spPr>
            <a:solidFill>
              <a:schemeClr val="accent1"/>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Geboortegewicht!$F$128:$F$139</c:f>
              <c:numCache>
                <c:formatCode>#,##0.00</c:formatCode>
                <c:ptCount val="12"/>
                <c:pt idx="0">
                  <c:v>9.6400060250037653E-2</c:v>
                </c:pt>
                <c:pt idx="1">
                  <c:v>0.46091278807049257</c:v>
                </c:pt>
                <c:pt idx="2">
                  <c:v>0.65220665762916097</c:v>
                </c:pt>
                <c:pt idx="3">
                  <c:v>1.2983883114926946</c:v>
                </c:pt>
                <c:pt idx="4">
                  <c:v>4.0849525530953459</c:v>
                </c:pt>
                <c:pt idx="5">
                  <c:v>15.589697243560776</c:v>
                </c:pt>
                <c:pt idx="6">
                  <c:v>37.388160867600547</c:v>
                </c:pt>
                <c:pt idx="7">
                  <c:v>30.427775267359543</c:v>
                </c:pt>
                <c:pt idx="8">
                  <c:v>8.8070492544057846</c:v>
                </c:pt>
                <c:pt idx="9">
                  <c:v>1.0950444344027714</c:v>
                </c:pt>
                <c:pt idx="10">
                  <c:v>9.3387558367223983E-2</c:v>
                </c:pt>
                <c:pt idx="11">
                  <c:v>6.0250037656273533E-3</c:v>
                </c:pt>
              </c:numCache>
            </c:numRef>
          </c:val>
        </c:ser>
        <c:ser>
          <c:idx val="4"/>
          <c:order val="1"/>
          <c:tx>
            <c:strRef>
              <c:f>Geslacht!$B$10</c:f>
              <c:strCache>
                <c:ptCount val="1"/>
                <c:pt idx="0">
                  <c:v>Vrouwelijk</c:v>
                </c:pt>
              </c:strCache>
            </c:strRef>
          </c:tx>
          <c:spPr>
            <a:solidFill>
              <a:schemeClr val="accent2"/>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Geboortegewicht!$H$128:$H$139</c:f>
              <c:numCache>
                <c:formatCode>#,##0.00</c:formatCode>
                <c:ptCount val="12"/>
                <c:pt idx="0">
                  <c:v>0.12956028503262706</c:v>
                </c:pt>
                <c:pt idx="1">
                  <c:v>0.40606089333396533</c:v>
                </c:pt>
                <c:pt idx="2">
                  <c:v>0.70310154682340309</c:v>
                </c:pt>
                <c:pt idx="3">
                  <c:v>1.523123350871372</c:v>
                </c:pt>
                <c:pt idx="4">
                  <c:v>5.2977516550536414</c:v>
                </c:pt>
                <c:pt idx="5">
                  <c:v>21.328466922627229</c:v>
                </c:pt>
                <c:pt idx="6">
                  <c:v>41.125910477003046</c:v>
                </c:pt>
                <c:pt idx="7">
                  <c:v>23.986032769272093</c:v>
                </c:pt>
                <c:pt idx="8">
                  <c:v>4.96279091814002</c:v>
                </c:pt>
                <c:pt idx="9">
                  <c:v>0.49296108451438597</c:v>
                </c:pt>
                <c:pt idx="10">
                  <c:v>4.1080090376198829E-2</c:v>
                </c:pt>
                <c:pt idx="11">
                  <c:v>3.1600069520152942E-3</c:v>
                </c:pt>
              </c:numCache>
            </c:numRef>
          </c:val>
        </c:ser>
        <c:ser>
          <c:idx val="5"/>
          <c:order val="2"/>
          <c:tx>
            <c:strRef>
              <c:f>Geslacht!$B$8</c:f>
              <c:strCache>
                <c:ptCount val="1"/>
                <c:pt idx="0">
                  <c:v>Onbepaalbaar</c:v>
                </c:pt>
              </c:strCache>
            </c:strRef>
          </c:tx>
          <c:spPr>
            <a:solidFill>
              <a:schemeClr val="accent3"/>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Geboortegewicht!$D$128:$D$139</c:f>
              <c:numCache>
                <c:formatCode>#,##0.00</c:formatCode>
                <c:ptCount val="12"/>
                <c:pt idx="0">
                  <c:v>5.2631578947368416</c:v>
                </c:pt>
                <c:pt idx="1">
                  <c:v>0</c:v>
                </c:pt>
                <c:pt idx="2">
                  <c:v>0</c:v>
                </c:pt>
                <c:pt idx="3">
                  <c:v>0</c:v>
                </c:pt>
                <c:pt idx="4">
                  <c:v>5.2631578947368416</c:v>
                </c:pt>
                <c:pt idx="5">
                  <c:v>21.052631578947366</c:v>
                </c:pt>
                <c:pt idx="6">
                  <c:v>57.894736842105267</c:v>
                </c:pt>
                <c:pt idx="7">
                  <c:v>5.2631578947368416</c:v>
                </c:pt>
                <c:pt idx="8">
                  <c:v>5.2631578947368416</c:v>
                </c:pt>
                <c:pt idx="9">
                  <c:v>0</c:v>
                </c:pt>
                <c:pt idx="10">
                  <c:v>0</c:v>
                </c:pt>
                <c:pt idx="11">
                  <c:v>0</c:v>
                </c:pt>
              </c:numCache>
            </c:numRef>
          </c:val>
        </c:ser>
        <c:dLbls>
          <c:showLegendKey val="0"/>
          <c:showVal val="0"/>
          <c:showCatName val="0"/>
          <c:showSerName val="0"/>
          <c:showPercent val="0"/>
          <c:showBubbleSize val="0"/>
        </c:dLbls>
        <c:gapWidth val="150"/>
        <c:axId val="422550528"/>
        <c:axId val="436444544"/>
      </c:barChart>
      <c:catAx>
        <c:axId val="422550528"/>
        <c:scaling>
          <c:orientation val="minMax"/>
        </c:scaling>
        <c:delete val="0"/>
        <c:axPos val="b"/>
        <c:majorTickMark val="none"/>
        <c:minorTickMark val="none"/>
        <c:tickLblPos val="nextTo"/>
        <c:txPr>
          <a:bodyPr rot="-2700000"/>
          <a:lstStyle/>
          <a:p>
            <a:pPr>
              <a:defRPr sz="1000"/>
            </a:pPr>
            <a:endParaRPr lang="fr-FR"/>
          </a:p>
        </c:txPr>
        <c:crossAx val="436444544"/>
        <c:crosses val="autoZero"/>
        <c:auto val="1"/>
        <c:lblAlgn val="ctr"/>
        <c:lblOffset val="0"/>
        <c:tickLblSkip val="1"/>
        <c:tickMarkSkip val="1"/>
        <c:noMultiLvlLbl val="0"/>
      </c:catAx>
      <c:valAx>
        <c:axId val="436444544"/>
        <c:scaling>
          <c:orientation val="minMax"/>
        </c:scaling>
        <c:delete val="0"/>
        <c:axPos val="l"/>
        <c:majorGridlines/>
        <c:title>
          <c:tx>
            <c:rich>
              <a:bodyPr rot="-5400000" vert="horz"/>
              <a:lstStyle/>
              <a:p>
                <a:pPr>
                  <a:defRPr/>
                </a:pPr>
                <a:r>
                  <a:rPr lang="fr-FR"/>
                  <a:t>Percentage voor elk geslacht</a:t>
                </a:r>
              </a:p>
            </c:rich>
          </c:tx>
          <c:overlay val="0"/>
        </c:title>
        <c:numFmt formatCode="#\ ##0" sourceLinked="0"/>
        <c:majorTickMark val="out"/>
        <c:minorTickMark val="none"/>
        <c:tickLblPos val="nextTo"/>
        <c:crossAx val="422550528"/>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566" l="0.70000000000000062" r="0.70000000000000062" t="0.7500000000000056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Meerlingzwangerschap over geboortegewicht </a:t>
            </a:r>
            <a:br>
              <a:rPr lang="fr-FR" sz="1300" b="1" i="0" baseline="0"/>
            </a:br>
            <a:r>
              <a:rPr lang="fr-FR" sz="1100" b="1" i="0" baseline="0"/>
              <a:t>(100 % per meerlingzwangerschap)</a:t>
            </a:r>
            <a:endParaRPr lang="fr-FR" sz="1100"/>
          </a:p>
        </c:rich>
      </c:tx>
      <c:overlay val="0"/>
    </c:title>
    <c:autoTitleDeleted val="0"/>
    <c:plotArea>
      <c:layout/>
      <c:barChart>
        <c:barDir val="col"/>
        <c:grouping val="clustered"/>
        <c:varyColors val="0"/>
        <c:ser>
          <c:idx val="1"/>
          <c:order val="0"/>
          <c:tx>
            <c:strRef>
              <c:f>Geboortegewicht!$C$146</c:f>
              <c:strCache>
                <c:ptCount val="1"/>
                <c:pt idx="0">
                  <c:v>Eenling</c:v>
                </c:pt>
              </c:strCache>
            </c:strRef>
          </c:tx>
          <c:spPr>
            <a:solidFill>
              <a:schemeClr val="accent1"/>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Geboortegewicht!$D$148:$D$159</c:f>
              <c:numCache>
                <c:formatCode>#,##0.00</c:formatCode>
                <c:ptCount val="12"/>
                <c:pt idx="0">
                  <c:v>4.181240702770072E-2</c:v>
                </c:pt>
                <c:pt idx="1">
                  <c:v>0.22916415390182127</c:v>
                </c:pt>
                <c:pt idx="2">
                  <c:v>0.42616491778233423</c:v>
                </c:pt>
                <c:pt idx="3">
                  <c:v>0.85554617456679927</c:v>
                </c:pt>
                <c:pt idx="4">
                  <c:v>3.5830016483737381</c:v>
                </c:pt>
                <c:pt idx="5">
                  <c:v>17.879628512845251</c:v>
                </c:pt>
                <c:pt idx="6">
                  <c:v>40.49370803682708</c:v>
                </c:pt>
                <c:pt idx="7">
                  <c:v>28.369718168294938</c:v>
                </c:pt>
                <c:pt idx="8">
                  <c:v>7.2158565512805053</c:v>
                </c:pt>
                <c:pt idx="9">
                  <c:v>0.83463997105294907</c:v>
                </c:pt>
                <c:pt idx="10">
                  <c:v>6.9151288545812734E-2</c:v>
                </c:pt>
                <c:pt idx="11">
                  <c:v>1.6081695010654125E-3</c:v>
                </c:pt>
              </c:numCache>
            </c:numRef>
          </c:val>
        </c:ser>
        <c:ser>
          <c:idx val="4"/>
          <c:order val="1"/>
          <c:tx>
            <c:strRef>
              <c:f>Geboortegewicht!$E$146</c:f>
              <c:strCache>
                <c:ptCount val="1"/>
                <c:pt idx="0">
                  <c:v>Tweeling</c:v>
                </c:pt>
              </c:strCache>
            </c:strRef>
          </c:tx>
          <c:spPr>
            <a:solidFill>
              <a:schemeClr val="accent2"/>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Geboortegewicht!$F$148:$F$159</c:f>
              <c:numCache>
                <c:formatCode>#,##0.00</c:formatCode>
                <c:ptCount val="12"/>
                <c:pt idx="0">
                  <c:v>0.37053182214472535</c:v>
                </c:pt>
                <c:pt idx="1">
                  <c:v>2.5065387968613773</c:v>
                </c:pt>
                <c:pt idx="2">
                  <c:v>5.9285091543156057</c:v>
                </c:pt>
                <c:pt idx="3">
                  <c:v>14.690496948561465</c:v>
                </c:pt>
                <c:pt idx="4">
                  <c:v>33.020924149956407</c:v>
                </c:pt>
                <c:pt idx="5">
                  <c:v>33.020924149956407</c:v>
                </c:pt>
                <c:pt idx="6">
                  <c:v>9.0889276373147343</c:v>
                </c:pt>
                <c:pt idx="7">
                  <c:v>1.2641673931996511</c:v>
                </c:pt>
                <c:pt idx="8">
                  <c:v>8.7183958151700089E-2</c:v>
                </c:pt>
                <c:pt idx="9">
                  <c:v>0</c:v>
                </c:pt>
                <c:pt idx="10">
                  <c:v>2.1795989537925022E-2</c:v>
                </c:pt>
                <c:pt idx="11">
                  <c:v>0</c:v>
                </c:pt>
              </c:numCache>
            </c:numRef>
          </c:val>
        </c:ser>
        <c:ser>
          <c:idx val="5"/>
          <c:order val="2"/>
          <c:tx>
            <c:strRef>
              <c:f>Geboortegewicht!$G$146</c:f>
              <c:strCache>
                <c:ptCount val="1"/>
                <c:pt idx="0">
                  <c:v>Meerling</c:v>
                </c:pt>
              </c:strCache>
            </c:strRef>
          </c:tx>
          <c:spPr>
            <a:solidFill>
              <a:schemeClr val="accent3"/>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Geboortegewicht!$H$148:$H$159</c:f>
              <c:numCache>
                <c:formatCode>#,##0.00</c:formatCode>
                <c:ptCount val="12"/>
                <c:pt idx="0">
                  <c:v>0</c:v>
                </c:pt>
                <c:pt idx="1">
                  <c:v>3.5211267605633805</c:v>
                </c:pt>
                <c:pt idx="2">
                  <c:v>17.6056338028169</c:v>
                </c:pt>
                <c:pt idx="3">
                  <c:v>33.802816901408448</c:v>
                </c:pt>
                <c:pt idx="4">
                  <c:v>19.718309859154928</c:v>
                </c:pt>
                <c:pt idx="5">
                  <c:v>16.197183098591552</c:v>
                </c:pt>
                <c:pt idx="6">
                  <c:v>8.4507042253521121</c:v>
                </c:pt>
                <c:pt idx="7">
                  <c:v>0.70422535211267612</c:v>
                </c:pt>
                <c:pt idx="8">
                  <c:v>0</c:v>
                </c:pt>
                <c:pt idx="9">
                  <c:v>0</c:v>
                </c:pt>
                <c:pt idx="10">
                  <c:v>0</c:v>
                </c:pt>
                <c:pt idx="11">
                  <c:v>0</c:v>
                </c:pt>
              </c:numCache>
            </c:numRef>
          </c:val>
        </c:ser>
        <c:ser>
          <c:idx val="0"/>
          <c:order val="3"/>
          <c:tx>
            <c:strRef>
              <c:f>Geboortegewicht!$I$146</c:f>
              <c:strCache>
                <c:ptCount val="1"/>
                <c:pt idx="0">
                  <c:v>Onbekend</c:v>
                </c:pt>
              </c:strCache>
            </c:strRef>
          </c:tx>
          <c:invertIfNegative val="0"/>
          <c:val>
            <c:numRef>
              <c:f>Geboortegewicht!$J$148:$J$159</c:f>
              <c:numCache>
                <c:formatCode>#,##0.00</c:formatCode>
                <c:ptCount val="12"/>
                <c:pt idx="0">
                  <c:v>12.892561983471074</c:v>
                </c:pt>
                <c:pt idx="1">
                  <c:v>26.115702479338843</c:v>
                </c:pt>
                <c:pt idx="2">
                  <c:v>8.4297520661157019</c:v>
                </c:pt>
                <c:pt idx="3">
                  <c:v>6.6115702479338845</c:v>
                </c:pt>
                <c:pt idx="4">
                  <c:v>11.074380165289256</c:v>
                </c:pt>
                <c:pt idx="5">
                  <c:v>13.057851239669422</c:v>
                </c:pt>
                <c:pt idx="6">
                  <c:v>12.066115702479339</c:v>
                </c:pt>
                <c:pt idx="7">
                  <c:v>6.9421487603305785</c:v>
                </c:pt>
                <c:pt idx="8">
                  <c:v>1.8181818181818181</c:v>
                </c:pt>
                <c:pt idx="9">
                  <c:v>0.16528925619834711</c:v>
                </c:pt>
                <c:pt idx="10">
                  <c:v>0.16528925619834711</c:v>
                </c:pt>
                <c:pt idx="11">
                  <c:v>0.66115702479338845</c:v>
                </c:pt>
              </c:numCache>
            </c:numRef>
          </c:val>
        </c:ser>
        <c:dLbls>
          <c:showLegendKey val="0"/>
          <c:showVal val="0"/>
          <c:showCatName val="0"/>
          <c:showSerName val="0"/>
          <c:showPercent val="0"/>
          <c:showBubbleSize val="0"/>
        </c:dLbls>
        <c:gapWidth val="150"/>
        <c:axId val="429209856"/>
        <c:axId val="429457408"/>
      </c:barChart>
      <c:catAx>
        <c:axId val="429209856"/>
        <c:scaling>
          <c:orientation val="minMax"/>
        </c:scaling>
        <c:delete val="0"/>
        <c:axPos val="b"/>
        <c:majorTickMark val="none"/>
        <c:minorTickMark val="none"/>
        <c:tickLblPos val="nextTo"/>
        <c:txPr>
          <a:bodyPr rot="-2700000"/>
          <a:lstStyle/>
          <a:p>
            <a:pPr>
              <a:defRPr sz="1000"/>
            </a:pPr>
            <a:endParaRPr lang="fr-FR"/>
          </a:p>
        </c:txPr>
        <c:crossAx val="429457408"/>
        <c:crosses val="autoZero"/>
        <c:auto val="1"/>
        <c:lblAlgn val="ctr"/>
        <c:lblOffset val="0"/>
        <c:tickLblSkip val="1"/>
        <c:tickMarkSkip val="1"/>
        <c:noMultiLvlLbl val="0"/>
      </c:catAx>
      <c:valAx>
        <c:axId val="429457408"/>
        <c:scaling>
          <c:orientation val="minMax"/>
        </c:scaling>
        <c:delete val="0"/>
        <c:axPos val="l"/>
        <c:majorGridlines/>
        <c:title>
          <c:tx>
            <c:rich>
              <a:bodyPr rot="-5400000" vert="horz"/>
              <a:lstStyle/>
              <a:p>
                <a:pPr>
                  <a:defRPr/>
                </a:pPr>
                <a:r>
                  <a:rPr lang="fr-FR"/>
                  <a:t>Percentage voor elke</a:t>
                </a:r>
                <a:r>
                  <a:rPr lang="fr-FR" baseline="0"/>
                  <a:t> meerlingzwangerschap</a:t>
                </a:r>
                <a:endParaRPr lang="fr-FR"/>
              </a:p>
            </c:rich>
          </c:tx>
          <c:overlay val="0"/>
        </c:title>
        <c:numFmt formatCode="#\ ##0" sourceLinked="0"/>
        <c:majorTickMark val="out"/>
        <c:minorTickMark val="none"/>
        <c:tickLblPos val="nextTo"/>
        <c:crossAx val="429209856"/>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588" l="0.70000000000000062" r="0.70000000000000062" t="0.75000000000000588"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Bevallingswijze over geboortegewicht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per bevallingswijze)</a:t>
            </a:r>
          </a:p>
        </c:rich>
      </c:tx>
      <c:overlay val="0"/>
    </c:title>
    <c:autoTitleDeleted val="0"/>
    <c:plotArea>
      <c:layout/>
      <c:barChart>
        <c:barDir val="col"/>
        <c:grouping val="clustered"/>
        <c:varyColors val="0"/>
        <c:ser>
          <c:idx val="1"/>
          <c:order val="0"/>
          <c:tx>
            <c:strRef>
              <c:f>Geboortegewicht!$C$186</c:f>
              <c:strCache>
                <c:ptCount val="1"/>
                <c:pt idx="0">
                  <c:v>Geen vermelding</c:v>
                </c:pt>
              </c:strCache>
            </c:strRef>
          </c:tx>
          <c:spPr>
            <a:solidFill>
              <a:schemeClr val="accent1"/>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Geboortegewicht!$D$188:$D$199</c:f>
              <c:numCache>
                <c:formatCode>#,##0.00</c:formatCode>
                <c:ptCount val="12"/>
                <c:pt idx="0">
                  <c:v>4.6711236971944063E-2</c:v>
                </c:pt>
                <c:pt idx="1">
                  <c:v>0.17224768633404372</c:v>
                </c:pt>
                <c:pt idx="2">
                  <c:v>0.23160988331922266</c:v>
                </c:pt>
                <c:pt idx="3">
                  <c:v>0.69969540380891204</c:v>
                </c:pt>
                <c:pt idx="4">
                  <c:v>3.585087437596707</c:v>
                </c:pt>
                <c:pt idx="5">
                  <c:v>17.937114997226519</c:v>
                </c:pt>
                <c:pt idx="6">
                  <c:v>40.771124670345174</c:v>
                </c:pt>
                <c:pt idx="7">
                  <c:v>28.709894023881123</c:v>
                </c:pt>
                <c:pt idx="8">
                  <c:v>7.064101441236291</c:v>
                </c:pt>
                <c:pt idx="9">
                  <c:v>0.73083622845687479</c:v>
                </c:pt>
                <c:pt idx="10">
                  <c:v>4.6711236971944063E-2</c:v>
                </c:pt>
                <c:pt idx="11">
                  <c:v>4.8657538512441728E-3</c:v>
                </c:pt>
              </c:numCache>
            </c:numRef>
          </c:val>
        </c:ser>
        <c:ser>
          <c:idx val="4"/>
          <c:order val="1"/>
          <c:tx>
            <c:strRef>
              <c:f>Geboortegewicht!$E$186</c:f>
              <c:strCache>
                <c:ptCount val="1"/>
                <c:pt idx="0">
                  <c:v>Keizersnede</c:v>
                </c:pt>
              </c:strCache>
            </c:strRef>
          </c:tx>
          <c:spPr>
            <a:solidFill>
              <a:schemeClr val="accent2"/>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Geboortegewicht!$F$188:$F$199</c:f>
              <c:numCache>
                <c:formatCode>#,##0.00</c:formatCode>
                <c:ptCount val="12"/>
                <c:pt idx="0">
                  <c:v>4.9555902870430373E-2</c:v>
                </c:pt>
                <c:pt idx="1">
                  <c:v>0.86151031143978962</c:v>
                </c:pt>
                <c:pt idx="2">
                  <c:v>2.2109556665268935</c:v>
                </c:pt>
                <c:pt idx="3">
                  <c:v>4.0216521175618496</c:v>
                </c:pt>
                <c:pt idx="4">
                  <c:v>8.7752068005946704</c:v>
                </c:pt>
                <c:pt idx="5">
                  <c:v>20.287424236648498</c:v>
                </c:pt>
                <c:pt idx="6">
                  <c:v>33.785689780048031</c:v>
                </c:pt>
                <c:pt idx="7">
                  <c:v>22.220104448595283</c:v>
                </c:pt>
                <c:pt idx="8">
                  <c:v>6.5451911714253033</c:v>
                </c:pt>
                <c:pt idx="9">
                  <c:v>1.0940418556779627</c:v>
                </c:pt>
                <c:pt idx="10">
                  <c:v>0.14866770861129111</c:v>
                </c:pt>
                <c:pt idx="11">
                  <c:v>0</c:v>
                </c:pt>
              </c:numCache>
            </c:numRef>
          </c:val>
        </c:ser>
        <c:ser>
          <c:idx val="5"/>
          <c:order val="2"/>
          <c:tx>
            <c:strRef>
              <c:f>Geboortegewicht!$G$186</c:f>
              <c:strCache>
                <c:ptCount val="1"/>
                <c:pt idx="0">
                  <c:v>Andere</c:v>
                </c:pt>
              </c:strCache>
            </c:strRef>
          </c:tx>
          <c:spPr>
            <a:solidFill>
              <a:schemeClr val="accent3"/>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Geboortegewicht!$H$188:$H$199</c:f>
              <c:numCache>
                <c:formatCode>#,##0.00</c:formatCode>
                <c:ptCount val="12"/>
                <c:pt idx="0">
                  <c:v>12.146892655367232</c:v>
                </c:pt>
                <c:pt idx="1">
                  <c:v>22.598870056497177</c:v>
                </c:pt>
                <c:pt idx="2">
                  <c:v>8.4745762711864394</c:v>
                </c:pt>
                <c:pt idx="3">
                  <c:v>7.3446327683615822</c:v>
                </c:pt>
                <c:pt idx="4">
                  <c:v>11.299435028248588</c:v>
                </c:pt>
                <c:pt idx="5">
                  <c:v>13.983050847457626</c:v>
                </c:pt>
                <c:pt idx="6">
                  <c:v>14.548022598870055</c:v>
                </c:pt>
                <c:pt idx="7">
                  <c:v>7.3446327683615822</c:v>
                </c:pt>
                <c:pt idx="8">
                  <c:v>1.8361581920903955</c:v>
                </c:pt>
                <c:pt idx="9">
                  <c:v>0.14124293785310735</c:v>
                </c:pt>
                <c:pt idx="10">
                  <c:v>0.14124293785310735</c:v>
                </c:pt>
                <c:pt idx="11">
                  <c:v>0.14124293785310735</c:v>
                </c:pt>
              </c:numCache>
            </c:numRef>
          </c:val>
        </c:ser>
        <c:dLbls>
          <c:showLegendKey val="0"/>
          <c:showVal val="0"/>
          <c:showCatName val="0"/>
          <c:showSerName val="0"/>
          <c:showPercent val="0"/>
          <c:showBubbleSize val="0"/>
        </c:dLbls>
        <c:gapWidth val="150"/>
        <c:axId val="431748992"/>
        <c:axId val="431750528"/>
      </c:barChart>
      <c:catAx>
        <c:axId val="431748992"/>
        <c:scaling>
          <c:orientation val="minMax"/>
        </c:scaling>
        <c:delete val="0"/>
        <c:axPos val="b"/>
        <c:majorTickMark val="none"/>
        <c:minorTickMark val="none"/>
        <c:tickLblPos val="nextTo"/>
        <c:txPr>
          <a:bodyPr rot="-2700000"/>
          <a:lstStyle/>
          <a:p>
            <a:pPr>
              <a:defRPr sz="1000"/>
            </a:pPr>
            <a:endParaRPr lang="fr-FR"/>
          </a:p>
        </c:txPr>
        <c:crossAx val="431750528"/>
        <c:crosses val="autoZero"/>
        <c:auto val="1"/>
        <c:lblAlgn val="ctr"/>
        <c:lblOffset val="0"/>
        <c:tickLblSkip val="1"/>
        <c:tickMarkSkip val="1"/>
        <c:noMultiLvlLbl val="0"/>
      </c:catAx>
      <c:valAx>
        <c:axId val="431750528"/>
        <c:scaling>
          <c:orientation val="minMax"/>
        </c:scaling>
        <c:delete val="0"/>
        <c:axPos val="l"/>
        <c:majorGridlines/>
        <c:title>
          <c:tx>
            <c:rich>
              <a:bodyPr rot="-5400000" vert="horz"/>
              <a:lstStyle/>
              <a:p>
                <a:pPr>
                  <a:defRPr/>
                </a:pPr>
                <a:r>
                  <a:rPr lang="fr-FR"/>
                  <a:t>Percentage voor elke</a:t>
                </a:r>
                <a:r>
                  <a:rPr lang="fr-FR" baseline="0"/>
                  <a:t> bevallingswijze</a:t>
                </a:r>
                <a:endParaRPr lang="fr-FR"/>
              </a:p>
            </c:rich>
          </c:tx>
          <c:overlay val="0"/>
        </c:title>
        <c:numFmt formatCode="#\ ##0" sourceLinked="0"/>
        <c:majorTickMark val="out"/>
        <c:minorTickMark val="none"/>
        <c:tickLblPos val="nextTo"/>
        <c:crossAx val="431748992"/>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11" l="0.70000000000000062" r="0.70000000000000062" t="0.7500000000000061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Geslacht baby per geboortegewicht </a:t>
            </a:r>
            <a:br>
              <a:rPr lang="fr-FR" sz="1300" b="1" i="0" u="none" strike="noStrike" baseline="0"/>
            </a:br>
            <a:r>
              <a:rPr lang="fr-FR" sz="1100" b="1" i="0" u="none" strike="noStrike" baseline="0"/>
              <a:t>(100 % per geboortegewicht)</a:t>
            </a:r>
            <a:endParaRPr lang="fr-FR" sz="1100"/>
          </a:p>
        </c:rich>
      </c:tx>
      <c:overlay val="0"/>
    </c:title>
    <c:autoTitleDeleted val="0"/>
    <c:plotArea>
      <c:layout/>
      <c:barChart>
        <c:barDir val="col"/>
        <c:grouping val="percentStacked"/>
        <c:varyColors val="0"/>
        <c:ser>
          <c:idx val="5"/>
          <c:order val="0"/>
          <c:tx>
            <c:strRef>
              <c:f>Geslacht!$B$80</c:f>
              <c:strCache>
                <c:ptCount val="1"/>
                <c:pt idx="0">
                  <c:v>Onbepaalbaar</c:v>
                </c:pt>
              </c:strCache>
            </c:strRef>
          </c:tx>
          <c:spPr>
            <a:solidFill>
              <a:schemeClr val="accent3"/>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(Geslacht!$D$80,Geslacht!$F$80,Geslacht!$H$80,Geslacht!$J$80,Geslacht!$L$80,Geslacht!$N$80,Geslacht!$P$80,Geslacht!$R$80,Geslacht!$T$80,Geslacht!$V$80,Geslacht!$X$80,Geslacht!$Z$80)</c:f>
              <c:numCache>
                <c:formatCode>#,##0.00</c:formatCode>
                <c:ptCount val="12"/>
                <c:pt idx="0">
                  <c:v>0.68027210884353739</c:v>
                </c:pt>
                <c:pt idx="1">
                  <c:v>0</c:v>
                </c:pt>
                <c:pt idx="2">
                  <c:v>0</c:v>
                </c:pt>
                <c:pt idx="3">
                  <c:v>0</c:v>
                </c:pt>
                <c:pt idx="4">
                  <c:v>1.6485328058028353E-2</c:v>
                </c:pt>
                <c:pt idx="5">
                  <c:v>1.6769379113738311E-2</c:v>
                </c:pt>
                <c:pt idx="6">
                  <c:v>2.1627147969014195E-2</c:v>
                </c:pt>
                <c:pt idx="7">
                  <c:v>2.8262159794251477E-3</c:v>
                </c:pt>
                <c:pt idx="8">
                  <c:v>1.112470797641562E-2</c:v>
                </c:pt>
                <c:pt idx="9">
                  <c:v>0</c:v>
                </c:pt>
                <c:pt idx="10">
                  <c:v>0</c:v>
                </c:pt>
                <c:pt idx="11">
                  <c:v>0</c:v>
                </c:pt>
              </c:numCache>
            </c:numRef>
          </c:val>
        </c:ser>
        <c:ser>
          <c:idx val="1"/>
          <c:order val="1"/>
          <c:tx>
            <c:strRef>
              <c:f>Geslacht!$B$81</c:f>
              <c:strCache>
                <c:ptCount val="1"/>
                <c:pt idx="0">
                  <c:v>Mannelijk</c:v>
                </c:pt>
              </c:strCache>
            </c:strRef>
          </c:tx>
          <c:spPr>
            <a:solidFill>
              <a:schemeClr val="accent1"/>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(Geslacht!$D$81,Geslacht!$F$81,Geslacht!$H$81,Geslacht!$J$81,Geslacht!$L$81,Geslacht!$N$81,Geslacht!$P$81,Geslacht!$R$81,Geslacht!$T$81,Geslacht!$V$81,Geslacht!$X$81,Geslacht!$Z$81)</c:f>
              <c:numCache>
                <c:formatCode>#,##0.00</c:formatCode>
                <c:ptCount val="12"/>
                <c:pt idx="0">
                  <c:v>43.537414965986393</c:v>
                </c:pt>
                <c:pt idx="1">
                  <c:v>54.351687388987571</c:v>
                </c:pt>
                <c:pt idx="2">
                  <c:v>49.316628701594531</c:v>
                </c:pt>
                <c:pt idx="3">
                  <c:v>47.20700985761227</c:v>
                </c:pt>
                <c:pt idx="4">
                  <c:v>44.708209693372893</c:v>
                </c:pt>
                <c:pt idx="5">
                  <c:v>43.390768456797886</c:v>
                </c:pt>
                <c:pt idx="6">
                  <c:v>48.80264244426094</c:v>
                </c:pt>
                <c:pt idx="7">
                  <c:v>57.092389000367405</c:v>
                </c:pt>
                <c:pt idx="8">
                  <c:v>65.046167538102125</c:v>
                </c:pt>
                <c:pt idx="9">
                  <c:v>69.971126082771889</c:v>
                </c:pt>
                <c:pt idx="10">
                  <c:v>70.454545454545453</c:v>
                </c:pt>
                <c:pt idx="11">
                  <c:v>66.666666666666657</c:v>
                </c:pt>
              </c:numCache>
            </c:numRef>
          </c:val>
        </c:ser>
        <c:ser>
          <c:idx val="4"/>
          <c:order val="2"/>
          <c:tx>
            <c:strRef>
              <c:f>Geslacht!$B$82</c:f>
              <c:strCache>
                <c:ptCount val="1"/>
                <c:pt idx="0">
                  <c:v>Vrouwelijk</c:v>
                </c:pt>
              </c:strCache>
            </c:strRef>
          </c:tx>
          <c:spPr>
            <a:solidFill>
              <a:schemeClr val="accent2"/>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(Geslacht!$D$82,Geslacht!$F$82,Geslacht!$H$82,Geslacht!$J$82,Geslacht!$L$82,Geslacht!$N$82,Geslacht!$P$82,Geslacht!$R$82,Geslacht!$T$82,Geslacht!$V$82,Geslacht!$X$82,Geslacht!$Z$82)</c:f>
              <c:numCache>
                <c:formatCode>#,##0.00</c:formatCode>
                <c:ptCount val="12"/>
                <c:pt idx="0">
                  <c:v>55.782312925170061</c:v>
                </c:pt>
                <c:pt idx="1">
                  <c:v>45.648312611012429</c:v>
                </c:pt>
                <c:pt idx="2">
                  <c:v>50.683371298405469</c:v>
                </c:pt>
                <c:pt idx="3">
                  <c:v>52.79299014238773</c:v>
                </c:pt>
                <c:pt idx="4">
                  <c:v>55.275304978569075</c:v>
                </c:pt>
                <c:pt idx="5">
                  <c:v>56.592462164088374</c:v>
                </c:pt>
                <c:pt idx="6">
                  <c:v>51.175730407770047</c:v>
                </c:pt>
                <c:pt idx="7">
                  <c:v>42.904784783653163</c:v>
                </c:pt>
                <c:pt idx="8">
                  <c:v>34.942707753921461</c:v>
                </c:pt>
                <c:pt idx="9">
                  <c:v>30.028873917228104</c:v>
                </c:pt>
                <c:pt idx="10">
                  <c:v>29.545454545454547</c:v>
                </c:pt>
                <c:pt idx="11">
                  <c:v>33.333333333333329</c:v>
                </c:pt>
              </c:numCache>
            </c:numRef>
          </c:val>
        </c:ser>
        <c:dLbls>
          <c:showLegendKey val="0"/>
          <c:showVal val="0"/>
          <c:showCatName val="0"/>
          <c:showSerName val="0"/>
          <c:showPercent val="0"/>
          <c:showBubbleSize val="0"/>
        </c:dLbls>
        <c:gapWidth val="150"/>
        <c:overlap val="100"/>
        <c:axId val="432220800"/>
        <c:axId val="432255360"/>
      </c:barChart>
      <c:catAx>
        <c:axId val="432220800"/>
        <c:scaling>
          <c:orientation val="minMax"/>
        </c:scaling>
        <c:delete val="0"/>
        <c:axPos val="b"/>
        <c:majorTickMark val="none"/>
        <c:minorTickMark val="none"/>
        <c:tickLblPos val="nextTo"/>
        <c:txPr>
          <a:bodyPr/>
          <a:lstStyle/>
          <a:p>
            <a:pPr>
              <a:defRPr sz="1000"/>
            </a:pPr>
            <a:endParaRPr lang="fr-FR"/>
          </a:p>
        </c:txPr>
        <c:crossAx val="432255360"/>
        <c:crosses val="autoZero"/>
        <c:auto val="1"/>
        <c:lblAlgn val="ctr"/>
        <c:lblOffset val="0"/>
        <c:tickLblSkip val="1"/>
        <c:tickMarkSkip val="1"/>
        <c:noMultiLvlLbl val="0"/>
      </c:catAx>
      <c:valAx>
        <c:axId val="432255360"/>
        <c:scaling>
          <c:orientation val="minMax"/>
        </c:scaling>
        <c:delete val="0"/>
        <c:axPos val="l"/>
        <c:majorGridlines/>
        <c:numFmt formatCode="0\ %" sourceLinked="0"/>
        <c:majorTickMark val="out"/>
        <c:minorTickMark val="none"/>
        <c:tickLblPos val="nextTo"/>
        <c:crossAx val="432220800"/>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588" l="0.70000000000000062" r="0.70000000000000062" t="0.7500000000000058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Aantal bevallingen per verblijfsduur van de moeder (nachten)</a:t>
            </a:r>
          </a:p>
        </c:rich>
      </c:tx>
      <c:layout/>
      <c:overlay val="0"/>
    </c:title>
    <c:autoTitleDeleted val="0"/>
    <c:plotArea>
      <c:layout/>
      <c:barChart>
        <c:barDir val="col"/>
        <c:grouping val="clustered"/>
        <c:varyColors val="0"/>
        <c:ser>
          <c:idx val="0"/>
          <c:order val="0"/>
          <c:invertIfNegative val="0"/>
          <c:dLbls>
            <c:delete val="1"/>
          </c:dLbls>
          <c:cat>
            <c:strRef>
              <c:f>_G0103_!$A$2:$A$17</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&gt; 14</c:v>
                </c:pt>
              </c:strCache>
            </c:strRef>
          </c:cat>
          <c:val>
            <c:numRef>
              <c:f>'GR enkelvoudig'!etiq_G0103_2</c:f>
              <c:numCache>
                <c:formatCode>General</c:formatCode>
                <c:ptCount val="16"/>
                <c:pt idx="0">
                  <c:v>615</c:v>
                </c:pt>
                <c:pt idx="1">
                  <c:v>2279</c:v>
                </c:pt>
                <c:pt idx="2">
                  <c:v>4210</c:v>
                </c:pt>
                <c:pt idx="3">
                  <c:v>15603</c:v>
                </c:pt>
                <c:pt idx="4">
                  <c:v>39947</c:v>
                </c:pt>
                <c:pt idx="5">
                  <c:v>36480</c:v>
                </c:pt>
                <c:pt idx="6">
                  <c:v>15320</c:v>
                </c:pt>
                <c:pt idx="7">
                  <c:v>6509</c:v>
                </c:pt>
                <c:pt idx="8">
                  <c:v>2476</c:v>
                </c:pt>
                <c:pt idx="9">
                  <c:v>975</c:v>
                </c:pt>
                <c:pt idx="10">
                  <c:v>596</c:v>
                </c:pt>
                <c:pt idx="11">
                  <c:v>414</c:v>
                </c:pt>
                <c:pt idx="12">
                  <c:v>304</c:v>
                </c:pt>
                <c:pt idx="13">
                  <c:v>204</c:v>
                </c:pt>
                <c:pt idx="14">
                  <c:v>200</c:v>
                </c:pt>
                <c:pt idx="15">
                  <c:v>1165</c:v>
                </c:pt>
              </c:numCache>
            </c:numRef>
          </c:val>
        </c:ser>
        <c:dLbls>
          <c:showLegendKey val="0"/>
          <c:showVal val="1"/>
          <c:showCatName val="0"/>
          <c:showSerName val="0"/>
          <c:showPercent val="0"/>
          <c:showBubbleSize val="0"/>
        </c:dLbls>
        <c:gapWidth val="150"/>
        <c:axId val="312824960"/>
        <c:axId val="312826496"/>
      </c:barChart>
      <c:barChart>
        <c:barDir val="col"/>
        <c:grouping val="clustered"/>
        <c:varyColors val="0"/>
        <c:ser>
          <c:idx val="1"/>
          <c:order val="1"/>
          <c:spPr>
            <a:noFill/>
          </c:spPr>
          <c:invertIfNegative val="0"/>
          <c:dLbls>
            <c:delete val="1"/>
          </c:dLbls>
          <c:cat>
            <c:strRef>
              <c:f>'GR enkelvoudig'!etiq_G0103_1</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&gt; 14</c:v>
                </c:pt>
              </c:strCache>
            </c:strRef>
          </c:cat>
          <c:val>
            <c:numRef>
              <c:f>'GR enkelvoudig'!etiq_G0103_3</c:f>
              <c:numCache>
                <c:formatCode>General</c:formatCode>
                <c:ptCount val="16"/>
                <c:pt idx="0">
                  <c:v>0.48312214741902781</c:v>
                </c:pt>
                <c:pt idx="1">
                  <c:v>1.7903014210861219</c:v>
                </c:pt>
                <c:pt idx="2">
                  <c:v>3.307226407535135</c:v>
                </c:pt>
                <c:pt idx="3">
                  <c:v>12.257162384031044</c:v>
                </c:pt>
                <c:pt idx="4">
                  <c:v>31.380943777151071</c:v>
                </c:pt>
                <c:pt idx="5">
                  <c:v>28.657391768855511</c:v>
                </c:pt>
                <c:pt idx="6">
                  <c:v>12.034847639771559</c:v>
                </c:pt>
                <c:pt idx="7">
                  <c:v>5.1132391179682157</c:v>
                </c:pt>
                <c:pt idx="8">
                  <c:v>1.9450576211536801</c:v>
                </c:pt>
                <c:pt idx="9">
                  <c:v>0.76592535566431263</c:v>
                </c:pt>
                <c:pt idx="10">
                  <c:v>0.46819642253941562</c:v>
                </c:pt>
                <c:pt idx="11">
                  <c:v>0.32522368948207736</c:v>
                </c:pt>
                <c:pt idx="12">
                  <c:v>0.23881159807379593</c:v>
                </c:pt>
                <c:pt idx="13">
                  <c:v>0.16025515133899462</c:v>
                </c:pt>
                <c:pt idx="14">
                  <c:v>0.15711289346960255</c:v>
                </c:pt>
                <c:pt idx="15">
                  <c:v>0.91518260446043487</c:v>
                </c:pt>
              </c:numCache>
            </c:numRef>
          </c:val>
        </c:ser>
        <c:dLbls>
          <c:showLegendKey val="0"/>
          <c:showVal val="1"/>
          <c:showCatName val="0"/>
          <c:showSerName val="0"/>
          <c:showPercent val="0"/>
          <c:showBubbleSize val="0"/>
        </c:dLbls>
        <c:gapWidth val="150"/>
        <c:axId val="312854784"/>
        <c:axId val="312852864"/>
      </c:barChart>
      <c:catAx>
        <c:axId val="312824960"/>
        <c:scaling>
          <c:orientation val="minMax"/>
        </c:scaling>
        <c:delete val="0"/>
        <c:axPos val="b"/>
        <c:numFmt formatCode="General" sourceLinked="1"/>
        <c:majorTickMark val="out"/>
        <c:minorTickMark val="none"/>
        <c:tickLblPos val="nextTo"/>
        <c:crossAx val="312826496"/>
        <c:crosses val="autoZero"/>
        <c:auto val="1"/>
        <c:lblAlgn val="ctr"/>
        <c:lblOffset val="100"/>
        <c:noMultiLvlLbl val="0"/>
      </c:catAx>
      <c:valAx>
        <c:axId val="312826496"/>
        <c:scaling>
          <c:orientation val="minMax"/>
          <c:min val="0"/>
        </c:scaling>
        <c:delete val="0"/>
        <c:axPos val="l"/>
        <c:majorGridlines/>
        <c:numFmt formatCode="#\ ##0" sourceLinked="0"/>
        <c:majorTickMark val="out"/>
        <c:minorTickMark val="none"/>
        <c:tickLblPos val="nextTo"/>
        <c:crossAx val="312824960"/>
        <c:crosses val="autoZero"/>
        <c:crossBetween val="between"/>
      </c:valAx>
      <c:valAx>
        <c:axId val="312852864"/>
        <c:scaling>
          <c:orientation val="minMax"/>
          <c:max val="36"/>
          <c:min val="0"/>
        </c:scaling>
        <c:delete val="0"/>
        <c:axPos val="r"/>
        <c:title>
          <c:tx>
            <c:rich>
              <a:bodyPr rot="0" vert="horz"/>
              <a:lstStyle/>
              <a:p>
                <a:pPr>
                  <a:defRPr/>
                </a:pPr>
                <a:r>
                  <a:rPr lang="fr-FR"/>
                  <a:t>%</a:t>
                </a:r>
              </a:p>
            </c:rich>
          </c:tx>
          <c:layout>
            <c:manualLayout>
              <c:xMode val="edge"/>
              <c:yMode val="edge"/>
              <c:x val="0.90899143390671622"/>
              <c:y val="4.6321342620673257E-2"/>
            </c:manualLayout>
          </c:layout>
          <c:overlay val="0"/>
        </c:title>
        <c:numFmt formatCode="[&lt;10]\ \ \ General;#\ ##0" sourceLinked="0"/>
        <c:majorTickMark val="out"/>
        <c:minorTickMark val="none"/>
        <c:tickLblPos val="nextTo"/>
        <c:crossAx val="312854784"/>
        <c:crosses val="max"/>
        <c:crossBetween val="between"/>
      </c:valAx>
      <c:catAx>
        <c:axId val="312854784"/>
        <c:scaling>
          <c:orientation val="minMax"/>
        </c:scaling>
        <c:delete val="1"/>
        <c:axPos val="b"/>
        <c:majorTickMark val="out"/>
        <c:minorTickMark val="none"/>
        <c:tickLblPos val="nextTo"/>
        <c:crossAx val="31285286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88" l="0.70000000000000062" r="0.70000000000000062" t="0.75000000000000588"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Meerlingzwangerschap per geboortegewicht </a:t>
            </a:r>
          </a:p>
          <a:p>
            <a:pPr>
              <a:defRPr/>
            </a:pPr>
            <a:r>
              <a:rPr lang="fr-FR" sz="1100" b="1" i="0" u="none" strike="noStrike" baseline="0"/>
              <a:t>(100 % per geboortegewicht</a:t>
            </a:r>
            <a:r>
              <a:rPr lang="fr-FR" sz="1300" b="1" i="0" u="none" strike="noStrike" baseline="0"/>
              <a:t>)</a:t>
            </a:r>
            <a:endParaRPr lang="fr-FR" sz="1300"/>
          </a:p>
        </c:rich>
      </c:tx>
      <c:overlay val="0"/>
    </c:title>
    <c:autoTitleDeleted val="0"/>
    <c:plotArea>
      <c:layout/>
      <c:barChart>
        <c:barDir val="col"/>
        <c:grouping val="percentStacked"/>
        <c:varyColors val="0"/>
        <c:ser>
          <c:idx val="5"/>
          <c:order val="0"/>
          <c:tx>
            <c:strRef>
              <c:f>Meerlingzwangerschap!$B$80</c:f>
              <c:strCache>
                <c:ptCount val="1"/>
                <c:pt idx="0">
                  <c:v>Eenling</c:v>
                </c:pt>
              </c:strCache>
            </c:strRef>
          </c:tx>
          <c:spPr>
            <a:solidFill>
              <a:schemeClr val="accent1"/>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Meerlingzwangerschap!$D$80,Meerlingzwangerschap!$F$80,Meerlingzwangerschap!$H$80,Meerlingzwangerschap!$J$80,Meerlingzwangerschap!$L$80,Meerlingzwangerschap!$N$80,Meerlingzwangerschap!$P$80,Meerlingzwangerschap!$R$80,Meerlingzwangerschap!$T$80,Meerlingzwangerschap!$V$80,Meerlingzwangerschap!$X$80,Meerlingzwangerschap!$Z$80)</c:f>
              <c:numCache>
                <c:formatCode>#,##0.00</c:formatCode>
                <c:ptCount val="12"/>
                <c:pt idx="0">
                  <c:v>35.374149659863946</c:v>
                </c:pt>
                <c:pt idx="1">
                  <c:v>50.621669626998219</c:v>
                </c:pt>
                <c:pt idx="2">
                  <c:v>60.364464692482912</c:v>
                </c:pt>
                <c:pt idx="3">
                  <c:v>58.26944140197152</c:v>
                </c:pt>
                <c:pt idx="4">
                  <c:v>73.458621826574344</c:v>
                </c:pt>
                <c:pt idx="5">
                  <c:v>93.220978493271289</c:v>
                </c:pt>
                <c:pt idx="6">
                  <c:v>99.013015610868621</c:v>
                </c:pt>
                <c:pt idx="7">
                  <c:v>99.714552186078066</c:v>
                </c:pt>
                <c:pt idx="8">
                  <c:v>99.833129380353768</c:v>
                </c:pt>
                <c:pt idx="9">
                  <c:v>99.903753609239658</c:v>
                </c:pt>
                <c:pt idx="10">
                  <c:v>97.727272727272734</c:v>
                </c:pt>
                <c:pt idx="11">
                  <c:v>33.333333333333329</c:v>
                </c:pt>
              </c:numCache>
            </c:numRef>
          </c:val>
        </c:ser>
        <c:ser>
          <c:idx val="0"/>
          <c:order val="1"/>
          <c:tx>
            <c:strRef>
              <c:f>Meerlingzwangerschap!$B$81</c:f>
              <c:strCache>
                <c:ptCount val="1"/>
                <c:pt idx="0">
                  <c:v>Tweeling</c:v>
                </c:pt>
              </c:strCache>
            </c:strRef>
          </c:tx>
          <c:spPr>
            <a:solidFill>
              <a:srgbClr val="C00000"/>
            </a:solidFill>
          </c:spPr>
          <c:invertIfNegative val="0"/>
          <c:val>
            <c:numRef>
              <c:f>(Meerlingzwangerschap!$D$81,Meerlingzwangerschap!$F$81,Meerlingzwangerschap!$H$81,Meerlingzwangerschap!$J$81,Meerlingzwangerschap!$L$81,Meerlingzwangerschap!$N$81,Meerlingzwangerschap!$P$81,Meerlingzwangerschap!$R$81,Meerlingzwangerschap!$T$81,Meerlingzwangerschap!$V$81,Meerlingzwangerschap!$X$81,Meerlingzwangerschap!$Z$81)</c:f>
              <c:numCache>
                <c:formatCode>#,##0.00</c:formatCode>
                <c:ptCount val="12"/>
                <c:pt idx="0">
                  <c:v>11.564625850340136</c:v>
                </c:pt>
                <c:pt idx="1">
                  <c:v>20.426287744227352</c:v>
                </c:pt>
                <c:pt idx="2">
                  <c:v>30.979498861047837</c:v>
                </c:pt>
                <c:pt idx="3">
                  <c:v>36.911281489594742</c:v>
                </c:pt>
                <c:pt idx="4">
                  <c:v>24.975272007912956</c:v>
                </c:pt>
                <c:pt idx="5">
                  <c:v>6.3514023393283869</c:v>
                </c:pt>
                <c:pt idx="6">
                  <c:v>0.81986551846171996</c:v>
                </c:pt>
                <c:pt idx="7">
                  <c:v>0.16392052680665856</c:v>
                </c:pt>
                <c:pt idx="8">
                  <c:v>4.4498831905662478E-2</c:v>
                </c:pt>
                <c:pt idx="9">
                  <c:v>0</c:v>
                </c:pt>
                <c:pt idx="10">
                  <c:v>1.1363636363636365</c:v>
                </c:pt>
                <c:pt idx="11">
                  <c:v>0</c:v>
                </c:pt>
              </c:numCache>
            </c:numRef>
          </c:val>
        </c:ser>
        <c:ser>
          <c:idx val="1"/>
          <c:order val="2"/>
          <c:tx>
            <c:strRef>
              <c:f>Meerlingzwangerschap!$B$82</c:f>
              <c:strCache>
                <c:ptCount val="1"/>
                <c:pt idx="0">
                  <c:v>Meerling</c:v>
                </c:pt>
              </c:strCache>
            </c:strRef>
          </c:tx>
          <c:spPr>
            <a:solidFill>
              <a:schemeClr val="accent3"/>
            </a:solidFill>
          </c:spPr>
          <c:invertIfNegative val="0"/>
          <c:val>
            <c:numRef>
              <c:f>(Meerlingzwangerschap!$D$82,Meerlingzwangerschap!$F$82,Meerlingzwangerschap!$H$82,Meerlingzwangerschap!$J$82,Meerlingzwangerschap!$L$82,Meerlingzwangerschap!$N$82,Meerlingzwangerschap!$P$82,Meerlingzwangerschap!$R$82,Meerlingzwangerschap!$T$82,Meerlingzwangerschap!$V$82,Meerlingzwangerschap!$X$82,Meerlingzwangerschap!$Z$82)</c:f>
              <c:numCache>
                <c:formatCode>#,##0.00</c:formatCode>
                <c:ptCount val="12"/>
                <c:pt idx="0">
                  <c:v>0</c:v>
                </c:pt>
                <c:pt idx="1">
                  <c:v>0.88809946714031962</c:v>
                </c:pt>
                <c:pt idx="2">
                  <c:v>2.8473804100227791</c:v>
                </c:pt>
                <c:pt idx="3">
                  <c:v>2.6286966046002189</c:v>
                </c:pt>
                <c:pt idx="4">
                  <c:v>0.46158918562479395</c:v>
                </c:pt>
                <c:pt idx="5">
                  <c:v>9.6423929903995301E-2</c:v>
                </c:pt>
                <c:pt idx="6">
                  <c:v>2.3593252329833669E-2</c:v>
                </c:pt>
                <c:pt idx="7">
                  <c:v>2.8262159794251477E-3</c:v>
                </c:pt>
                <c:pt idx="8">
                  <c:v>0</c:v>
                </c:pt>
                <c:pt idx="9">
                  <c:v>0</c:v>
                </c:pt>
                <c:pt idx="10">
                  <c:v>0</c:v>
                </c:pt>
                <c:pt idx="11">
                  <c:v>0</c:v>
                </c:pt>
              </c:numCache>
            </c:numRef>
          </c:val>
        </c:ser>
        <c:ser>
          <c:idx val="2"/>
          <c:order val="3"/>
          <c:tx>
            <c:strRef>
              <c:f>Meerlingzwangerschap!$B$83</c:f>
              <c:strCache>
                <c:ptCount val="1"/>
                <c:pt idx="0">
                  <c:v>Onbekend</c:v>
                </c:pt>
              </c:strCache>
            </c:strRef>
          </c:tx>
          <c:spPr>
            <a:solidFill>
              <a:schemeClr val="accent4"/>
            </a:solidFill>
          </c:spPr>
          <c:invertIfNegative val="0"/>
          <c:val>
            <c:numRef>
              <c:f>(Meerlingzwangerschap!$D$83,Meerlingzwangerschap!$F$83,Meerlingzwangerschap!$H$83,Meerlingzwangerschap!$J$83,Meerlingzwangerschap!$L$83,Meerlingzwangerschap!$N$83,Meerlingzwangerschap!$P$83,Meerlingzwangerschap!$R$83,Meerlingzwangerschap!$T$83,Meerlingzwangerschap!$V$83,Meerlingzwangerschap!$X$83,Meerlingzwangerschap!$Z$83)</c:f>
              <c:numCache>
                <c:formatCode>#,##0.00</c:formatCode>
                <c:ptCount val="12"/>
                <c:pt idx="0">
                  <c:v>53.061224489795919</c:v>
                </c:pt>
                <c:pt idx="1">
                  <c:v>28.063943161634104</c:v>
                </c:pt>
                <c:pt idx="2">
                  <c:v>5.808656036446469</c:v>
                </c:pt>
                <c:pt idx="3">
                  <c:v>2.190580503833516</c:v>
                </c:pt>
                <c:pt idx="4">
                  <c:v>1.1045169798878998</c:v>
                </c:pt>
                <c:pt idx="5">
                  <c:v>0.33119523749633167</c:v>
                </c:pt>
                <c:pt idx="6">
                  <c:v>0.14352561833982147</c:v>
                </c:pt>
                <c:pt idx="7">
                  <c:v>0.11870107113585619</c:v>
                </c:pt>
                <c:pt idx="8">
                  <c:v>0.12237178774057179</c:v>
                </c:pt>
                <c:pt idx="9">
                  <c:v>9.6246390760346495E-2</c:v>
                </c:pt>
                <c:pt idx="10">
                  <c:v>1.1363636363636365</c:v>
                </c:pt>
                <c:pt idx="11">
                  <c:v>66.666666666666657</c:v>
                </c:pt>
              </c:numCache>
            </c:numRef>
          </c:val>
        </c:ser>
        <c:dLbls>
          <c:showLegendKey val="0"/>
          <c:showVal val="0"/>
          <c:showCatName val="0"/>
          <c:showSerName val="0"/>
          <c:showPercent val="0"/>
          <c:showBubbleSize val="0"/>
        </c:dLbls>
        <c:gapWidth val="150"/>
        <c:overlap val="100"/>
        <c:axId val="432391680"/>
        <c:axId val="432393216"/>
      </c:barChart>
      <c:catAx>
        <c:axId val="432391680"/>
        <c:scaling>
          <c:orientation val="minMax"/>
        </c:scaling>
        <c:delete val="0"/>
        <c:axPos val="b"/>
        <c:majorTickMark val="none"/>
        <c:minorTickMark val="none"/>
        <c:tickLblPos val="nextTo"/>
        <c:txPr>
          <a:bodyPr/>
          <a:lstStyle/>
          <a:p>
            <a:pPr>
              <a:defRPr sz="1000"/>
            </a:pPr>
            <a:endParaRPr lang="fr-FR"/>
          </a:p>
        </c:txPr>
        <c:crossAx val="432393216"/>
        <c:crosses val="autoZero"/>
        <c:auto val="1"/>
        <c:lblAlgn val="ctr"/>
        <c:lblOffset val="0"/>
        <c:tickLblSkip val="1"/>
        <c:tickMarkSkip val="1"/>
        <c:noMultiLvlLbl val="0"/>
      </c:catAx>
      <c:valAx>
        <c:axId val="432393216"/>
        <c:scaling>
          <c:orientation val="minMax"/>
        </c:scaling>
        <c:delete val="0"/>
        <c:axPos val="l"/>
        <c:majorGridlines/>
        <c:numFmt formatCode="0\ %" sourceLinked="0"/>
        <c:majorTickMark val="out"/>
        <c:minorTickMark val="none"/>
        <c:tickLblPos val="nextTo"/>
        <c:crossAx val="432391680"/>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11" l="0.70000000000000062" r="0.70000000000000062" t="0.75000000000000611"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Bevallingswijze per geboortegewicht </a:t>
            </a:r>
            <a:br>
              <a:rPr lang="fr-FR" sz="1300" b="1" i="0" u="none" strike="noStrike" baseline="0"/>
            </a:br>
            <a:r>
              <a:rPr lang="fr-FR" sz="1100" b="1" i="0" u="none" strike="noStrike" baseline="0"/>
              <a:t>(100 % per geboortegewicht)</a:t>
            </a:r>
            <a:endParaRPr lang="fr-FR" sz="1100"/>
          </a:p>
        </c:rich>
      </c:tx>
      <c:overlay val="0"/>
    </c:title>
    <c:autoTitleDeleted val="0"/>
    <c:plotArea>
      <c:layout/>
      <c:barChart>
        <c:barDir val="col"/>
        <c:grouping val="percentStacked"/>
        <c:varyColors val="0"/>
        <c:ser>
          <c:idx val="5"/>
          <c:order val="0"/>
          <c:tx>
            <c:strRef>
              <c:f>Bevallingswijze!$B$74</c:f>
              <c:strCache>
                <c:ptCount val="1"/>
                <c:pt idx="0">
                  <c:v>Geen vermelding</c:v>
                </c:pt>
              </c:strCache>
            </c:strRef>
          </c:tx>
          <c:spPr>
            <a:solidFill>
              <a:schemeClr val="accent1"/>
            </a:solidFill>
          </c:spPr>
          <c:invertIfNegative val="0"/>
          <c:cat>
            <c:strRef>
              <c:f>'GR Geboortegewicht'!$B$90:$B$101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Niet bekend</c:v>
                </c:pt>
              </c:strCache>
            </c:strRef>
          </c:cat>
          <c:val>
            <c:numRef>
              <c:f>(Bevallingswijze!$D$74,Bevallingswijze!$F$74,Bevallingswijze!$H$74,Bevallingswijze!$J$74,Bevallingswijze!$L$74,Bevallingswijze!$N$74,Bevallingswijze!$P$74,Bevallingswijze!$R$74,Bevallingswijze!$T$74,Bevallingswijze!$V$74,Bevallingswijze!$X$74,Bevallingswijze!$Z$74)</c:f>
              <c:numCache>
                <c:formatCode>#,##0.00</c:formatCode>
                <c:ptCount val="12"/>
                <c:pt idx="0">
                  <c:v>32.653061224489797</c:v>
                </c:pt>
                <c:pt idx="1">
                  <c:v>31.438721136767317</c:v>
                </c:pt>
                <c:pt idx="2">
                  <c:v>27.107061503416858</c:v>
                </c:pt>
                <c:pt idx="3">
                  <c:v>39.37568455640745</c:v>
                </c:pt>
                <c:pt idx="4">
                  <c:v>60.731948565776463</c:v>
                </c:pt>
                <c:pt idx="5">
                  <c:v>77.273298956106146</c:v>
                </c:pt>
                <c:pt idx="6">
                  <c:v>82.371908300892613</c:v>
                </c:pt>
                <c:pt idx="7">
                  <c:v>83.379023825000715</c:v>
                </c:pt>
                <c:pt idx="8">
                  <c:v>80.754255200800984</c:v>
                </c:pt>
                <c:pt idx="9">
                  <c:v>72.281039461020214</c:v>
                </c:pt>
                <c:pt idx="10">
                  <c:v>54.54545454545454</c:v>
                </c:pt>
                <c:pt idx="11">
                  <c:v>83.333333333333343</c:v>
                </c:pt>
              </c:numCache>
            </c:numRef>
          </c:val>
        </c:ser>
        <c:ser>
          <c:idx val="0"/>
          <c:order val="1"/>
          <c:tx>
            <c:strRef>
              <c:f>Bevallingswijze!$B$75</c:f>
              <c:strCache>
                <c:ptCount val="1"/>
                <c:pt idx="0">
                  <c:v>Keizersnede</c:v>
                </c:pt>
              </c:strCache>
            </c:strRef>
          </c:tx>
          <c:spPr>
            <a:solidFill>
              <a:srgbClr val="C00000"/>
            </a:solidFill>
          </c:spPr>
          <c:invertIfNegative val="0"/>
          <c:val>
            <c:numRef>
              <c:f>(Bevallingswijze!$D$75,Bevallingswijze!$F$75,Bevallingswijze!$H$75,Bevallingswijze!$J$75,Bevallingswijze!$L$75,Bevallingswijze!$N$75,Bevallingswijze!$P$75,Bevallingswijze!$R$75,Bevallingswijze!$T$75,Bevallingswijze!$V$75,Bevallingswijze!$X$75,Bevallingswijze!$Z$75)</c:f>
              <c:numCache>
                <c:formatCode>#,##0.00</c:formatCode>
                <c:ptCount val="12"/>
                <c:pt idx="0">
                  <c:v>8.8435374149659864</c:v>
                </c:pt>
                <c:pt idx="1">
                  <c:v>40.142095914742455</c:v>
                </c:pt>
                <c:pt idx="2">
                  <c:v>66.059225512528471</c:v>
                </c:pt>
                <c:pt idx="3">
                  <c:v>57.776560788608975</c:v>
                </c:pt>
                <c:pt idx="4">
                  <c:v>37.94922518958127</c:v>
                </c:pt>
                <c:pt idx="5">
                  <c:v>22.311658910828829</c:v>
                </c:pt>
                <c:pt idx="6">
                  <c:v>17.425582949942982</c:v>
                </c:pt>
                <c:pt idx="7">
                  <c:v>16.474012944069187</c:v>
                </c:pt>
                <c:pt idx="8">
                  <c:v>19.101123595505616</c:v>
                </c:pt>
                <c:pt idx="9">
                  <c:v>27.62271414821944</c:v>
                </c:pt>
                <c:pt idx="10">
                  <c:v>44.31818181818182</c:v>
                </c:pt>
                <c:pt idx="11">
                  <c:v>0</c:v>
                </c:pt>
              </c:numCache>
            </c:numRef>
          </c:val>
        </c:ser>
        <c:ser>
          <c:idx val="1"/>
          <c:order val="2"/>
          <c:tx>
            <c:strRef>
              <c:f>Bevallingswijze!$B$76</c:f>
              <c:strCache>
                <c:ptCount val="1"/>
                <c:pt idx="0">
                  <c:v>Andere</c:v>
                </c:pt>
              </c:strCache>
            </c:strRef>
          </c:tx>
          <c:spPr>
            <a:solidFill>
              <a:schemeClr val="accent3"/>
            </a:solidFill>
          </c:spPr>
          <c:invertIfNegative val="0"/>
          <c:val>
            <c:numRef>
              <c:f>(Bevallingswijze!$D$76,Bevallingswijze!$F$76,Bevallingswijze!$H$76,Bevallingswijze!$J$76,Bevallingswijze!$L$76,Bevallingswijze!$N$76,Bevallingswijze!$P$76,Bevallingswijze!$R$76,Bevallingswijze!$T$76,Bevallingswijze!$V$76,Bevallingswijze!$X$76,Bevallingswijze!$Z$76)</c:f>
              <c:numCache>
                <c:formatCode>#,##0.00</c:formatCode>
                <c:ptCount val="12"/>
                <c:pt idx="0">
                  <c:v>58.503401360544217</c:v>
                </c:pt>
                <c:pt idx="1">
                  <c:v>28.419182948490228</c:v>
                </c:pt>
                <c:pt idx="2">
                  <c:v>6.83371298405467</c:v>
                </c:pt>
                <c:pt idx="3">
                  <c:v>2.8477546549835706</c:v>
                </c:pt>
                <c:pt idx="4">
                  <c:v>1.3188262446422685</c:v>
                </c:pt>
                <c:pt idx="5">
                  <c:v>0.41504213306502324</c:v>
                </c:pt>
                <c:pt idx="6">
                  <c:v>0.20250874916440562</c:v>
                </c:pt>
                <c:pt idx="7">
                  <c:v>0.14696323093010769</c:v>
                </c:pt>
                <c:pt idx="8">
                  <c:v>0.14462120369340303</c:v>
                </c:pt>
                <c:pt idx="9">
                  <c:v>9.6246390760346495E-2</c:v>
                </c:pt>
                <c:pt idx="10">
                  <c:v>1.1363636363636365</c:v>
                </c:pt>
                <c:pt idx="11">
                  <c:v>16.666666666666664</c:v>
                </c:pt>
              </c:numCache>
            </c:numRef>
          </c:val>
        </c:ser>
        <c:dLbls>
          <c:showLegendKey val="0"/>
          <c:showVal val="0"/>
          <c:showCatName val="0"/>
          <c:showSerName val="0"/>
          <c:showPercent val="0"/>
          <c:showBubbleSize val="0"/>
        </c:dLbls>
        <c:gapWidth val="150"/>
        <c:overlap val="100"/>
        <c:axId val="432534656"/>
        <c:axId val="432536192"/>
      </c:barChart>
      <c:catAx>
        <c:axId val="432534656"/>
        <c:scaling>
          <c:orientation val="minMax"/>
        </c:scaling>
        <c:delete val="0"/>
        <c:axPos val="b"/>
        <c:majorTickMark val="none"/>
        <c:minorTickMark val="none"/>
        <c:tickLblPos val="nextTo"/>
        <c:txPr>
          <a:bodyPr/>
          <a:lstStyle/>
          <a:p>
            <a:pPr>
              <a:defRPr sz="1000"/>
            </a:pPr>
            <a:endParaRPr lang="fr-FR"/>
          </a:p>
        </c:txPr>
        <c:crossAx val="432536192"/>
        <c:crosses val="autoZero"/>
        <c:auto val="1"/>
        <c:lblAlgn val="ctr"/>
        <c:lblOffset val="0"/>
        <c:tickLblSkip val="1"/>
        <c:tickMarkSkip val="1"/>
        <c:noMultiLvlLbl val="0"/>
      </c:catAx>
      <c:valAx>
        <c:axId val="432536192"/>
        <c:scaling>
          <c:orientation val="minMax"/>
        </c:scaling>
        <c:delete val="0"/>
        <c:axPos val="l"/>
        <c:majorGridlines/>
        <c:numFmt formatCode="0\ %" sourceLinked="0"/>
        <c:majorTickMark val="out"/>
        <c:minorTickMark val="none"/>
        <c:tickLblPos val="nextTo"/>
        <c:crossAx val="432534656"/>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Bevallingswijze over verblijfsduur van moeder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per bevallingswijze)</a:t>
            </a:r>
          </a:p>
        </c:rich>
      </c:tx>
      <c:overlay val="0"/>
    </c:title>
    <c:autoTitleDeleted val="0"/>
    <c:plotArea>
      <c:layout/>
      <c:barChart>
        <c:barDir val="col"/>
        <c:grouping val="clustered"/>
        <c:varyColors val="0"/>
        <c:ser>
          <c:idx val="1"/>
          <c:order val="0"/>
          <c:tx>
            <c:strRef>
              <c:f>'Verblijfsduur moeder'!$C$186</c:f>
              <c:strCache>
                <c:ptCount val="1"/>
                <c:pt idx="0">
                  <c:v>Geen vermelding</c:v>
                </c:pt>
              </c:strCache>
            </c:strRef>
          </c:tx>
          <c:spPr>
            <a:solidFill>
              <a:schemeClr val="accent1"/>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'Verblijfsduur moeder'!$D$188:$D$199</c:f>
              <c:numCache>
                <c:formatCode>#,##0.00</c:formatCode>
                <c:ptCount val="12"/>
                <c:pt idx="0">
                  <c:v>0.54983018519059157</c:v>
                </c:pt>
                <c:pt idx="1">
                  <c:v>1.9735497620646365</c:v>
                </c:pt>
                <c:pt idx="2">
                  <c:v>3.8137778686051829</c:v>
                </c:pt>
                <c:pt idx="3">
                  <c:v>14.649811695325957</c:v>
                </c:pt>
                <c:pt idx="4">
                  <c:v>36.659562666043847</c:v>
                </c:pt>
                <c:pt idx="5">
                  <c:v>29.667474381805974</c:v>
                </c:pt>
                <c:pt idx="6">
                  <c:v>7.9165815159742703</c:v>
                </c:pt>
                <c:pt idx="7">
                  <c:v>2.095193608345741</c:v>
                </c:pt>
                <c:pt idx="8">
                  <c:v>0.87583569322395116</c:v>
                </c:pt>
                <c:pt idx="9">
                  <c:v>0.43889099738222442</c:v>
                </c:pt>
                <c:pt idx="10">
                  <c:v>0.28513317568290852</c:v>
                </c:pt>
                <c:pt idx="11">
                  <c:v>1.0743584503547134</c:v>
                </c:pt>
              </c:numCache>
            </c:numRef>
          </c:val>
        </c:ser>
        <c:ser>
          <c:idx val="4"/>
          <c:order val="1"/>
          <c:tx>
            <c:strRef>
              <c:f>'Verblijfsduur moeder'!$E$186</c:f>
              <c:strCache>
                <c:ptCount val="1"/>
                <c:pt idx="0">
                  <c:v>Keizersnede</c:v>
                </c:pt>
              </c:strCache>
            </c:strRef>
          </c:tx>
          <c:spPr>
            <a:solidFill>
              <a:schemeClr val="accent2"/>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'Verblijfsduur moeder'!$F$188:$F$199</c:f>
              <c:numCache>
                <c:formatCode>#,##0.00</c:formatCode>
                <c:ptCount val="12"/>
                <c:pt idx="0">
                  <c:v>0.18678763389623756</c:v>
                </c:pt>
                <c:pt idx="1">
                  <c:v>0.55273891663172336</c:v>
                </c:pt>
                <c:pt idx="2">
                  <c:v>0.6175427896161324</c:v>
                </c:pt>
                <c:pt idx="3">
                  <c:v>1.8983722791903328</c:v>
                </c:pt>
                <c:pt idx="4">
                  <c:v>9.1220981206876832</c:v>
                </c:pt>
                <c:pt idx="5">
                  <c:v>24.30526436168185</c:v>
                </c:pt>
                <c:pt idx="6">
                  <c:v>28.845347463118969</c:v>
                </c:pt>
                <c:pt idx="7">
                  <c:v>17.802005108069988</c:v>
                </c:pt>
                <c:pt idx="8">
                  <c:v>6.773910723134982</c:v>
                </c:pt>
                <c:pt idx="9">
                  <c:v>2.3824953303091525</c:v>
                </c:pt>
                <c:pt idx="10">
                  <c:v>1.4294971981854916</c:v>
                </c:pt>
                <c:pt idx="11">
                  <c:v>6.083940075477452</c:v>
                </c:pt>
              </c:numCache>
            </c:numRef>
          </c:val>
        </c:ser>
        <c:ser>
          <c:idx val="5"/>
          <c:order val="2"/>
          <c:tx>
            <c:strRef>
              <c:f>'Verblijfsduur moeder'!$G$186</c:f>
              <c:strCache>
                <c:ptCount val="1"/>
                <c:pt idx="0">
                  <c:v>Andere</c:v>
                </c:pt>
              </c:strCache>
            </c:strRef>
          </c:tx>
          <c:spPr>
            <a:solidFill>
              <a:schemeClr val="accent3"/>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'Verblijfsduur moeder'!$H$188:$H$199</c:f>
              <c:numCache>
                <c:formatCode>#,##0.00</c:formatCode>
                <c:ptCount val="12"/>
                <c:pt idx="0">
                  <c:v>2.4011299435028248</c:v>
                </c:pt>
                <c:pt idx="1">
                  <c:v>19.491525423728813</c:v>
                </c:pt>
                <c:pt idx="2">
                  <c:v>22.598870056497177</c:v>
                </c:pt>
                <c:pt idx="3">
                  <c:v>15.254237288135593</c:v>
                </c:pt>
                <c:pt idx="4">
                  <c:v>14.124293785310735</c:v>
                </c:pt>
                <c:pt idx="5">
                  <c:v>8.6158192090395485</c:v>
                </c:pt>
                <c:pt idx="6">
                  <c:v>5.6497175141242941</c:v>
                </c:pt>
                <c:pt idx="7">
                  <c:v>4.0960451977401124</c:v>
                </c:pt>
                <c:pt idx="8">
                  <c:v>1.4124293785310735</c:v>
                </c:pt>
                <c:pt idx="9">
                  <c:v>0.84745762711864403</c:v>
                </c:pt>
                <c:pt idx="10">
                  <c:v>0.84745762711864403</c:v>
                </c:pt>
                <c:pt idx="11">
                  <c:v>4.6610169491525424</c:v>
                </c:pt>
              </c:numCache>
            </c:numRef>
          </c:val>
        </c:ser>
        <c:dLbls>
          <c:showLegendKey val="0"/>
          <c:showVal val="0"/>
          <c:showCatName val="0"/>
          <c:showSerName val="0"/>
          <c:showPercent val="0"/>
          <c:showBubbleSize val="0"/>
        </c:dLbls>
        <c:gapWidth val="150"/>
        <c:axId val="432030848"/>
        <c:axId val="432032768"/>
      </c:barChart>
      <c:catAx>
        <c:axId val="432030848"/>
        <c:scaling>
          <c:orientation val="minMax"/>
        </c:scaling>
        <c:delete val="0"/>
        <c:axPos val="b"/>
        <c:title>
          <c:tx>
            <c:rich>
              <a:bodyPr/>
              <a:lstStyle/>
              <a:p>
                <a:pPr>
                  <a:defRPr/>
                </a:pPr>
                <a:r>
                  <a:rPr lang="en-US"/>
                  <a:t>nachten</a:t>
                </a:r>
              </a:p>
            </c:rich>
          </c:tx>
          <c:overlay val="0"/>
        </c:title>
        <c:numFmt formatCode="General" sourceLinked="1"/>
        <c:majorTickMark val="none"/>
        <c:minorTickMark val="none"/>
        <c:tickLblPos val="nextTo"/>
        <c:txPr>
          <a:bodyPr/>
          <a:lstStyle/>
          <a:p>
            <a:pPr>
              <a:defRPr sz="1000"/>
            </a:pPr>
            <a:endParaRPr lang="fr-FR"/>
          </a:p>
        </c:txPr>
        <c:crossAx val="432032768"/>
        <c:crosses val="autoZero"/>
        <c:auto val="1"/>
        <c:lblAlgn val="ctr"/>
        <c:lblOffset val="0"/>
        <c:tickLblSkip val="1"/>
        <c:tickMarkSkip val="1"/>
        <c:noMultiLvlLbl val="0"/>
      </c:catAx>
      <c:valAx>
        <c:axId val="432032768"/>
        <c:scaling>
          <c:orientation val="minMax"/>
        </c:scaling>
        <c:delete val="0"/>
        <c:axPos val="l"/>
        <c:majorGridlines/>
        <c:numFmt formatCode="#\ ##0&quot; %&quot;" sourceLinked="0"/>
        <c:majorTickMark val="out"/>
        <c:minorTickMark val="none"/>
        <c:tickLblPos val="nextTo"/>
        <c:crossAx val="432030848"/>
        <c:crosses val="autoZero"/>
        <c:crossBetween val="between"/>
      </c:valAx>
    </c:plotArea>
    <c:legend>
      <c:legendPos val="tr"/>
      <c:overlay val="1"/>
      <c:spPr>
        <a:solidFill>
          <a:sysClr val="window" lastClr="FFFFFF"/>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Bevallingswijze over zwangerschapsduur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per bevallingswijze)</a:t>
            </a:r>
          </a:p>
        </c:rich>
      </c:tx>
      <c:overlay val="0"/>
    </c:title>
    <c:autoTitleDeleted val="0"/>
    <c:plotArea>
      <c:layout/>
      <c:barChart>
        <c:barDir val="col"/>
        <c:grouping val="clustered"/>
        <c:varyColors val="0"/>
        <c:ser>
          <c:idx val="1"/>
          <c:order val="0"/>
          <c:tx>
            <c:strRef>
              <c:f>Zwangerschapsduur!$C$159</c:f>
              <c:strCache>
                <c:ptCount val="1"/>
                <c:pt idx="0">
                  <c:v>Geen vermelding</c:v>
                </c:pt>
              </c:strCache>
            </c:strRef>
          </c:tx>
          <c:spPr>
            <a:solidFill>
              <a:schemeClr val="accent1"/>
            </a:solidFill>
          </c:spPr>
          <c:invertIfNegative val="0"/>
          <c:cat>
            <c:strRef>
              <c:f>Zwangerschapsduur!$A$161:$A$169</c:f>
              <c:strCache>
                <c:ptCount val="9"/>
                <c:pt idx="0">
                  <c:v>≤ 21</c:v>
                </c:pt>
                <c:pt idx="1">
                  <c:v>22 - 27</c:v>
                </c:pt>
                <c:pt idx="2">
                  <c:v>28 - 32</c:v>
                </c:pt>
                <c:pt idx="3">
                  <c:v>33 - 37</c:v>
                </c:pt>
                <c:pt idx="4">
                  <c:v>38 - 40</c:v>
                </c:pt>
                <c:pt idx="5">
                  <c:v>41 - 42</c:v>
                </c:pt>
                <c:pt idx="6">
                  <c:v>43 - 45</c:v>
                </c:pt>
                <c:pt idx="7">
                  <c:v>≥ 46</c:v>
                </c:pt>
                <c:pt idx="8">
                  <c:v>Onbekend</c:v>
                </c:pt>
              </c:strCache>
            </c:strRef>
          </c:cat>
          <c:val>
            <c:numRef>
              <c:f>Zwangerschapsduur!$D$161:$D$169</c:f>
              <c:numCache>
                <c:formatCode>#,##0.00</c:formatCode>
                <c:ptCount val="9"/>
                <c:pt idx="0">
                  <c:v>5.1576990823188243E-2</c:v>
                </c:pt>
                <c:pt idx="1">
                  <c:v>0.20630796329275297</c:v>
                </c:pt>
                <c:pt idx="2">
                  <c:v>0.50409209898889629</c:v>
                </c:pt>
                <c:pt idx="3">
                  <c:v>11.811130898510108</c:v>
                </c:pt>
                <c:pt idx="4">
                  <c:v>75.791901439289987</c:v>
                </c:pt>
                <c:pt idx="5">
                  <c:v>11.596064578285112</c:v>
                </c:pt>
                <c:pt idx="6">
                  <c:v>4.8657538512441728E-3</c:v>
                </c:pt>
                <c:pt idx="7">
                  <c:v>2.9194523107465039E-3</c:v>
                </c:pt>
                <c:pt idx="8">
                  <c:v>3.1140824647962709E-2</c:v>
                </c:pt>
              </c:numCache>
            </c:numRef>
          </c:val>
        </c:ser>
        <c:ser>
          <c:idx val="4"/>
          <c:order val="1"/>
          <c:tx>
            <c:strRef>
              <c:f>Zwangerschapsduur!$E$159</c:f>
              <c:strCache>
                <c:ptCount val="1"/>
                <c:pt idx="0">
                  <c:v>Keizersnede</c:v>
                </c:pt>
              </c:strCache>
            </c:strRef>
          </c:tx>
          <c:spPr>
            <a:solidFill>
              <a:schemeClr val="accent2"/>
            </a:solidFill>
            <a:ln>
              <a:noFill/>
            </a:ln>
          </c:spPr>
          <c:invertIfNegative val="0"/>
          <c:cat>
            <c:strRef>
              <c:f>Zwangerschapsduur!$A$161:$A$169</c:f>
              <c:strCache>
                <c:ptCount val="9"/>
                <c:pt idx="0">
                  <c:v>≤ 21</c:v>
                </c:pt>
                <c:pt idx="1">
                  <c:v>22 - 27</c:v>
                </c:pt>
                <c:pt idx="2">
                  <c:v>28 - 32</c:v>
                </c:pt>
                <c:pt idx="3">
                  <c:v>33 - 37</c:v>
                </c:pt>
                <c:pt idx="4">
                  <c:v>38 - 40</c:v>
                </c:pt>
                <c:pt idx="5">
                  <c:v>41 - 42</c:v>
                </c:pt>
                <c:pt idx="6">
                  <c:v>43 - 45</c:v>
                </c:pt>
                <c:pt idx="7">
                  <c:v>≥ 46</c:v>
                </c:pt>
                <c:pt idx="8">
                  <c:v>Onbekend</c:v>
                </c:pt>
              </c:strCache>
            </c:strRef>
          </c:cat>
          <c:val>
            <c:numRef>
              <c:f>Zwangerschapsduur!$F$161:$F$169</c:f>
              <c:numCache>
                <c:formatCode>#,##0.00</c:formatCode>
                <c:ptCount val="9"/>
                <c:pt idx="0">
                  <c:v>3.4307932756451796E-2</c:v>
                </c:pt>
                <c:pt idx="1">
                  <c:v>0.70521861777150918</c:v>
                </c:pt>
                <c:pt idx="2">
                  <c:v>3.499409141158083</c:v>
                </c:pt>
                <c:pt idx="3">
                  <c:v>23.542865855982921</c:v>
                </c:pt>
                <c:pt idx="4">
                  <c:v>63.774635001715396</c:v>
                </c:pt>
                <c:pt idx="5">
                  <c:v>8.3749475851027331</c:v>
                </c:pt>
                <c:pt idx="6">
                  <c:v>1.1435977585483932E-2</c:v>
                </c:pt>
                <c:pt idx="7">
                  <c:v>0</c:v>
                </c:pt>
                <c:pt idx="8">
                  <c:v>5.7179887927419661E-2</c:v>
                </c:pt>
              </c:numCache>
            </c:numRef>
          </c:val>
        </c:ser>
        <c:ser>
          <c:idx val="5"/>
          <c:order val="2"/>
          <c:tx>
            <c:strRef>
              <c:f>Zwangerschapsduur!$G$159</c:f>
              <c:strCache>
                <c:ptCount val="1"/>
                <c:pt idx="0">
                  <c:v>Andere</c:v>
                </c:pt>
              </c:strCache>
            </c:strRef>
          </c:tx>
          <c:spPr>
            <a:solidFill>
              <a:schemeClr val="accent3"/>
            </a:solidFill>
          </c:spPr>
          <c:invertIfNegative val="0"/>
          <c:cat>
            <c:strRef>
              <c:f>Zwangerschapsduur!$A$161:$A$169</c:f>
              <c:strCache>
                <c:ptCount val="9"/>
                <c:pt idx="0">
                  <c:v>≤ 21</c:v>
                </c:pt>
                <c:pt idx="1">
                  <c:v>22 - 27</c:v>
                </c:pt>
                <c:pt idx="2">
                  <c:v>28 - 32</c:v>
                </c:pt>
                <c:pt idx="3">
                  <c:v>33 - 37</c:v>
                </c:pt>
                <c:pt idx="4">
                  <c:v>38 - 40</c:v>
                </c:pt>
                <c:pt idx="5">
                  <c:v>41 - 42</c:v>
                </c:pt>
                <c:pt idx="6">
                  <c:v>43 - 45</c:v>
                </c:pt>
                <c:pt idx="7">
                  <c:v>≥ 46</c:v>
                </c:pt>
                <c:pt idx="8">
                  <c:v>Onbekend</c:v>
                </c:pt>
              </c:strCache>
            </c:strRef>
          </c:cat>
          <c:val>
            <c:numRef>
              <c:f>Zwangerschapsduur!$H$161:$H$169</c:f>
              <c:numCache>
                <c:formatCode>#,##0.00</c:formatCode>
                <c:ptCount val="9"/>
                <c:pt idx="0">
                  <c:v>1.5536723163841808</c:v>
                </c:pt>
                <c:pt idx="1">
                  <c:v>30.225988700564972</c:v>
                </c:pt>
                <c:pt idx="2">
                  <c:v>12.85310734463277</c:v>
                </c:pt>
                <c:pt idx="3">
                  <c:v>24.152542372881356</c:v>
                </c:pt>
                <c:pt idx="4">
                  <c:v>28.248587570621471</c:v>
                </c:pt>
                <c:pt idx="5">
                  <c:v>2.5423728813559325</c:v>
                </c:pt>
                <c:pt idx="6">
                  <c:v>0</c:v>
                </c:pt>
                <c:pt idx="7">
                  <c:v>0</c:v>
                </c:pt>
                <c:pt idx="8">
                  <c:v>0.42372881355932202</c:v>
                </c:pt>
              </c:numCache>
            </c:numRef>
          </c:val>
        </c:ser>
        <c:dLbls>
          <c:showLegendKey val="0"/>
          <c:showVal val="0"/>
          <c:showCatName val="0"/>
          <c:showSerName val="0"/>
          <c:showPercent val="0"/>
          <c:showBubbleSize val="0"/>
        </c:dLbls>
        <c:gapWidth val="150"/>
        <c:axId val="433009408"/>
        <c:axId val="433011328"/>
      </c:barChart>
      <c:catAx>
        <c:axId val="433009408"/>
        <c:scaling>
          <c:orientation val="minMax"/>
        </c:scaling>
        <c:delete val="0"/>
        <c:axPos val="b"/>
        <c:title>
          <c:tx>
            <c:rich>
              <a:bodyPr/>
              <a:lstStyle/>
              <a:p>
                <a:pPr>
                  <a:defRPr/>
                </a:pPr>
                <a:r>
                  <a:rPr lang="en-US"/>
                  <a:t>weken</a:t>
                </a:r>
              </a:p>
            </c:rich>
          </c:tx>
          <c:overlay val="0"/>
        </c:title>
        <c:numFmt formatCode="General" sourceLinked="1"/>
        <c:majorTickMark val="none"/>
        <c:minorTickMark val="none"/>
        <c:tickLblPos val="nextTo"/>
        <c:txPr>
          <a:bodyPr/>
          <a:lstStyle/>
          <a:p>
            <a:pPr>
              <a:defRPr sz="1000"/>
            </a:pPr>
            <a:endParaRPr lang="fr-FR"/>
          </a:p>
        </c:txPr>
        <c:crossAx val="433011328"/>
        <c:crosses val="autoZero"/>
        <c:auto val="1"/>
        <c:lblAlgn val="ctr"/>
        <c:lblOffset val="0"/>
        <c:tickLblSkip val="1"/>
        <c:tickMarkSkip val="1"/>
        <c:noMultiLvlLbl val="0"/>
      </c:catAx>
      <c:valAx>
        <c:axId val="433011328"/>
        <c:scaling>
          <c:orientation val="minMax"/>
        </c:scaling>
        <c:delete val="0"/>
        <c:axPos val="l"/>
        <c:majorGridlines/>
        <c:numFmt formatCode="#\ ##0&quot; %&quot;" sourceLinked="0"/>
        <c:majorTickMark val="out"/>
        <c:minorTickMark val="none"/>
        <c:tickLblPos val="nextTo"/>
        <c:crossAx val="433009408"/>
        <c:crosses val="autoZero"/>
        <c:crossBetween val="between"/>
      </c:valAx>
    </c:plotArea>
    <c:legend>
      <c:legendPos val="tr"/>
      <c:overlay val="1"/>
      <c:spPr>
        <a:solidFill>
          <a:schemeClr val="bg1"/>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Bevallingswijze over leeftijd moeder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per bevallingswijze)</a:t>
            </a:r>
            <a:endParaRPr lang="fr-FR" sz="1100"/>
          </a:p>
        </c:rich>
      </c:tx>
      <c:overlay val="0"/>
    </c:title>
    <c:autoTitleDeleted val="0"/>
    <c:plotArea>
      <c:layout/>
      <c:barChart>
        <c:barDir val="col"/>
        <c:grouping val="clustered"/>
        <c:varyColors val="0"/>
        <c:ser>
          <c:idx val="1"/>
          <c:order val="0"/>
          <c:tx>
            <c:strRef>
              <c:f>'Leeftijd moeder'!$C$168</c:f>
              <c:strCache>
                <c:ptCount val="1"/>
                <c:pt idx="0">
                  <c:v>Geen vermelding</c:v>
                </c:pt>
              </c:strCache>
            </c:strRef>
          </c:tx>
          <c:spPr>
            <a:solidFill>
              <a:schemeClr val="accent1"/>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'Leeftijd moeder'!$D$170:$D$179</c:f>
              <c:numCache>
                <c:formatCode>#,##0.00</c:formatCode>
                <c:ptCount val="10"/>
                <c:pt idx="0">
                  <c:v>3.9899181580202218E-2</c:v>
                </c:pt>
                <c:pt idx="1">
                  <c:v>3.4478731789916215</c:v>
                </c:pt>
                <c:pt idx="2">
                  <c:v>17.176111094891933</c:v>
                </c:pt>
                <c:pt idx="3">
                  <c:v>37.235667922031162</c:v>
                </c:pt>
                <c:pt idx="4">
                  <c:v>29.316166953746141</c:v>
                </c:pt>
                <c:pt idx="5">
                  <c:v>10.940160959137399</c:v>
                </c:pt>
                <c:pt idx="6">
                  <c:v>1.789624266487607</c:v>
                </c:pt>
                <c:pt idx="7">
                  <c:v>5.3523292363685901E-2</c:v>
                </c:pt>
                <c:pt idx="8">
                  <c:v>9.7315077024883465E-4</c:v>
                </c:pt>
                <c:pt idx="9">
                  <c:v>0</c:v>
                </c:pt>
              </c:numCache>
            </c:numRef>
          </c:val>
        </c:ser>
        <c:ser>
          <c:idx val="4"/>
          <c:order val="1"/>
          <c:tx>
            <c:strRef>
              <c:f>'Leeftijd moeder'!$E$168</c:f>
              <c:strCache>
                <c:ptCount val="1"/>
                <c:pt idx="0">
                  <c:v>Keizersnede</c:v>
                </c:pt>
              </c:strCache>
            </c:strRef>
          </c:tx>
          <c:spPr>
            <a:solidFill>
              <a:schemeClr val="accent2"/>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'Leeftijd moeder'!$F$170:$F$179</c:f>
              <c:numCache>
                <c:formatCode>#,##0.00</c:formatCode>
                <c:ptCount val="10"/>
                <c:pt idx="0">
                  <c:v>4.9555902870430373E-2</c:v>
                </c:pt>
                <c:pt idx="1">
                  <c:v>2.2147676590553882</c:v>
                </c:pt>
                <c:pt idx="2">
                  <c:v>13.292417946860823</c:v>
                </c:pt>
                <c:pt idx="3">
                  <c:v>33.354934624328138</c:v>
                </c:pt>
                <c:pt idx="4">
                  <c:v>31.700529866961464</c:v>
                </c:pt>
                <c:pt idx="5">
                  <c:v>15.770213090382343</c:v>
                </c:pt>
                <c:pt idx="6">
                  <c:v>3.3812373727747493</c:v>
                </c:pt>
                <c:pt idx="7">
                  <c:v>0.20965958906720544</c:v>
                </c:pt>
                <c:pt idx="8">
                  <c:v>2.2871955170967864E-2</c:v>
                </c:pt>
                <c:pt idx="9">
                  <c:v>3.811992528494644E-3</c:v>
                </c:pt>
              </c:numCache>
            </c:numRef>
          </c:val>
        </c:ser>
        <c:ser>
          <c:idx val="5"/>
          <c:order val="2"/>
          <c:tx>
            <c:strRef>
              <c:f>'Leeftijd moeder'!$G$168</c:f>
              <c:strCache>
                <c:ptCount val="1"/>
                <c:pt idx="0">
                  <c:v>Andere</c:v>
                </c:pt>
              </c:strCache>
            </c:strRef>
          </c:tx>
          <c:spPr>
            <a:solidFill>
              <a:schemeClr val="accent3"/>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'Leeftijd moeder'!$H$170:$H$179</c:f>
              <c:numCache>
                <c:formatCode>#,##0.00</c:formatCode>
                <c:ptCount val="10"/>
                <c:pt idx="0">
                  <c:v>0</c:v>
                </c:pt>
                <c:pt idx="1">
                  <c:v>3.9548022598870061</c:v>
                </c:pt>
                <c:pt idx="2">
                  <c:v>17.09039548022599</c:v>
                </c:pt>
                <c:pt idx="3">
                  <c:v>34.180790960451979</c:v>
                </c:pt>
                <c:pt idx="4">
                  <c:v>27.25988700564972</c:v>
                </c:pt>
                <c:pt idx="5">
                  <c:v>14.40677966101695</c:v>
                </c:pt>
                <c:pt idx="6">
                  <c:v>2.9661016949152543</c:v>
                </c:pt>
                <c:pt idx="7">
                  <c:v>0.14124293785310735</c:v>
                </c:pt>
                <c:pt idx="8">
                  <c:v>0</c:v>
                </c:pt>
                <c:pt idx="9">
                  <c:v>0</c:v>
                </c:pt>
              </c:numCache>
            </c:numRef>
          </c:val>
        </c:ser>
        <c:dLbls>
          <c:showLegendKey val="0"/>
          <c:showVal val="0"/>
          <c:showCatName val="0"/>
          <c:showSerName val="0"/>
          <c:showPercent val="0"/>
          <c:showBubbleSize val="0"/>
        </c:dLbls>
        <c:gapWidth val="150"/>
        <c:axId val="433090944"/>
        <c:axId val="433092864"/>
      </c:barChart>
      <c:catAx>
        <c:axId val="433090944"/>
        <c:scaling>
          <c:orientation val="minMax"/>
        </c:scaling>
        <c:delete val="0"/>
        <c:axPos val="b"/>
        <c:title>
          <c:tx>
            <c:rich>
              <a:bodyPr/>
              <a:lstStyle/>
              <a:p>
                <a:pPr>
                  <a:defRPr/>
                </a:pPr>
                <a:r>
                  <a:rPr lang="en-US"/>
                  <a:t>jaren</a:t>
                </a:r>
              </a:p>
            </c:rich>
          </c:tx>
          <c:overlay val="0"/>
        </c:title>
        <c:numFmt formatCode="General" sourceLinked="1"/>
        <c:majorTickMark val="none"/>
        <c:minorTickMark val="none"/>
        <c:tickLblPos val="nextTo"/>
        <c:txPr>
          <a:bodyPr/>
          <a:lstStyle/>
          <a:p>
            <a:pPr>
              <a:defRPr sz="1000">
                <a:latin typeface="+mn-lt"/>
              </a:defRPr>
            </a:pPr>
            <a:endParaRPr lang="fr-FR"/>
          </a:p>
        </c:txPr>
        <c:crossAx val="433092864"/>
        <c:crosses val="autoZero"/>
        <c:auto val="1"/>
        <c:lblAlgn val="ctr"/>
        <c:lblOffset val="0"/>
        <c:tickLblSkip val="1"/>
        <c:tickMarkSkip val="1"/>
        <c:noMultiLvlLbl val="0"/>
      </c:catAx>
      <c:valAx>
        <c:axId val="433092864"/>
        <c:scaling>
          <c:orientation val="minMax"/>
        </c:scaling>
        <c:delete val="0"/>
        <c:axPos val="l"/>
        <c:majorGridlines/>
        <c:numFmt formatCode="#\ ##0&quot; %&quot;" sourceLinked="0"/>
        <c:majorTickMark val="out"/>
        <c:minorTickMark val="none"/>
        <c:tickLblPos val="nextTo"/>
        <c:crossAx val="433090944"/>
        <c:crosses val="autoZero"/>
        <c:crossBetween val="between"/>
      </c:valAx>
    </c:plotArea>
    <c:legend>
      <c:legendPos val="tr"/>
      <c:overlay val="1"/>
      <c:spPr>
        <a:solidFill>
          <a:schemeClr val="bg1"/>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Bevallingswijze over meerlingzwangerschap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per bevallingswijze)</a:t>
            </a:r>
            <a:endParaRPr lang="fr-FR" sz="1100"/>
          </a:p>
        </c:rich>
      </c:tx>
      <c:overlay val="0"/>
    </c:title>
    <c:autoTitleDeleted val="0"/>
    <c:plotArea>
      <c:layout/>
      <c:barChart>
        <c:barDir val="col"/>
        <c:grouping val="clustered"/>
        <c:varyColors val="0"/>
        <c:ser>
          <c:idx val="1"/>
          <c:order val="0"/>
          <c:tx>
            <c:strRef>
              <c:f>Meerlingzwangerschap!$C$114</c:f>
              <c:strCache>
                <c:ptCount val="1"/>
                <c:pt idx="0">
                  <c:v>Geen vermelding</c:v>
                </c:pt>
              </c:strCache>
            </c:strRef>
          </c:tx>
          <c:spPr>
            <a:solidFill>
              <a:schemeClr val="accent1"/>
            </a:solidFill>
          </c:spPr>
          <c:invertIfNegative val="0"/>
          <c:cat>
            <c:strRef>
              <c:f>Meerlingzwangerschap!$B$116:$B$119</c:f>
              <c:strCache>
                <c:ptCount val="4"/>
                <c:pt idx="0">
                  <c:v>Eenling</c:v>
                </c:pt>
                <c:pt idx="1">
                  <c:v>Tweeling</c:v>
                </c:pt>
                <c:pt idx="2">
                  <c:v>Meerling</c:v>
                </c:pt>
                <c:pt idx="3">
                  <c:v>Onbekend</c:v>
                </c:pt>
              </c:strCache>
            </c:strRef>
          </c:cat>
          <c:val>
            <c:numRef>
              <c:f>Meerlingzwangerschap!$D$116:$D$119</c:f>
              <c:numCache>
                <c:formatCode>#,##0.00</c:formatCode>
                <c:ptCount val="4"/>
                <c:pt idx="0">
                  <c:v>98.074134625677559</c:v>
                </c:pt>
                <c:pt idx="1">
                  <c:v>1.8995903035257253</c:v>
                </c:pt>
                <c:pt idx="2">
                  <c:v>1.654356309423019E-2</c:v>
                </c:pt>
                <c:pt idx="3">
                  <c:v>9.7315077024883456E-3</c:v>
                </c:pt>
              </c:numCache>
            </c:numRef>
          </c:val>
        </c:ser>
        <c:ser>
          <c:idx val="4"/>
          <c:order val="1"/>
          <c:tx>
            <c:strRef>
              <c:f>Meerlingzwangerschap!$E$114</c:f>
              <c:strCache>
                <c:ptCount val="1"/>
                <c:pt idx="0">
                  <c:v>Keizersnede</c:v>
                </c:pt>
              </c:strCache>
            </c:strRef>
          </c:tx>
          <c:spPr>
            <a:solidFill>
              <a:schemeClr val="accent2"/>
            </a:solidFill>
          </c:spPr>
          <c:invertIfNegative val="0"/>
          <c:cat>
            <c:strRef>
              <c:f>Meerlingzwangerschap!$B$116:$B$119</c:f>
              <c:strCache>
                <c:ptCount val="4"/>
                <c:pt idx="0">
                  <c:v>Eenling</c:v>
                </c:pt>
                <c:pt idx="1">
                  <c:v>Tweeling</c:v>
                </c:pt>
                <c:pt idx="2">
                  <c:v>Meerling</c:v>
                </c:pt>
                <c:pt idx="3">
                  <c:v>Onbekend</c:v>
                </c:pt>
              </c:strCache>
            </c:strRef>
          </c:cat>
          <c:val>
            <c:numRef>
              <c:f>Meerlingzwangerschap!$F$116:$F$119</c:f>
              <c:numCache>
                <c:formatCode>#,##0.00</c:formatCode>
                <c:ptCount val="4"/>
                <c:pt idx="0">
                  <c:v>89.612320359852092</c:v>
                </c:pt>
                <c:pt idx="1">
                  <c:v>9.8883086189151062</c:v>
                </c:pt>
                <c:pt idx="2">
                  <c:v>0.47649906606183051</c:v>
                </c:pt>
                <c:pt idx="3">
                  <c:v>2.2871955170967864E-2</c:v>
                </c:pt>
              </c:numCache>
            </c:numRef>
          </c:val>
        </c:ser>
        <c:ser>
          <c:idx val="5"/>
          <c:order val="2"/>
          <c:tx>
            <c:strRef>
              <c:f>Meerlingzwangerschap!$G$114</c:f>
              <c:strCache>
                <c:ptCount val="1"/>
                <c:pt idx="0">
                  <c:v>Andere</c:v>
                </c:pt>
              </c:strCache>
            </c:strRef>
          </c:tx>
          <c:spPr>
            <a:solidFill>
              <a:schemeClr val="accent3"/>
            </a:solidFill>
          </c:spPr>
          <c:invertIfNegative val="0"/>
          <c:cat>
            <c:strRef>
              <c:f>Meerlingzwangerschap!$B$116:$B$119</c:f>
              <c:strCache>
                <c:ptCount val="4"/>
                <c:pt idx="0">
                  <c:v>Eenling</c:v>
                </c:pt>
                <c:pt idx="1">
                  <c:v>Tweeling</c:v>
                </c:pt>
                <c:pt idx="2">
                  <c:v>Meerling</c:v>
                </c:pt>
                <c:pt idx="3">
                  <c:v>Onbekend</c:v>
                </c:pt>
              </c:strCache>
            </c:strRef>
          </c:cat>
          <c:val>
            <c:numRef>
              <c:f>Meerlingzwangerschap!$H$116:$H$119</c:f>
              <c:numCache>
                <c:formatCode>#,##0.00</c:formatCode>
                <c:ptCount val="4"/>
                <c:pt idx="0">
                  <c:v>10.875706214689265</c:v>
                </c:pt>
                <c:pt idx="1">
                  <c:v>5.9322033898305087</c:v>
                </c:pt>
                <c:pt idx="2">
                  <c:v>0</c:v>
                </c:pt>
                <c:pt idx="3">
                  <c:v>83.192090395480221</c:v>
                </c:pt>
              </c:numCache>
            </c:numRef>
          </c:val>
        </c:ser>
        <c:dLbls>
          <c:showLegendKey val="0"/>
          <c:showVal val="0"/>
          <c:showCatName val="0"/>
          <c:showSerName val="0"/>
          <c:showPercent val="0"/>
          <c:showBubbleSize val="0"/>
        </c:dLbls>
        <c:gapWidth val="150"/>
        <c:axId val="433274880"/>
        <c:axId val="433276416"/>
      </c:barChart>
      <c:catAx>
        <c:axId val="433274880"/>
        <c:scaling>
          <c:orientation val="minMax"/>
        </c:scaling>
        <c:delete val="0"/>
        <c:axPos val="b"/>
        <c:numFmt formatCode="General" sourceLinked="1"/>
        <c:majorTickMark val="none"/>
        <c:minorTickMark val="none"/>
        <c:tickLblPos val="nextTo"/>
        <c:txPr>
          <a:bodyPr/>
          <a:lstStyle/>
          <a:p>
            <a:pPr>
              <a:defRPr sz="1000">
                <a:latin typeface="+mn-lt"/>
              </a:defRPr>
            </a:pPr>
            <a:endParaRPr lang="fr-FR"/>
          </a:p>
        </c:txPr>
        <c:crossAx val="433276416"/>
        <c:crosses val="autoZero"/>
        <c:auto val="1"/>
        <c:lblAlgn val="ctr"/>
        <c:lblOffset val="0"/>
        <c:tickLblSkip val="1"/>
        <c:tickMarkSkip val="1"/>
        <c:noMultiLvlLbl val="0"/>
      </c:catAx>
      <c:valAx>
        <c:axId val="433276416"/>
        <c:scaling>
          <c:orientation val="minMax"/>
          <c:max val="100"/>
        </c:scaling>
        <c:delete val="0"/>
        <c:axPos val="l"/>
        <c:majorGridlines/>
        <c:numFmt formatCode="#\ ##0&quot; %&quot;" sourceLinked="0"/>
        <c:majorTickMark val="out"/>
        <c:minorTickMark val="none"/>
        <c:tickLblPos val="nextTo"/>
        <c:crossAx val="433274880"/>
        <c:crosses val="autoZero"/>
        <c:crossBetween val="between"/>
      </c:valAx>
    </c:plotArea>
    <c:legend>
      <c:legendPos val="tr"/>
      <c:overlay val="1"/>
      <c:spPr>
        <a:solidFill>
          <a:sysClr val="window" lastClr="FFFFFF"/>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722" l="0.70000000000000062" r="0.70000000000000062" t="0.7500000000000072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Bevallingswijze per verblijfsduur moeder </a:t>
            </a:r>
            <a:br>
              <a:rPr lang="fr-FR" sz="1300" b="1" i="0" baseline="0"/>
            </a:br>
            <a:r>
              <a:rPr lang="fr-FR" sz="1100" b="1" i="0" baseline="0"/>
              <a:t>(100 % per verblijfsduur)</a:t>
            </a:r>
            <a:endParaRPr lang="fr-FR" sz="1100"/>
          </a:p>
        </c:rich>
      </c:tx>
      <c:overlay val="0"/>
    </c:title>
    <c:autoTitleDeleted val="0"/>
    <c:plotArea>
      <c:layout/>
      <c:barChart>
        <c:barDir val="col"/>
        <c:grouping val="percentStacked"/>
        <c:varyColors val="0"/>
        <c:ser>
          <c:idx val="5"/>
          <c:order val="0"/>
          <c:tx>
            <c:strRef>
              <c:f>Bevallingswijze!$B$41</c:f>
              <c:strCache>
                <c:ptCount val="1"/>
                <c:pt idx="0">
                  <c:v>Geen vermelding</c:v>
                </c:pt>
              </c:strCache>
            </c:strRef>
          </c:tx>
          <c:spPr>
            <a:solidFill>
              <a:schemeClr val="accent1"/>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(Bevallingswijze!$D$41,Bevallingswijze!$F$41,Bevallingswijze!$H$41,Bevallingswijze!$J$41,Bevallingswijze!$L$41,Bevallingswijze!$N$41,Bevallingswijze!$P$41,Bevallingswijze!$R$41,Bevallingswijze!$T$41,Bevallingswijze!$V$41,Bevallingswijze!$X$41,Bevallingswijze!$Z$41)</c:f>
              <c:numCache>
                <c:formatCode>#,##0.00</c:formatCode>
                <c:ptCount val="12"/>
                <c:pt idx="0">
                  <c:v>89.540412044374008</c:v>
                </c:pt>
                <c:pt idx="1">
                  <c:v>87.754218952834279</c:v>
                </c:pt>
                <c:pt idx="2">
                  <c:v>92.407451072860169</c:v>
                </c:pt>
                <c:pt idx="3">
                  <c:v>96.130268199233711</c:v>
                </c:pt>
                <c:pt idx="4">
                  <c:v>93.792948909471164</c:v>
                </c:pt>
                <c:pt idx="5">
                  <c:v>82.566422013379196</c:v>
                </c:pt>
                <c:pt idx="6">
                  <c:v>51.677042307203656</c:v>
                </c:pt>
                <c:pt idx="7">
                  <c:v>31.421482778750732</c:v>
                </c:pt>
                <c:pt idx="8">
                  <c:v>33.494603647190175</c:v>
                </c:pt>
                <c:pt idx="9">
                  <c:v>41.682070240295751</c:v>
                </c:pt>
                <c:pt idx="10">
                  <c:v>43.471810089020771</c:v>
                </c:pt>
                <c:pt idx="11">
                  <c:v>40.39517014270033</c:v>
                </c:pt>
              </c:numCache>
            </c:numRef>
          </c:val>
        </c:ser>
        <c:ser>
          <c:idx val="0"/>
          <c:order val="1"/>
          <c:tx>
            <c:strRef>
              <c:f>Bevallingswijze!$B$42</c:f>
              <c:strCache>
                <c:ptCount val="1"/>
                <c:pt idx="0">
                  <c:v>Keizersnede</c:v>
                </c:pt>
              </c:strCache>
            </c:strRef>
          </c:tx>
          <c:spPr>
            <a:solidFill>
              <a:srgbClr val="C00000"/>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(Bevallingswijze!$D$42,Bevallingswijze!$F$42,Bevallingswijze!$H$42,Bevallingswijze!$J$42,Bevallingswijze!$L$42,Bevallingswijze!$N$42,Bevallingswijze!$P$42,Bevallingswijze!$R$42,Bevallingswijze!$T$42,Bevallingswijze!$V$42,Bevallingswijze!$X$42,Bevallingswijze!$Z$42)</c:f>
              <c:numCache>
                <c:formatCode>#,##0.00</c:formatCode>
                <c:ptCount val="12"/>
                <c:pt idx="0">
                  <c:v>7.7654516640253561</c:v>
                </c:pt>
                <c:pt idx="1">
                  <c:v>6.2743401125054081</c:v>
                </c:pt>
                <c:pt idx="2">
                  <c:v>3.8198538080641358</c:v>
                </c:pt>
                <c:pt idx="3">
                  <c:v>3.1800766283524906</c:v>
                </c:pt>
                <c:pt idx="4">
                  <c:v>5.9580719051887261</c:v>
                </c:pt>
                <c:pt idx="5">
                  <c:v>17.268369309102727</c:v>
                </c:pt>
                <c:pt idx="6">
                  <c:v>48.068860373523059</c:v>
                </c:pt>
                <c:pt idx="7">
                  <c:v>68.155283129013426</c:v>
                </c:pt>
                <c:pt idx="8">
                  <c:v>66.133234090063269</c:v>
                </c:pt>
                <c:pt idx="9">
                  <c:v>57.763401109057298</c:v>
                </c:pt>
                <c:pt idx="10">
                  <c:v>55.637982195845694</c:v>
                </c:pt>
                <c:pt idx="11">
                  <c:v>58.397365532381997</c:v>
                </c:pt>
              </c:numCache>
            </c:numRef>
          </c:val>
        </c:ser>
        <c:ser>
          <c:idx val="1"/>
          <c:order val="2"/>
          <c:tx>
            <c:strRef>
              <c:f>Bevallingswijze!$B$43</c:f>
              <c:strCache>
                <c:ptCount val="1"/>
                <c:pt idx="0">
                  <c:v>Andere</c:v>
                </c:pt>
              </c:strCache>
            </c:strRef>
          </c:tx>
          <c:spPr>
            <a:solidFill>
              <a:schemeClr val="accent3"/>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(Bevallingswijze!$D$43,Bevallingswijze!$F$43,Bevallingswijze!$H$43,Bevallingswijze!$J$43,Bevallingswijze!$L$43,Bevallingswijze!$N$43,Bevallingswijze!$P$43,Bevallingswijze!$R$43,Bevallingswijze!$T$43,Bevallingswijze!$V$43,Bevallingswijze!$X$43,Bevallingswijze!$Z$43)</c:f>
              <c:numCache>
                <c:formatCode>#,##0.00</c:formatCode>
                <c:ptCount val="12"/>
                <c:pt idx="0">
                  <c:v>2.6941362916006342</c:v>
                </c:pt>
                <c:pt idx="1">
                  <c:v>5.9714409346603201</c:v>
                </c:pt>
                <c:pt idx="2">
                  <c:v>3.7726951190756899</c:v>
                </c:pt>
                <c:pt idx="3">
                  <c:v>0.68965517241379315</c:v>
                </c:pt>
                <c:pt idx="4">
                  <c:v>0.24897918534010557</c:v>
                </c:pt>
                <c:pt idx="5">
                  <c:v>0.16520867751807816</c:v>
                </c:pt>
                <c:pt idx="6">
                  <c:v>0.25409731927328166</c:v>
                </c:pt>
                <c:pt idx="7">
                  <c:v>0.42323409223584357</c:v>
                </c:pt>
                <c:pt idx="8">
                  <c:v>0.3721622627465575</c:v>
                </c:pt>
                <c:pt idx="9">
                  <c:v>0.55452865064695012</c:v>
                </c:pt>
                <c:pt idx="10">
                  <c:v>0.89020771513353114</c:v>
                </c:pt>
                <c:pt idx="11">
                  <c:v>1.2074643249176729</c:v>
                </c:pt>
              </c:numCache>
            </c:numRef>
          </c:val>
        </c:ser>
        <c:dLbls>
          <c:showLegendKey val="0"/>
          <c:showVal val="0"/>
          <c:showCatName val="0"/>
          <c:showSerName val="0"/>
          <c:showPercent val="0"/>
          <c:showBubbleSize val="0"/>
        </c:dLbls>
        <c:gapWidth val="150"/>
        <c:overlap val="100"/>
        <c:axId val="433347584"/>
        <c:axId val="433362048"/>
      </c:barChart>
      <c:catAx>
        <c:axId val="433347584"/>
        <c:scaling>
          <c:orientation val="minMax"/>
        </c:scaling>
        <c:delete val="0"/>
        <c:axPos val="b"/>
        <c:title>
          <c:tx>
            <c:rich>
              <a:bodyPr/>
              <a:lstStyle/>
              <a:p>
                <a:pPr>
                  <a:defRPr/>
                </a:pPr>
                <a:r>
                  <a:rPr lang="fr-FR"/>
                  <a:t>nachten</a:t>
                </a:r>
              </a:p>
            </c:rich>
          </c:tx>
          <c:overlay val="0"/>
        </c:title>
        <c:majorTickMark val="none"/>
        <c:minorTickMark val="none"/>
        <c:tickLblPos val="nextTo"/>
        <c:txPr>
          <a:bodyPr/>
          <a:lstStyle/>
          <a:p>
            <a:pPr>
              <a:defRPr sz="1000"/>
            </a:pPr>
            <a:endParaRPr lang="fr-FR"/>
          </a:p>
        </c:txPr>
        <c:crossAx val="433362048"/>
        <c:crosses val="autoZero"/>
        <c:auto val="1"/>
        <c:lblAlgn val="ctr"/>
        <c:lblOffset val="0"/>
        <c:tickLblSkip val="1"/>
        <c:tickMarkSkip val="1"/>
        <c:noMultiLvlLbl val="0"/>
      </c:catAx>
      <c:valAx>
        <c:axId val="433362048"/>
        <c:scaling>
          <c:orientation val="minMax"/>
        </c:scaling>
        <c:delete val="0"/>
        <c:axPos val="l"/>
        <c:majorGridlines/>
        <c:numFmt formatCode="0\ %" sourceLinked="0"/>
        <c:majorTickMark val="out"/>
        <c:minorTickMark val="none"/>
        <c:tickLblPos val="nextTo"/>
        <c:crossAx val="433347584"/>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Bevallingswijze per zwangerschapsduur </a:t>
            </a:r>
            <a:br>
              <a:rPr lang="fr-FR" sz="1300" b="1" i="0" baseline="0"/>
            </a:br>
            <a:r>
              <a:rPr lang="fr-FR" sz="1100" b="1" i="0" baseline="0"/>
              <a:t>(100 % per duur)</a:t>
            </a:r>
            <a:endParaRPr lang="fr-FR" sz="1100"/>
          </a:p>
        </c:rich>
      </c:tx>
      <c:overlay val="0"/>
    </c:title>
    <c:autoTitleDeleted val="0"/>
    <c:plotArea>
      <c:layout/>
      <c:barChart>
        <c:barDir val="col"/>
        <c:grouping val="percentStacked"/>
        <c:varyColors val="0"/>
        <c:ser>
          <c:idx val="5"/>
          <c:order val="0"/>
          <c:tx>
            <c:strRef>
              <c:f>Bevallingswijze!$B$52</c:f>
              <c:strCache>
                <c:ptCount val="1"/>
                <c:pt idx="0">
                  <c:v>Geen vermelding</c:v>
                </c:pt>
              </c:strCache>
            </c:strRef>
          </c:tx>
          <c:spPr>
            <a:solidFill>
              <a:schemeClr val="accent1"/>
            </a:solidFill>
          </c:spPr>
          <c:invertIfNegative val="0"/>
          <c:cat>
            <c:strRef>
              <c:f>Zwangerschapsduur!$A$161:$A$169</c:f>
              <c:strCache>
                <c:ptCount val="9"/>
                <c:pt idx="0">
                  <c:v>≤ 21</c:v>
                </c:pt>
                <c:pt idx="1">
                  <c:v>22 - 27</c:v>
                </c:pt>
                <c:pt idx="2">
                  <c:v>28 - 32</c:v>
                </c:pt>
                <c:pt idx="3">
                  <c:v>33 - 37</c:v>
                </c:pt>
                <c:pt idx="4">
                  <c:v>38 - 40</c:v>
                </c:pt>
                <c:pt idx="5">
                  <c:v>41 - 42</c:v>
                </c:pt>
                <c:pt idx="6">
                  <c:v>43 - 45</c:v>
                </c:pt>
                <c:pt idx="7">
                  <c:v>≥ 46</c:v>
                </c:pt>
                <c:pt idx="8">
                  <c:v>Onbekend</c:v>
                </c:pt>
              </c:strCache>
            </c:strRef>
          </c:cat>
          <c:val>
            <c:numRef>
              <c:f>(Bevallingswijze!$D$52,Bevallingswijze!$F$52,Bevallingswijze!$H$52,Bevallingswijze!$J$52,Bevallingswijze!$L$52,Bevallingswijze!$N$52,Bevallingswijze!$P$52,Bevallingswijze!$R$52,Bevallingswijze!$T$52)</c:f>
              <c:numCache>
                <c:formatCode>#,##0.00</c:formatCode>
                <c:ptCount val="9"/>
                <c:pt idx="0">
                  <c:v>72.602739726027394</c:v>
                </c:pt>
                <c:pt idx="1">
                  <c:v>34.697217675941076</c:v>
                </c:pt>
                <c:pt idx="2">
                  <c:v>33.922724296005242</c:v>
                </c:pt>
                <c:pt idx="3">
                  <c:v>65.662194330231543</c:v>
                </c:pt>
                <c:pt idx="4">
                  <c:v>82.143798846149778</c:v>
                </c:pt>
                <c:pt idx="5">
                  <c:v>84.325242374920379</c:v>
                </c:pt>
                <c:pt idx="6">
                  <c:v>62.5</c:v>
                </c:pt>
                <c:pt idx="7">
                  <c:v>100</c:v>
                </c:pt>
                <c:pt idx="8">
                  <c:v>64</c:v>
                </c:pt>
              </c:numCache>
            </c:numRef>
          </c:val>
        </c:ser>
        <c:ser>
          <c:idx val="0"/>
          <c:order val="1"/>
          <c:tx>
            <c:strRef>
              <c:f>Bevallingswijze!$B$53</c:f>
              <c:strCache>
                <c:ptCount val="1"/>
                <c:pt idx="0">
                  <c:v>Keizersnede</c:v>
                </c:pt>
              </c:strCache>
            </c:strRef>
          </c:tx>
          <c:spPr>
            <a:solidFill>
              <a:srgbClr val="C00000"/>
            </a:solidFill>
          </c:spPr>
          <c:invertIfNegative val="0"/>
          <c:cat>
            <c:strRef>
              <c:f>Zwangerschapsduur!$A$161:$A$169</c:f>
              <c:strCache>
                <c:ptCount val="9"/>
                <c:pt idx="0">
                  <c:v>≤ 21</c:v>
                </c:pt>
                <c:pt idx="1">
                  <c:v>22 - 27</c:v>
                </c:pt>
                <c:pt idx="2">
                  <c:v>28 - 32</c:v>
                </c:pt>
                <c:pt idx="3">
                  <c:v>33 - 37</c:v>
                </c:pt>
                <c:pt idx="4">
                  <c:v>38 - 40</c:v>
                </c:pt>
                <c:pt idx="5">
                  <c:v>41 - 42</c:v>
                </c:pt>
                <c:pt idx="6">
                  <c:v>43 - 45</c:v>
                </c:pt>
                <c:pt idx="7">
                  <c:v>≥ 46</c:v>
                </c:pt>
                <c:pt idx="8">
                  <c:v>Onbekend</c:v>
                </c:pt>
              </c:strCache>
            </c:strRef>
          </c:cat>
          <c:val>
            <c:numRef>
              <c:f>(Bevallingswijze!$D$53,Bevallingswijze!$F$53,Bevallingswijze!$H$53,Bevallingswijze!$J$53,Bevallingswijze!$L$53,Bevallingswijze!$N$53,Bevallingswijze!$P$53,Bevallingswijze!$R$53,Bevallingswijze!$T$53)</c:f>
              <c:numCache>
                <c:formatCode>#,##0.00</c:formatCode>
                <c:ptCount val="9"/>
                <c:pt idx="0">
                  <c:v>12.328767123287671</c:v>
                </c:pt>
                <c:pt idx="1">
                  <c:v>30.278232405891981</c:v>
                </c:pt>
                <c:pt idx="2">
                  <c:v>60.117878192534377</c:v>
                </c:pt>
                <c:pt idx="3">
                  <c:v>33.412681237827307</c:v>
                </c:pt>
                <c:pt idx="4">
                  <c:v>17.645259616297341</c:v>
                </c:pt>
                <c:pt idx="5">
                  <c:v>15.547378104875806</c:v>
                </c:pt>
                <c:pt idx="6">
                  <c:v>37.5</c:v>
                </c:pt>
                <c:pt idx="7">
                  <c:v>0</c:v>
                </c:pt>
                <c:pt idx="8">
                  <c:v>30</c:v>
                </c:pt>
              </c:numCache>
            </c:numRef>
          </c:val>
        </c:ser>
        <c:ser>
          <c:idx val="1"/>
          <c:order val="2"/>
          <c:tx>
            <c:strRef>
              <c:f>Bevallingswijze!$B$54</c:f>
              <c:strCache>
                <c:ptCount val="1"/>
                <c:pt idx="0">
                  <c:v>Andere</c:v>
                </c:pt>
              </c:strCache>
            </c:strRef>
          </c:tx>
          <c:spPr>
            <a:solidFill>
              <a:schemeClr val="accent3"/>
            </a:solidFill>
          </c:spPr>
          <c:invertIfNegative val="0"/>
          <c:cat>
            <c:strRef>
              <c:f>Zwangerschapsduur!$A$161:$A$169</c:f>
              <c:strCache>
                <c:ptCount val="9"/>
                <c:pt idx="0">
                  <c:v>≤ 21</c:v>
                </c:pt>
                <c:pt idx="1">
                  <c:v>22 - 27</c:v>
                </c:pt>
                <c:pt idx="2">
                  <c:v>28 - 32</c:v>
                </c:pt>
                <c:pt idx="3">
                  <c:v>33 - 37</c:v>
                </c:pt>
                <c:pt idx="4">
                  <c:v>38 - 40</c:v>
                </c:pt>
                <c:pt idx="5">
                  <c:v>41 - 42</c:v>
                </c:pt>
                <c:pt idx="6">
                  <c:v>43 - 45</c:v>
                </c:pt>
                <c:pt idx="7">
                  <c:v>≥ 46</c:v>
                </c:pt>
                <c:pt idx="8">
                  <c:v>Onbekend</c:v>
                </c:pt>
              </c:strCache>
            </c:strRef>
          </c:cat>
          <c:val>
            <c:numRef>
              <c:f>(Bevallingswijze!$D$54,Bevallingswijze!$F$54,Bevallingswijze!$H$54,Bevallingswijze!$J$54,Bevallingswijze!$L$54,Bevallingswijze!$N$54,Bevallingswijze!$P$54,Bevallingswijze!$R$54,Bevallingswijze!$T$54)</c:f>
              <c:numCache>
                <c:formatCode>#,##0.00</c:formatCode>
                <c:ptCount val="9"/>
                <c:pt idx="0">
                  <c:v>15.068493150684931</c:v>
                </c:pt>
                <c:pt idx="1">
                  <c:v>35.02454991816694</c:v>
                </c:pt>
                <c:pt idx="2">
                  <c:v>5.9593975114603799</c:v>
                </c:pt>
                <c:pt idx="3">
                  <c:v>0.92512443194113836</c:v>
                </c:pt>
                <c:pt idx="4">
                  <c:v>0.21094153755286724</c:v>
                </c:pt>
                <c:pt idx="5">
                  <c:v>0.12737952020380724</c:v>
                </c:pt>
                <c:pt idx="6">
                  <c:v>0</c:v>
                </c:pt>
                <c:pt idx="7">
                  <c:v>0</c:v>
                </c:pt>
                <c:pt idx="8">
                  <c:v>6</c:v>
                </c:pt>
              </c:numCache>
            </c:numRef>
          </c:val>
        </c:ser>
        <c:dLbls>
          <c:showLegendKey val="0"/>
          <c:showVal val="0"/>
          <c:showCatName val="0"/>
          <c:showSerName val="0"/>
          <c:showPercent val="0"/>
          <c:showBubbleSize val="0"/>
        </c:dLbls>
        <c:gapWidth val="150"/>
        <c:overlap val="100"/>
        <c:axId val="433433216"/>
        <c:axId val="433451776"/>
      </c:barChart>
      <c:catAx>
        <c:axId val="433433216"/>
        <c:scaling>
          <c:orientation val="minMax"/>
        </c:scaling>
        <c:delete val="0"/>
        <c:axPos val="b"/>
        <c:title>
          <c:tx>
            <c:rich>
              <a:bodyPr/>
              <a:lstStyle/>
              <a:p>
                <a:pPr>
                  <a:defRPr/>
                </a:pPr>
                <a:r>
                  <a:rPr lang="fr-FR"/>
                  <a:t>weken</a:t>
                </a:r>
              </a:p>
            </c:rich>
          </c:tx>
          <c:overlay val="0"/>
        </c:title>
        <c:majorTickMark val="none"/>
        <c:minorTickMark val="none"/>
        <c:tickLblPos val="nextTo"/>
        <c:txPr>
          <a:bodyPr/>
          <a:lstStyle/>
          <a:p>
            <a:pPr>
              <a:defRPr sz="1000"/>
            </a:pPr>
            <a:endParaRPr lang="fr-FR"/>
          </a:p>
        </c:txPr>
        <c:crossAx val="433451776"/>
        <c:crosses val="autoZero"/>
        <c:auto val="1"/>
        <c:lblAlgn val="ctr"/>
        <c:lblOffset val="0"/>
        <c:tickLblSkip val="1"/>
        <c:tickMarkSkip val="1"/>
        <c:noMultiLvlLbl val="0"/>
      </c:catAx>
      <c:valAx>
        <c:axId val="433451776"/>
        <c:scaling>
          <c:orientation val="minMax"/>
        </c:scaling>
        <c:delete val="0"/>
        <c:axPos val="l"/>
        <c:majorGridlines/>
        <c:numFmt formatCode="0\ %" sourceLinked="0"/>
        <c:majorTickMark val="out"/>
        <c:minorTickMark val="none"/>
        <c:tickLblPos val="nextTo"/>
        <c:crossAx val="433433216"/>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Bevallingswijze per leeftijd moeder </a:t>
            </a:r>
            <a:br>
              <a:rPr lang="fr-FR" sz="1300" b="1" i="0" baseline="0"/>
            </a:br>
            <a:r>
              <a:rPr lang="fr-FR" sz="1100" b="1" i="0" baseline="0"/>
              <a:t>(100 % per leeftijd)</a:t>
            </a:r>
            <a:endParaRPr lang="fr-FR" sz="1100"/>
          </a:p>
        </c:rich>
      </c:tx>
      <c:overlay val="0"/>
    </c:title>
    <c:autoTitleDeleted val="0"/>
    <c:plotArea>
      <c:layout/>
      <c:barChart>
        <c:barDir val="col"/>
        <c:grouping val="percentStacked"/>
        <c:varyColors val="0"/>
        <c:ser>
          <c:idx val="5"/>
          <c:order val="0"/>
          <c:tx>
            <c:strRef>
              <c:f>Bevallingswijze!$B$63</c:f>
              <c:strCache>
                <c:ptCount val="1"/>
                <c:pt idx="0">
                  <c:v>Geen vermelding</c:v>
                </c:pt>
              </c:strCache>
            </c:strRef>
          </c:tx>
          <c:spPr>
            <a:solidFill>
              <a:schemeClr val="accent1"/>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(Bevallingswijze!$D$63,Bevallingswijze!$F$63,Bevallingswijze!$H$63,Bevallingswijze!$J$63,Bevallingswijze!$L$63,Bevallingswijze!$N$63,Bevallingswijze!$P$63,Bevallingswijze!$R$63,Bevallingswijze!$T$63,Bevallingswijze!$V$63)</c:f>
              <c:numCache>
                <c:formatCode>#,##0.00</c:formatCode>
                <c:ptCount val="10"/>
                <c:pt idx="0">
                  <c:v>75.925925925925924</c:v>
                </c:pt>
                <c:pt idx="1">
                  <c:v>85.332369942196522</c:v>
                </c:pt>
                <c:pt idx="2">
                  <c:v>83.027566092765085</c:v>
                </c:pt>
                <c:pt idx="3">
                  <c:v>80.971325785631151</c:v>
                </c:pt>
                <c:pt idx="4">
                  <c:v>77.975358492519547</c:v>
                </c:pt>
                <c:pt idx="5">
                  <c:v>72.618047929720291</c:v>
                </c:pt>
                <c:pt idx="6">
                  <c:v>66.945759009828905</c:v>
                </c:pt>
                <c:pt idx="7">
                  <c:v>49.549549549549546</c:v>
                </c:pt>
                <c:pt idx="8">
                  <c:v>14.285714285714285</c:v>
                </c:pt>
                <c:pt idx="9">
                  <c:v>0</c:v>
                </c:pt>
              </c:numCache>
            </c:numRef>
          </c:val>
        </c:ser>
        <c:ser>
          <c:idx val="0"/>
          <c:order val="1"/>
          <c:tx>
            <c:strRef>
              <c:f>Bevallingswijze!$B$64</c:f>
              <c:strCache>
                <c:ptCount val="1"/>
                <c:pt idx="0">
                  <c:v>Keizersnede</c:v>
                </c:pt>
              </c:strCache>
            </c:strRef>
          </c:tx>
          <c:spPr>
            <a:solidFill>
              <a:srgbClr val="C00000"/>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(Bevallingswijze!$D$64,Bevallingswijze!$F$64,Bevallingswijze!$H$64,Bevallingswijze!$J$64,Bevallingswijze!$L$64,Bevallingswijze!$N$64,Bevallingswijze!$P$64,Bevallingswijze!$R$64,Bevallingswijze!$T$64,Bevallingswijze!$V$64)</c:f>
              <c:numCache>
                <c:formatCode>#,##0.00</c:formatCode>
                <c:ptCount val="10"/>
                <c:pt idx="0">
                  <c:v>24.074074074074073</c:v>
                </c:pt>
                <c:pt idx="1">
                  <c:v>13.993256262042388</c:v>
                </c:pt>
                <c:pt idx="2">
                  <c:v>16.403236428638628</c:v>
                </c:pt>
                <c:pt idx="3">
                  <c:v>18.516559094275738</c:v>
                </c:pt>
                <c:pt idx="4">
                  <c:v>21.525081534399749</c:v>
                </c:pt>
                <c:pt idx="5">
                  <c:v>26.72307990439894</c:v>
                </c:pt>
                <c:pt idx="6">
                  <c:v>32.289770658900622</c:v>
                </c:pt>
                <c:pt idx="7">
                  <c:v>49.549549549549546</c:v>
                </c:pt>
                <c:pt idx="8">
                  <c:v>85.714285714285708</c:v>
                </c:pt>
                <c:pt idx="9">
                  <c:v>100</c:v>
                </c:pt>
              </c:numCache>
            </c:numRef>
          </c:val>
        </c:ser>
        <c:ser>
          <c:idx val="1"/>
          <c:order val="2"/>
          <c:tx>
            <c:strRef>
              <c:f>Bevallingswijze!$B$65</c:f>
              <c:strCache>
                <c:ptCount val="1"/>
                <c:pt idx="0">
                  <c:v>Andere</c:v>
                </c:pt>
              </c:strCache>
            </c:strRef>
          </c:tx>
          <c:spPr>
            <a:solidFill>
              <a:schemeClr val="accent3"/>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(Bevallingswijze!$D$65,Bevallingswijze!$F$65,Bevallingswijze!$H$65,Bevallingswijze!$J$65,Bevallingswijze!$L$65,Bevallingswijze!$N$65,Bevallingswijze!$P$65,Bevallingswijze!$R$65,Bevallingswijze!$T$65,Bevallingswijze!$V$65)</c:f>
              <c:numCache>
                <c:formatCode>#,##0.00</c:formatCode>
                <c:ptCount val="10"/>
                <c:pt idx="0">
                  <c:v>0</c:v>
                </c:pt>
                <c:pt idx="1">
                  <c:v>0.67437379576107903</c:v>
                </c:pt>
                <c:pt idx="2">
                  <c:v>0.56919747859629322</c:v>
                </c:pt>
                <c:pt idx="3">
                  <c:v>0.51211512009311178</c:v>
                </c:pt>
                <c:pt idx="4">
                  <c:v>0.49955997308070615</c:v>
                </c:pt>
                <c:pt idx="5">
                  <c:v>0.65887216588075703</c:v>
                </c:pt>
                <c:pt idx="6">
                  <c:v>0.76447033127047681</c:v>
                </c:pt>
                <c:pt idx="7">
                  <c:v>0.90090090090090091</c:v>
                </c:pt>
                <c:pt idx="8">
                  <c:v>0</c:v>
                </c:pt>
                <c:pt idx="9">
                  <c:v>0</c:v>
                </c:pt>
              </c:numCache>
            </c:numRef>
          </c:val>
        </c:ser>
        <c:dLbls>
          <c:showLegendKey val="0"/>
          <c:showVal val="0"/>
          <c:showCatName val="0"/>
          <c:showSerName val="0"/>
          <c:showPercent val="0"/>
          <c:showBubbleSize val="0"/>
        </c:dLbls>
        <c:gapWidth val="150"/>
        <c:overlap val="100"/>
        <c:axId val="433555712"/>
        <c:axId val="436461952"/>
      </c:barChart>
      <c:catAx>
        <c:axId val="433555712"/>
        <c:scaling>
          <c:orientation val="minMax"/>
        </c:scaling>
        <c:delete val="0"/>
        <c:axPos val="b"/>
        <c:title>
          <c:tx>
            <c:rich>
              <a:bodyPr/>
              <a:lstStyle/>
              <a:p>
                <a:pPr>
                  <a:defRPr/>
                </a:pPr>
                <a:r>
                  <a:rPr lang="fr-FR"/>
                  <a:t>jaren</a:t>
                </a:r>
              </a:p>
            </c:rich>
          </c:tx>
          <c:overlay val="0"/>
        </c:title>
        <c:majorTickMark val="none"/>
        <c:minorTickMark val="none"/>
        <c:tickLblPos val="nextTo"/>
        <c:txPr>
          <a:bodyPr/>
          <a:lstStyle/>
          <a:p>
            <a:pPr>
              <a:defRPr sz="1000"/>
            </a:pPr>
            <a:endParaRPr lang="fr-FR"/>
          </a:p>
        </c:txPr>
        <c:crossAx val="436461952"/>
        <c:crosses val="autoZero"/>
        <c:auto val="1"/>
        <c:lblAlgn val="ctr"/>
        <c:lblOffset val="0"/>
        <c:tickLblSkip val="1"/>
        <c:tickMarkSkip val="1"/>
        <c:noMultiLvlLbl val="0"/>
      </c:catAx>
      <c:valAx>
        <c:axId val="436461952"/>
        <c:scaling>
          <c:orientation val="minMax"/>
        </c:scaling>
        <c:delete val="0"/>
        <c:axPos val="l"/>
        <c:majorGridlines/>
        <c:numFmt formatCode="0\ %" sourceLinked="0"/>
        <c:majorTickMark val="out"/>
        <c:minorTickMark val="none"/>
        <c:tickLblPos val="nextTo"/>
        <c:crossAx val="433555712"/>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Bevallingswijze per meerlingzwangerschap </a:t>
            </a:r>
            <a:br>
              <a:rPr lang="fr-FR" sz="1300" b="1" i="0" baseline="0"/>
            </a:br>
            <a:r>
              <a:rPr lang="fr-FR" sz="1100" b="1" i="0" baseline="0"/>
              <a:t>(100 % per meerlingzwangerschap)</a:t>
            </a:r>
            <a:endParaRPr lang="fr-FR" sz="1100"/>
          </a:p>
        </c:rich>
      </c:tx>
      <c:overlay val="0"/>
    </c:title>
    <c:autoTitleDeleted val="0"/>
    <c:plotArea>
      <c:layout/>
      <c:barChart>
        <c:barDir val="col"/>
        <c:grouping val="percentStacked"/>
        <c:varyColors val="0"/>
        <c:ser>
          <c:idx val="5"/>
          <c:order val="0"/>
          <c:tx>
            <c:strRef>
              <c:f>Bevallingswijze!$B$96</c:f>
              <c:strCache>
                <c:ptCount val="1"/>
                <c:pt idx="0">
                  <c:v>Geen vermelding</c:v>
                </c:pt>
              </c:strCache>
            </c:strRef>
          </c:tx>
          <c:spPr>
            <a:solidFill>
              <a:schemeClr val="accent1"/>
            </a:solidFill>
          </c:spPr>
          <c:invertIfNegative val="0"/>
          <c:cat>
            <c:strRef>
              <c:f>Meerlingzwangerschap!$B$116:$B$119</c:f>
              <c:strCache>
                <c:ptCount val="4"/>
                <c:pt idx="0">
                  <c:v>Eenling</c:v>
                </c:pt>
                <c:pt idx="1">
                  <c:v>Tweeling</c:v>
                </c:pt>
                <c:pt idx="2">
                  <c:v>Meerling</c:v>
                </c:pt>
                <c:pt idx="3">
                  <c:v>Onbekend</c:v>
                </c:pt>
              </c:strCache>
            </c:strRef>
          </c:cat>
          <c:val>
            <c:numRef>
              <c:f>(Bevallingswijze!$D$96,Bevallingswijze!$F$96,Bevallingswijze!$H$96,Bevallingswijze!$J$96)</c:f>
              <c:numCache>
                <c:formatCode>#,##0.00</c:formatCode>
                <c:ptCount val="4"/>
                <c:pt idx="0">
                  <c:v>81.035661158686125</c:v>
                </c:pt>
                <c:pt idx="1">
                  <c:v>42.545771578029644</c:v>
                </c:pt>
                <c:pt idx="2">
                  <c:v>11.971830985915492</c:v>
                </c:pt>
                <c:pt idx="3">
                  <c:v>1.6528925619834711</c:v>
                </c:pt>
              </c:numCache>
            </c:numRef>
          </c:val>
        </c:ser>
        <c:ser>
          <c:idx val="0"/>
          <c:order val="1"/>
          <c:tx>
            <c:strRef>
              <c:f>Bevallingswijze!$B$97</c:f>
              <c:strCache>
                <c:ptCount val="1"/>
                <c:pt idx="0">
                  <c:v>Keizersnede</c:v>
                </c:pt>
              </c:strCache>
            </c:strRef>
          </c:tx>
          <c:spPr>
            <a:solidFill>
              <a:srgbClr val="C00000"/>
            </a:solidFill>
          </c:spPr>
          <c:invertIfNegative val="0"/>
          <c:cat>
            <c:strRef>
              <c:f>Meerlingzwangerschap!$B$116:$B$119</c:f>
              <c:strCache>
                <c:ptCount val="4"/>
                <c:pt idx="0">
                  <c:v>Eenling</c:v>
                </c:pt>
                <c:pt idx="1">
                  <c:v>Tweeling</c:v>
                </c:pt>
                <c:pt idx="2">
                  <c:v>Meerling</c:v>
                </c:pt>
                <c:pt idx="3">
                  <c:v>Onbekend</c:v>
                </c:pt>
              </c:strCache>
            </c:strRef>
          </c:cat>
          <c:val>
            <c:numRef>
              <c:f>(Bevallingswijze!$D$97,Bevallingswijze!$F$97,Bevallingswijze!$H$97,Bevallingswijze!$J$97)</c:f>
              <c:numCache>
                <c:formatCode>#,##0.00</c:formatCode>
                <c:ptCount val="4"/>
                <c:pt idx="0">
                  <c:v>18.902424315522858</c:v>
                </c:pt>
                <c:pt idx="1">
                  <c:v>56.538796861377506</c:v>
                </c:pt>
                <c:pt idx="2">
                  <c:v>88.028169014084511</c:v>
                </c:pt>
                <c:pt idx="3">
                  <c:v>0.99173553719008267</c:v>
                </c:pt>
              </c:numCache>
            </c:numRef>
          </c:val>
        </c:ser>
        <c:ser>
          <c:idx val="1"/>
          <c:order val="2"/>
          <c:tx>
            <c:strRef>
              <c:f>Bevallingswijze!$B$98</c:f>
              <c:strCache>
                <c:ptCount val="1"/>
                <c:pt idx="0">
                  <c:v>Andere</c:v>
                </c:pt>
              </c:strCache>
            </c:strRef>
          </c:tx>
          <c:spPr>
            <a:solidFill>
              <a:schemeClr val="accent3"/>
            </a:solidFill>
          </c:spPr>
          <c:invertIfNegative val="0"/>
          <c:cat>
            <c:strRef>
              <c:f>Meerlingzwangerschap!$B$116:$B$119</c:f>
              <c:strCache>
                <c:ptCount val="4"/>
                <c:pt idx="0">
                  <c:v>Eenling</c:v>
                </c:pt>
                <c:pt idx="1">
                  <c:v>Tweeling</c:v>
                </c:pt>
                <c:pt idx="2">
                  <c:v>Meerling</c:v>
                </c:pt>
                <c:pt idx="3">
                  <c:v>Onbekend</c:v>
                </c:pt>
              </c:strCache>
            </c:strRef>
          </c:cat>
          <c:val>
            <c:numRef>
              <c:f>(Bevallingswijze!$D$98,Bevallingswijze!$F$98,Bevallingswijze!$H$98,Bevallingswijze!$J$98)</c:f>
              <c:numCache>
                <c:formatCode>#,##0.00</c:formatCode>
                <c:ptCount val="4"/>
                <c:pt idx="0">
                  <c:v>6.1914525791018374E-2</c:v>
                </c:pt>
                <c:pt idx="1">
                  <c:v>0.9154315605928508</c:v>
                </c:pt>
                <c:pt idx="2">
                  <c:v>0</c:v>
                </c:pt>
                <c:pt idx="3">
                  <c:v>97.355371900826455</c:v>
                </c:pt>
              </c:numCache>
            </c:numRef>
          </c:val>
        </c:ser>
        <c:dLbls>
          <c:showLegendKey val="0"/>
          <c:showVal val="0"/>
          <c:showCatName val="0"/>
          <c:showSerName val="0"/>
          <c:showPercent val="0"/>
          <c:showBubbleSize val="0"/>
        </c:dLbls>
        <c:gapWidth val="150"/>
        <c:overlap val="100"/>
        <c:axId val="436684672"/>
        <c:axId val="436686208"/>
      </c:barChart>
      <c:catAx>
        <c:axId val="436684672"/>
        <c:scaling>
          <c:orientation val="minMax"/>
        </c:scaling>
        <c:delete val="0"/>
        <c:axPos val="b"/>
        <c:majorTickMark val="none"/>
        <c:minorTickMark val="none"/>
        <c:tickLblPos val="nextTo"/>
        <c:txPr>
          <a:bodyPr/>
          <a:lstStyle/>
          <a:p>
            <a:pPr>
              <a:defRPr sz="1000"/>
            </a:pPr>
            <a:endParaRPr lang="fr-FR"/>
          </a:p>
        </c:txPr>
        <c:crossAx val="436686208"/>
        <c:crosses val="autoZero"/>
        <c:auto val="1"/>
        <c:lblAlgn val="ctr"/>
        <c:lblOffset val="0"/>
        <c:tickLblSkip val="1"/>
        <c:tickMarkSkip val="1"/>
        <c:noMultiLvlLbl val="0"/>
      </c:catAx>
      <c:valAx>
        <c:axId val="436686208"/>
        <c:scaling>
          <c:orientation val="minMax"/>
        </c:scaling>
        <c:delete val="0"/>
        <c:axPos val="l"/>
        <c:majorGridlines/>
        <c:numFmt formatCode="0\ %" sourceLinked="0"/>
        <c:majorTickMark val="out"/>
        <c:minorTickMark val="none"/>
        <c:tickLblPos val="nextTo"/>
        <c:crossAx val="436684672"/>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Aantal bevallingen per leeftijd van de moeder (jaren)</a:t>
            </a:r>
          </a:p>
        </c:rich>
      </c:tx>
      <c:layout/>
      <c:overlay val="0"/>
    </c:title>
    <c:autoTitleDeleted val="0"/>
    <c:plotArea>
      <c:layout/>
      <c:barChart>
        <c:barDir val="col"/>
        <c:grouping val="clustered"/>
        <c:varyColors val="0"/>
        <c:ser>
          <c:idx val="0"/>
          <c:order val="0"/>
          <c:invertIfNegative val="0"/>
          <c:dLbls>
            <c:delete val="1"/>
          </c:dLbls>
          <c:cat>
            <c:strRef>
              <c:f>_G0105_!$A$2:$A$41</c:f>
              <c:strCache>
                <c:ptCount val="40"/>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pt idx="15">
                  <c:v>29</c:v>
                </c:pt>
                <c:pt idx="16">
                  <c:v>30</c:v>
                </c:pt>
                <c:pt idx="17">
                  <c:v>31</c:v>
                </c:pt>
                <c:pt idx="18">
                  <c:v>32</c:v>
                </c:pt>
                <c:pt idx="19">
                  <c:v>33</c:v>
                </c:pt>
                <c:pt idx="20">
                  <c:v>34</c:v>
                </c:pt>
                <c:pt idx="21">
                  <c:v>35</c:v>
                </c:pt>
                <c:pt idx="22">
                  <c:v>36</c:v>
                </c:pt>
                <c:pt idx="23">
                  <c:v>37</c:v>
                </c:pt>
                <c:pt idx="24">
                  <c:v>38</c:v>
                </c:pt>
                <c:pt idx="25">
                  <c:v>39</c:v>
                </c:pt>
                <c:pt idx="26">
                  <c:v>40</c:v>
                </c:pt>
                <c:pt idx="27">
                  <c:v>41</c:v>
                </c:pt>
                <c:pt idx="28">
                  <c:v>42</c:v>
                </c:pt>
                <c:pt idx="29">
                  <c:v>43</c:v>
                </c:pt>
                <c:pt idx="30">
                  <c:v>44</c:v>
                </c:pt>
                <c:pt idx="31">
                  <c:v>45</c:v>
                </c:pt>
                <c:pt idx="32">
                  <c:v>46</c:v>
                </c:pt>
                <c:pt idx="33">
                  <c:v>47</c:v>
                </c:pt>
                <c:pt idx="34">
                  <c:v>48</c:v>
                </c:pt>
                <c:pt idx="35">
                  <c:v>49</c:v>
                </c:pt>
                <c:pt idx="36">
                  <c:v>50</c:v>
                </c:pt>
                <c:pt idx="37">
                  <c:v>51</c:v>
                </c:pt>
                <c:pt idx="38">
                  <c:v>56</c:v>
                </c:pt>
                <c:pt idx="39">
                  <c:v>63</c:v>
                </c:pt>
              </c:strCache>
            </c:strRef>
          </c:cat>
          <c:val>
            <c:numRef>
              <c:f>'GR enkelvoudig'!etiq_G0105_2</c:f>
              <c:numCache>
                <c:formatCode>General</c:formatCode>
                <c:ptCount val="40"/>
                <c:pt idx="0">
                  <c:v>7</c:v>
                </c:pt>
                <c:pt idx="1">
                  <c:v>46</c:v>
                </c:pt>
                <c:pt idx="2">
                  <c:v>141</c:v>
                </c:pt>
                <c:pt idx="3">
                  <c:v>336</c:v>
                </c:pt>
                <c:pt idx="4">
                  <c:v>715</c:v>
                </c:pt>
                <c:pt idx="5">
                  <c:v>1140</c:v>
                </c:pt>
                <c:pt idx="6">
                  <c:v>1793</c:v>
                </c:pt>
                <c:pt idx="7">
                  <c:v>2431</c:v>
                </c:pt>
                <c:pt idx="8">
                  <c:v>3271</c:v>
                </c:pt>
                <c:pt idx="9">
                  <c:v>4110</c:v>
                </c:pt>
                <c:pt idx="10">
                  <c:v>5023</c:v>
                </c:pt>
                <c:pt idx="11">
                  <c:v>6151</c:v>
                </c:pt>
                <c:pt idx="12">
                  <c:v>7398</c:v>
                </c:pt>
                <c:pt idx="13">
                  <c:v>8561</c:v>
                </c:pt>
                <c:pt idx="14">
                  <c:v>9890</c:v>
                </c:pt>
                <c:pt idx="15">
                  <c:v>10253</c:v>
                </c:pt>
                <c:pt idx="16">
                  <c:v>10368</c:v>
                </c:pt>
                <c:pt idx="17">
                  <c:v>9739</c:v>
                </c:pt>
                <c:pt idx="18">
                  <c:v>8797</c:v>
                </c:pt>
                <c:pt idx="19">
                  <c:v>7520</c:v>
                </c:pt>
                <c:pt idx="20">
                  <c:v>6370</c:v>
                </c:pt>
                <c:pt idx="21">
                  <c:v>5378</c:v>
                </c:pt>
                <c:pt idx="22">
                  <c:v>4637</c:v>
                </c:pt>
                <c:pt idx="23">
                  <c:v>3607</c:v>
                </c:pt>
                <c:pt idx="24">
                  <c:v>2925</c:v>
                </c:pt>
                <c:pt idx="25">
                  <c:v>2245</c:v>
                </c:pt>
                <c:pt idx="26">
                  <c:v>1662</c:v>
                </c:pt>
                <c:pt idx="27">
                  <c:v>1191</c:v>
                </c:pt>
                <c:pt idx="28">
                  <c:v>732</c:v>
                </c:pt>
                <c:pt idx="29">
                  <c:v>399</c:v>
                </c:pt>
                <c:pt idx="30">
                  <c:v>238</c:v>
                </c:pt>
                <c:pt idx="31">
                  <c:v>113</c:v>
                </c:pt>
                <c:pt idx="32">
                  <c:v>55</c:v>
                </c:pt>
                <c:pt idx="33">
                  <c:v>21</c:v>
                </c:pt>
                <c:pt idx="34">
                  <c:v>17</c:v>
                </c:pt>
                <c:pt idx="35">
                  <c:v>3</c:v>
                </c:pt>
                <c:pt idx="36">
                  <c:v>9</c:v>
                </c:pt>
                <c:pt idx="37">
                  <c:v>3</c:v>
                </c:pt>
                <c:pt idx="38">
                  <c:v>1</c:v>
                </c:pt>
                <c:pt idx="39">
                  <c:v>1</c:v>
                </c:pt>
              </c:numCache>
            </c:numRef>
          </c:val>
        </c:ser>
        <c:dLbls>
          <c:showLegendKey val="0"/>
          <c:showVal val="1"/>
          <c:showCatName val="0"/>
          <c:showSerName val="0"/>
          <c:showPercent val="0"/>
          <c:showBubbleSize val="0"/>
        </c:dLbls>
        <c:gapWidth val="150"/>
        <c:axId val="312927744"/>
        <c:axId val="312929280"/>
      </c:barChart>
      <c:barChart>
        <c:barDir val="col"/>
        <c:grouping val="clustered"/>
        <c:varyColors val="0"/>
        <c:ser>
          <c:idx val="1"/>
          <c:order val="1"/>
          <c:spPr>
            <a:noFill/>
          </c:spPr>
          <c:invertIfNegative val="0"/>
          <c:dLbls>
            <c:delete val="1"/>
          </c:dLbls>
          <c:cat>
            <c:strRef>
              <c:f>'GR enkelvoudig'!etiq_G0105_1</c:f>
              <c:strCache>
                <c:ptCount val="40"/>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pt idx="15">
                  <c:v>29</c:v>
                </c:pt>
                <c:pt idx="16">
                  <c:v>30</c:v>
                </c:pt>
                <c:pt idx="17">
                  <c:v>31</c:v>
                </c:pt>
                <c:pt idx="18">
                  <c:v>32</c:v>
                </c:pt>
                <c:pt idx="19">
                  <c:v>33</c:v>
                </c:pt>
                <c:pt idx="20">
                  <c:v>34</c:v>
                </c:pt>
                <c:pt idx="21">
                  <c:v>35</c:v>
                </c:pt>
                <c:pt idx="22">
                  <c:v>36</c:v>
                </c:pt>
                <c:pt idx="23">
                  <c:v>37</c:v>
                </c:pt>
                <c:pt idx="24">
                  <c:v>38</c:v>
                </c:pt>
                <c:pt idx="25">
                  <c:v>39</c:v>
                </c:pt>
                <c:pt idx="26">
                  <c:v>40</c:v>
                </c:pt>
                <c:pt idx="27">
                  <c:v>41</c:v>
                </c:pt>
                <c:pt idx="28">
                  <c:v>42</c:v>
                </c:pt>
                <c:pt idx="29">
                  <c:v>43</c:v>
                </c:pt>
                <c:pt idx="30">
                  <c:v>44</c:v>
                </c:pt>
                <c:pt idx="31">
                  <c:v>45</c:v>
                </c:pt>
                <c:pt idx="32">
                  <c:v>46</c:v>
                </c:pt>
                <c:pt idx="33">
                  <c:v>47</c:v>
                </c:pt>
                <c:pt idx="34">
                  <c:v>48</c:v>
                </c:pt>
                <c:pt idx="35">
                  <c:v>49</c:v>
                </c:pt>
                <c:pt idx="36">
                  <c:v>50</c:v>
                </c:pt>
                <c:pt idx="37">
                  <c:v>51</c:v>
                </c:pt>
                <c:pt idx="38">
                  <c:v>56</c:v>
                </c:pt>
                <c:pt idx="39">
                  <c:v>63</c:v>
                </c:pt>
              </c:strCache>
            </c:strRef>
          </c:cat>
          <c:val>
            <c:numRef>
              <c:f>'GR enkelvoudig'!etiq_G0105_3</c:f>
              <c:numCache>
                <c:formatCode>General</c:formatCode>
                <c:ptCount val="40"/>
                <c:pt idx="0">
                  <c:v>5.4989512714360917E-3</c:v>
                </c:pt>
                <c:pt idx="1">
                  <c:v>3.6135965498008592E-2</c:v>
                </c:pt>
                <c:pt idx="2">
                  <c:v>0.11076458989606983</c:v>
                </c:pt>
                <c:pt idx="3">
                  <c:v>0.26394966102893241</c:v>
                </c:pt>
                <c:pt idx="4">
                  <c:v>0.56167859415382926</c:v>
                </c:pt>
                <c:pt idx="5">
                  <c:v>0.89554349277673473</c:v>
                </c:pt>
                <c:pt idx="6">
                  <c:v>1.408517089954987</c:v>
                </c:pt>
                <c:pt idx="7">
                  <c:v>1.9097072201230196</c:v>
                </c:pt>
                <c:pt idx="8">
                  <c:v>2.5695813726953505</c:v>
                </c:pt>
                <c:pt idx="9">
                  <c:v>3.228669960800334</c:v>
                </c:pt>
                <c:pt idx="10">
                  <c:v>3.9458903194890689</c:v>
                </c:pt>
                <c:pt idx="11">
                  <c:v>4.8320070386576282</c:v>
                </c:pt>
                <c:pt idx="12">
                  <c:v>5.8116059294405993</c:v>
                </c:pt>
                <c:pt idx="13">
                  <c:v>6.7252174049663376</c:v>
                </c:pt>
                <c:pt idx="14">
                  <c:v>7.7692325820718482</c:v>
                </c:pt>
                <c:pt idx="15">
                  <c:v>8.0543924837191749</c:v>
                </c:pt>
                <c:pt idx="16">
                  <c:v>8.1447323974641979</c:v>
                </c:pt>
                <c:pt idx="17">
                  <c:v>7.6506123475022978</c:v>
                </c:pt>
                <c:pt idx="18">
                  <c:v>6.9106106192604688</c:v>
                </c:pt>
                <c:pt idx="19">
                  <c:v>5.9074447944570547</c:v>
                </c:pt>
                <c:pt idx="20">
                  <c:v>5.0040456570068415</c:v>
                </c:pt>
                <c:pt idx="21">
                  <c:v>4.2247657053976146</c:v>
                </c:pt>
                <c:pt idx="22">
                  <c:v>3.6426624350927361</c:v>
                </c:pt>
                <c:pt idx="23">
                  <c:v>2.8335310337242832</c:v>
                </c:pt>
                <c:pt idx="24">
                  <c:v>2.2977760669929381</c:v>
                </c:pt>
                <c:pt idx="25">
                  <c:v>1.7635922291962891</c:v>
                </c:pt>
                <c:pt idx="26">
                  <c:v>1.3056081447323975</c:v>
                </c:pt>
                <c:pt idx="27">
                  <c:v>0.93560728061148302</c:v>
                </c:pt>
                <c:pt idx="28">
                  <c:v>0.57503319009874521</c:v>
                </c:pt>
                <c:pt idx="29">
                  <c:v>0.31344022247185704</c:v>
                </c:pt>
                <c:pt idx="30">
                  <c:v>0.18696434322882705</c:v>
                </c:pt>
                <c:pt idx="31">
                  <c:v>8.8768784810325477E-2</c:v>
                </c:pt>
                <c:pt idx="32">
                  <c:v>4.3206045704140709E-2</c:v>
                </c:pt>
                <c:pt idx="33">
                  <c:v>1.6496853814308276E-2</c:v>
                </c:pt>
                <c:pt idx="34">
                  <c:v>1.335459594491622E-2</c:v>
                </c:pt>
                <c:pt idx="35">
                  <c:v>2.3566934020440391E-3</c:v>
                </c:pt>
                <c:pt idx="36">
                  <c:v>7.0700802061321195E-3</c:v>
                </c:pt>
                <c:pt idx="37">
                  <c:v>2.3566934020440391E-3</c:v>
                </c:pt>
                <c:pt idx="38">
                  <c:v>7.8556446734801282E-4</c:v>
                </c:pt>
                <c:pt idx="39">
                  <c:v>7.8556446734801282E-4</c:v>
                </c:pt>
              </c:numCache>
            </c:numRef>
          </c:val>
        </c:ser>
        <c:dLbls>
          <c:showLegendKey val="0"/>
          <c:showVal val="1"/>
          <c:showCatName val="0"/>
          <c:showSerName val="0"/>
          <c:showPercent val="0"/>
          <c:showBubbleSize val="0"/>
        </c:dLbls>
        <c:gapWidth val="150"/>
        <c:axId val="320408192"/>
        <c:axId val="320406272"/>
      </c:barChart>
      <c:catAx>
        <c:axId val="312927744"/>
        <c:scaling>
          <c:orientation val="minMax"/>
        </c:scaling>
        <c:delete val="0"/>
        <c:axPos val="b"/>
        <c:numFmt formatCode="General" sourceLinked="1"/>
        <c:majorTickMark val="out"/>
        <c:minorTickMark val="none"/>
        <c:tickLblPos val="nextTo"/>
        <c:txPr>
          <a:bodyPr rot="0" anchor="t" anchorCtr="0"/>
          <a:lstStyle/>
          <a:p>
            <a:pPr>
              <a:defRPr sz="700">
                <a:latin typeface="Arial Narrow" pitchFamily="34" charset="0"/>
              </a:defRPr>
            </a:pPr>
            <a:endParaRPr lang="fr-FR"/>
          </a:p>
        </c:txPr>
        <c:crossAx val="312929280"/>
        <c:crosses val="autoZero"/>
        <c:auto val="1"/>
        <c:lblAlgn val="ctr"/>
        <c:lblOffset val="100"/>
        <c:noMultiLvlLbl val="0"/>
      </c:catAx>
      <c:valAx>
        <c:axId val="312929280"/>
        <c:scaling>
          <c:orientation val="minMax"/>
          <c:min val="0"/>
        </c:scaling>
        <c:delete val="0"/>
        <c:axPos val="l"/>
        <c:majorGridlines/>
        <c:numFmt formatCode="#\ ##0" sourceLinked="0"/>
        <c:majorTickMark val="out"/>
        <c:minorTickMark val="none"/>
        <c:tickLblPos val="nextTo"/>
        <c:crossAx val="312927744"/>
        <c:crosses val="autoZero"/>
        <c:crossBetween val="between"/>
      </c:valAx>
      <c:valAx>
        <c:axId val="320406272"/>
        <c:scaling>
          <c:orientation val="minMax"/>
          <c:max val="10"/>
          <c:min val="0"/>
        </c:scaling>
        <c:delete val="0"/>
        <c:axPos val="r"/>
        <c:title>
          <c:tx>
            <c:rich>
              <a:bodyPr rot="0" vert="horz"/>
              <a:lstStyle/>
              <a:p>
                <a:pPr>
                  <a:defRPr/>
                </a:pPr>
                <a:r>
                  <a:rPr lang="fr-FR"/>
                  <a:t>%</a:t>
                </a:r>
              </a:p>
            </c:rich>
          </c:tx>
          <c:layout>
            <c:manualLayout>
              <c:xMode val="edge"/>
              <c:yMode val="edge"/>
              <c:x val="0.91594664824682581"/>
              <c:y val="2.8104340900039826E-2"/>
            </c:manualLayout>
          </c:layout>
          <c:overlay val="0"/>
        </c:title>
        <c:numFmt formatCode="[&lt;10]\ \ \ General;#\ ##0" sourceLinked="0"/>
        <c:majorTickMark val="out"/>
        <c:minorTickMark val="none"/>
        <c:tickLblPos val="nextTo"/>
        <c:crossAx val="320408192"/>
        <c:crosses val="max"/>
        <c:crossBetween val="between"/>
      </c:valAx>
      <c:catAx>
        <c:axId val="320408192"/>
        <c:scaling>
          <c:orientation val="minMax"/>
        </c:scaling>
        <c:delete val="1"/>
        <c:axPos val="b"/>
        <c:majorTickMark val="out"/>
        <c:minorTickMark val="none"/>
        <c:tickLblPos val="nextTo"/>
        <c:crossAx val="32040627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88" l="0.70000000000000062" r="0.70000000000000062" t="0.75000000000000588"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fr-FR" sz="1500" b="1" i="0" baseline="0"/>
              <a:t>Verblijfsduur baby per bevallingswijze </a:t>
            </a:r>
          </a:p>
          <a:p>
            <a:pPr>
              <a:defRPr sz="1500"/>
            </a:pPr>
            <a:r>
              <a:rPr lang="fr-FR" sz="1200" b="1" i="0" baseline="0"/>
              <a:t>(100 % per bevallingswijze)</a:t>
            </a:r>
          </a:p>
        </c:rich>
      </c:tx>
      <c:overlay val="0"/>
    </c:title>
    <c:autoTitleDeleted val="0"/>
    <c:plotArea>
      <c:layout/>
      <c:lineChart>
        <c:grouping val="standard"/>
        <c:varyColors val="0"/>
        <c:ser>
          <c:idx val="0"/>
          <c:order val="0"/>
          <c:tx>
            <c:strRef>
              <c:f>'Verblijfsduur baby'!$C$204</c:f>
              <c:strCache>
                <c:ptCount val="1"/>
                <c:pt idx="0">
                  <c:v>Geen vermelding</c:v>
                </c:pt>
              </c:strCache>
            </c:strRef>
          </c:tx>
          <c:cat>
            <c:strRef>
              <c:f>'GR Bevallingswijze'!$B$119:$B$132</c:f>
              <c:strCache>
                <c:ptCount val="14"/>
                <c:pt idx="0">
                  <c:v>0 nacht</c:v>
                </c:pt>
                <c:pt idx="1">
                  <c:v>1 nacht</c:v>
                </c:pt>
                <c:pt idx="2">
                  <c:v>2 nachten</c:v>
                </c:pt>
                <c:pt idx="3">
                  <c:v>3 nachten</c:v>
                </c:pt>
                <c:pt idx="4">
                  <c:v>4 nachten</c:v>
                </c:pt>
                <c:pt idx="5">
                  <c:v>5 nachten</c:v>
                </c:pt>
                <c:pt idx="6">
                  <c:v>6 nachten</c:v>
                </c:pt>
                <c:pt idx="7">
                  <c:v>7 nachten</c:v>
                </c:pt>
                <c:pt idx="8">
                  <c:v>8 nachten</c:v>
                </c:pt>
                <c:pt idx="9">
                  <c:v>9 nachten</c:v>
                </c:pt>
                <c:pt idx="10">
                  <c:v>10 nachten</c:v>
                </c:pt>
                <c:pt idx="11">
                  <c:v>11 - 20 nachten</c:v>
                </c:pt>
                <c:pt idx="12">
                  <c:v>21 - 30 nachten</c:v>
                </c:pt>
                <c:pt idx="13">
                  <c:v>≥ 31 nachten</c:v>
                </c:pt>
              </c:strCache>
            </c:strRef>
          </c:cat>
          <c:val>
            <c:numRef>
              <c:f>'Verblijfsduur baby'!$D$206:$D$219</c:f>
              <c:numCache>
                <c:formatCode>#,##0.00</c:formatCode>
                <c:ptCount val="14"/>
                <c:pt idx="0">
                  <c:v>1.0811705057464553</c:v>
                </c:pt>
                <c:pt idx="1">
                  <c:v>2.2606292392880429</c:v>
                </c:pt>
                <c:pt idx="2">
                  <c:v>4.6049494448174855</c:v>
                </c:pt>
                <c:pt idx="3">
                  <c:v>19.76469214375383</c:v>
                </c:pt>
                <c:pt idx="4">
                  <c:v>44.978055450130888</c:v>
                </c:pt>
                <c:pt idx="5">
                  <c:v>18.682548487237128</c:v>
                </c:pt>
                <c:pt idx="6">
                  <c:v>2.9982775231366596</c:v>
                </c:pt>
                <c:pt idx="7">
                  <c:v>1.2086532566490527</c:v>
                </c:pt>
                <c:pt idx="8">
                  <c:v>0.64130635759398202</c:v>
                </c:pt>
                <c:pt idx="9">
                  <c:v>0.42721318813923836</c:v>
                </c:pt>
                <c:pt idx="10">
                  <c:v>0.36006578499206882</c:v>
                </c:pt>
                <c:pt idx="11">
                  <c:v>1.9151607158497068</c:v>
                </c:pt>
                <c:pt idx="12">
                  <c:v>0.59556827139228685</c:v>
                </c:pt>
                <c:pt idx="13">
                  <c:v>0.48170963127317318</c:v>
                </c:pt>
              </c:numCache>
            </c:numRef>
          </c:val>
          <c:smooth val="0"/>
        </c:ser>
        <c:ser>
          <c:idx val="1"/>
          <c:order val="1"/>
          <c:tx>
            <c:strRef>
              <c:f>'Verblijfsduur baby'!$E$204</c:f>
              <c:strCache>
                <c:ptCount val="1"/>
                <c:pt idx="0">
                  <c:v>Keizersnede</c:v>
                </c:pt>
              </c:strCache>
            </c:strRef>
          </c:tx>
          <c:cat>
            <c:strRef>
              <c:f>'GR Bevallingswijze'!$B$119:$B$132</c:f>
              <c:strCache>
                <c:ptCount val="14"/>
                <c:pt idx="0">
                  <c:v>0 nacht</c:v>
                </c:pt>
                <c:pt idx="1">
                  <c:v>1 nacht</c:v>
                </c:pt>
                <c:pt idx="2">
                  <c:v>2 nachten</c:v>
                </c:pt>
                <c:pt idx="3">
                  <c:v>3 nachten</c:v>
                </c:pt>
                <c:pt idx="4">
                  <c:v>4 nachten</c:v>
                </c:pt>
                <c:pt idx="5">
                  <c:v>5 nachten</c:v>
                </c:pt>
                <c:pt idx="6">
                  <c:v>6 nachten</c:v>
                </c:pt>
                <c:pt idx="7">
                  <c:v>7 nachten</c:v>
                </c:pt>
                <c:pt idx="8">
                  <c:v>8 nachten</c:v>
                </c:pt>
                <c:pt idx="9">
                  <c:v>9 nachten</c:v>
                </c:pt>
                <c:pt idx="10">
                  <c:v>10 nachten</c:v>
                </c:pt>
                <c:pt idx="11">
                  <c:v>11 - 20 nachten</c:v>
                </c:pt>
                <c:pt idx="12">
                  <c:v>21 - 30 nachten</c:v>
                </c:pt>
                <c:pt idx="13">
                  <c:v>≥ 31 nachten</c:v>
                </c:pt>
              </c:strCache>
            </c:strRef>
          </c:cat>
          <c:val>
            <c:numRef>
              <c:f>'Verblijfsduur baby'!$F$206:$F$219</c:f>
              <c:numCache>
                <c:formatCode>#,##0.00</c:formatCode>
                <c:ptCount val="14"/>
                <c:pt idx="0">
                  <c:v>1.4752411085274273</c:v>
                </c:pt>
                <c:pt idx="1">
                  <c:v>0.63660275225860563</c:v>
                </c:pt>
                <c:pt idx="2">
                  <c:v>0.72046658788548779</c:v>
                </c:pt>
                <c:pt idx="3">
                  <c:v>2.615026874547326</c:v>
                </c:pt>
                <c:pt idx="4">
                  <c:v>13.376281782487705</c:v>
                </c:pt>
                <c:pt idx="5">
                  <c:v>29.592497998703919</c:v>
                </c:pt>
                <c:pt idx="6">
                  <c:v>24.244272481225938</c:v>
                </c:pt>
                <c:pt idx="7">
                  <c:v>10.795562840696832</c:v>
                </c:pt>
                <c:pt idx="8">
                  <c:v>2.1270918309000115</c:v>
                </c:pt>
                <c:pt idx="9">
                  <c:v>1.2732055045172113</c:v>
                </c:pt>
                <c:pt idx="10">
                  <c:v>0.86532230396828425</c:v>
                </c:pt>
                <c:pt idx="11">
                  <c:v>5.7370487553844391</c:v>
                </c:pt>
                <c:pt idx="12">
                  <c:v>2.9047383067129187</c:v>
                </c:pt>
                <c:pt idx="13">
                  <c:v>3.6366408721838903</c:v>
                </c:pt>
              </c:numCache>
            </c:numRef>
          </c:val>
          <c:smooth val="0"/>
        </c:ser>
        <c:ser>
          <c:idx val="2"/>
          <c:order val="2"/>
          <c:tx>
            <c:strRef>
              <c:f>'Verblijfsduur baby'!$G$204</c:f>
              <c:strCache>
                <c:ptCount val="1"/>
                <c:pt idx="0">
                  <c:v>Andere</c:v>
                </c:pt>
              </c:strCache>
            </c:strRef>
          </c:tx>
          <c:cat>
            <c:strRef>
              <c:f>'GR Bevallingswijze'!$B$119:$B$132</c:f>
              <c:strCache>
                <c:ptCount val="14"/>
                <c:pt idx="0">
                  <c:v>0 nacht</c:v>
                </c:pt>
                <c:pt idx="1">
                  <c:v>1 nacht</c:v>
                </c:pt>
                <c:pt idx="2">
                  <c:v>2 nachten</c:v>
                </c:pt>
                <c:pt idx="3">
                  <c:v>3 nachten</c:v>
                </c:pt>
                <c:pt idx="4">
                  <c:v>4 nachten</c:v>
                </c:pt>
                <c:pt idx="5">
                  <c:v>5 nachten</c:v>
                </c:pt>
                <c:pt idx="6">
                  <c:v>6 nachten</c:v>
                </c:pt>
                <c:pt idx="7">
                  <c:v>7 nachten</c:v>
                </c:pt>
                <c:pt idx="8">
                  <c:v>8 nachten</c:v>
                </c:pt>
                <c:pt idx="9">
                  <c:v>9 nachten</c:v>
                </c:pt>
                <c:pt idx="10">
                  <c:v>10 nachten</c:v>
                </c:pt>
                <c:pt idx="11">
                  <c:v>11 - 20 nachten</c:v>
                </c:pt>
                <c:pt idx="12">
                  <c:v>21 - 30 nachten</c:v>
                </c:pt>
                <c:pt idx="13">
                  <c:v>≥ 31 nachten</c:v>
                </c:pt>
              </c:strCache>
            </c:strRef>
          </c:cat>
          <c:val>
            <c:numRef>
              <c:f>'Verblijfsduur baby'!$H$206:$H$219</c:f>
              <c:numCache>
                <c:formatCode>#,##0.00</c:formatCode>
                <c:ptCount val="14"/>
                <c:pt idx="0">
                  <c:v>67.796610169491515</c:v>
                </c:pt>
                <c:pt idx="1">
                  <c:v>6.2146892655367232</c:v>
                </c:pt>
                <c:pt idx="2">
                  <c:v>1.6949152542372881</c:v>
                </c:pt>
                <c:pt idx="3">
                  <c:v>4.8022598870056497</c:v>
                </c:pt>
                <c:pt idx="4">
                  <c:v>6.4971751412429377</c:v>
                </c:pt>
                <c:pt idx="5">
                  <c:v>3.3898305084745761</c:v>
                </c:pt>
                <c:pt idx="6">
                  <c:v>2.4011299435028248</c:v>
                </c:pt>
                <c:pt idx="7">
                  <c:v>1.1299435028248588</c:v>
                </c:pt>
                <c:pt idx="8">
                  <c:v>0.70621468926553677</c:v>
                </c:pt>
                <c:pt idx="9">
                  <c:v>0.14124293785310735</c:v>
                </c:pt>
                <c:pt idx="10">
                  <c:v>0</c:v>
                </c:pt>
                <c:pt idx="11">
                  <c:v>2.4011299435028248</c:v>
                </c:pt>
                <c:pt idx="12">
                  <c:v>0.84745762711864403</c:v>
                </c:pt>
                <c:pt idx="13">
                  <c:v>1.977401129943503</c:v>
                </c:pt>
              </c:numCache>
            </c:numRef>
          </c:val>
          <c:smooth val="0"/>
        </c:ser>
        <c:dLbls>
          <c:showLegendKey val="0"/>
          <c:showVal val="0"/>
          <c:showCatName val="0"/>
          <c:showSerName val="0"/>
          <c:showPercent val="0"/>
          <c:showBubbleSize val="0"/>
        </c:dLbls>
        <c:marker val="1"/>
        <c:smooth val="0"/>
        <c:axId val="436708480"/>
        <c:axId val="436710016"/>
      </c:lineChart>
      <c:catAx>
        <c:axId val="436708480"/>
        <c:scaling>
          <c:orientation val="minMax"/>
        </c:scaling>
        <c:delete val="0"/>
        <c:axPos val="b"/>
        <c:majorTickMark val="out"/>
        <c:minorTickMark val="none"/>
        <c:tickLblPos val="nextTo"/>
        <c:crossAx val="436710016"/>
        <c:crosses val="autoZero"/>
        <c:auto val="1"/>
        <c:lblAlgn val="ctr"/>
        <c:lblOffset val="100"/>
        <c:noMultiLvlLbl val="0"/>
      </c:catAx>
      <c:valAx>
        <c:axId val="436710016"/>
        <c:scaling>
          <c:orientation val="minMax"/>
        </c:scaling>
        <c:delete val="0"/>
        <c:axPos val="l"/>
        <c:majorGridlines/>
        <c:numFmt formatCode="#\ ##0\ &quot;%&quot;" sourceLinked="0"/>
        <c:majorTickMark val="out"/>
        <c:minorTickMark val="none"/>
        <c:tickLblPos val="nextTo"/>
        <c:crossAx val="436708480"/>
        <c:crosses val="autoZero"/>
        <c:crossBetween val="between"/>
      </c:valAx>
    </c:plotArea>
    <c:legend>
      <c:legendPos val="r"/>
      <c:overlay val="0"/>
    </c:legend>
    <c:plotVisOnly val="1"/>
    <c:dispBlanksAs val="gap"/>
    <c:showDLblsOverMax val="0"/>
  </c:chart>
  <c:printSettings>
    <c:headerFooter/>
    <c:pageMargins b="0.75000000000000377" l="0.70000000000000062" r="0.70000000000000062" t="0.75000000000000377"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Meerlingzwangerschap over verblijfsduur van de moeder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per meerlingzwangerschap)</a:t>
            </a:r>
          </a:p>
        </c:rich>
      </c:tx>
      <c:overlay val="0"/>
    </c:title>
    <c:autoTitleDeleted val="0"/>
    <c:plotArea>
      <c:layout/>
      <c:barChart>
        <c:barDir val="col"/>
        <c:grouping val="clustered"/>
        <c:varyColors val="0"/>
        <c:ser>
          <c:idx val="1"/>
          <c:order val="0"/>
          <c:tx>
            <c:strRef>
              <c:f>'Verblijfsduur moeder'!$C$146</c:f>
              <c:strCache>
                <c:ptCount val="1"/>
                <c:pt idx="0">
                  <c:v>Eenling</c:v>
                </c:pt>
              </c:strCache>
            </c:strRef>
          </c:tx>
          <c:spPr>
            <a:solidFill>
              <a:schemeClr val="accent1"/>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'Verblijfsduur moeder'!$D$148:$D$159</c:f>
              <c:numCache>
                <c:formatCode>#,##0.00</c:formatCode>
                <c:ptCount val="12"/>
                <c:pt idx="0">
                  <c:v>0.46974035584440654</c:v>
                </c:pt>
                <c:pt idx="1">
                  <c:v>1.706026189633538</c:v>
                </c:pt>
                <c:pt idx="2">
                  <c:v>3.2407258453717702</c:v>
                </c:pt>
                <c:pt idx="3">
                  <c:v>12.443293330330427</c:v>
                </c:pt>
                <c:pt idx="4">
                  <c:v>31.902126701200089</c:v>
                </c:pt>
                <c:pt idx="5">
                  <c:v>28.954988578231074</c:v>
                </c:pt>
                <c:pt idx="6">
                  <c:v>11.962292075544545</c:v>
                </c:pt>
                <c:pt idx="7">
                  <c:v>4.938708535761398</c:v>
                </c:pt>
                <c:pt idx="8">
                  <c:v>1.8138090795019466</c:v>
                </c:pt>
                <c:pt idx="9">
                  <c:v>0.69093658505196098</c:v>
                </c:pt>
                <c:pt idx="10">
                  <c:v>0.40941411151507351</c:v>
                </c:pt>
                <c:pt idx="11">
                  <c:v>1.4679386120137705</c:v>
                </c:pt>
              </c:numCache>
            </c:numRef>
          </c:val>
        </c:ser>
        <c:ser>
          <c:idx val="4"/>
          <c:order val="1"/>
          <c:tx>
            <c:strRef>
              <c:f>'Verblijfsduur moeder'!$E$146</c:f>
              <c:strCache>
                <c:ptCount val="1"/>
                <c:pt idx="0">
                  <c:v>Tweeling</c:v>
                </c:pt>
              </c:strCache>
            </c:strRef>
          </c:tx>
          <c:spPr>
            <a:solidFill>
              <a:schemeClr val="accent2"/>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'Verblijfsduur moeder'!$F$148:$F$159</c:f>
              <c:numCache>
                <c:formatCode>#,##0.00</c:formatCode>
                <c:ptCount val="12"/>
                <c:pt idx="0">
                  <c:v>0.68610634648370494</c:v>
                </c:pt>
                <c:pt idx="1">
                  <c:v>1.2006861063464835</c:v>
                </c:pt>
                <c:pt idx="2">
                  <c:v>1.1578044596912522</c:v>
                </c:pt>
                <c:pt idx="3">
                  <c:v>2.1869639794168094</c:v>
                </c:pt>
                <c:pt idx="4">
                  <c:v>9.0051457975986278</c:v>
                </c:pt>
                <c:pt idx="5">
                  <c:v>18.524871355060036</c:v>
                </c:pt>
                <c:pt idx="6">
                  <c:v>17.495711835334475</c:v>
                </c:pt>
                <c:pt idx="7">
                  <c:v>14.579759862778729</c:v>
                </c:pt>
                <c:pt idx="8">
                  <c:v>9.0051457975986278</c:v>
                </c:pt>
                <c:pt idx="9">
                  <c:v>4.6312178387650089</c:v>
                </c:pt>
                <c:pt idx="10">
                  <c:v>3.5591766723842198</c:v>
                </c:pt>
                <c:pt idx="11">
                  <c:v>17.967409948542024</c:v>
                </c:pt>
              </c:numCache>
            </c:numRef>
          </c:val>
        </c:ser>
        <c:ser>
          <c:idx val="5"/>
          <c:order val="2"/>
          <c:tx>
            <c:strRef>
              <c:f>'Verblijfsduur moeder'!$G$146</c:f>
              <c:strCache>
                <c:ptCount val="1"/>
                <c:pt idx="0">
                  <c:v>Meerling</c:v>
                </c:pt>
              </c:strCache>
            </c:strRef>
          </c:tx>
          <c:spPr>
            <a:solidFill>
              <a:schemeClr val="accent3"/>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'Verblijfsduur moeder'!$H$148:$H$159</c:f>
              <c:numCache>
                <c:formatCode>#,##0.00</c:formatCode>
                <c:ptCount val="12"/>
                <c:pt idx="0">
                  <c:v>1.6949152542372881</c:v>
                </c:pt>
                <c:pt idx="1">
                  <c:v>1.6949152542372881</c:v>
                </c:pt>
                <c:pt idx="2">
                  <c:v>0</c:v>
                </c:pt>
                <c:pt idx="3">
                  <c:v>1.6949152542372881</c:v>
                </c:pt>
                <c:pt idx="4">
                  <c:v>10.16949152542373</c:v>
                </c:pt>
                <c:pt idx="5">
                  <c:v>15.254237288135593</c:v>
                </c:pt>
                <c:pt idx="6">
                  <c:v>18.64406779661017</c:v>
                </c:pt>
                <c:pt idx="7">
                  <c:v>6.7796610169491522</c:v>
                </c:pt>
                <c:pt idx="8">
                  <c:v>5.0847457627118651</c:v>
                </c:pt>
                <c:pt idx="9">
                  <c:v>1.6949152542372881</c:v>
                </c:pt>
                <c:pt idx="10">
                  <c:v>1.6949152542372881</c:v>
                </c:pt>
                <c:pt idx="11">
                  <c:v>35.593220338983052</c:v>
                </c:pt>
              </c:numCache>
            </c:numRef>
          </c:val>
        </c:ser>
        <c:ser>
          <c:idx val="0"/>
          <c:order val="3"/>
          <c:tx>
            <c:strRef>
              <c:f>'Verblijfsduur moeder'!$I$146</c:f>
              <c:strCache>
                <c:ptCount val="1"/>
                <c:pt idx="0">
                  <c:v>Onbekend</c:v>
                </c:pt>
              </c:strCache>
            </c:strRef>
          </c:tx>
          <c:spPr>
            <a:solidFill>
              <a:schemeClr val="accent4"/>
            </a:solidFill>
          </c:spPr>
          <c:invertIfNegative val="0"/>
          <c:val>
            <c:numRef>
              <c:f>'Verblijfsduur moeder'!$J$148:$J$159</c:f>
              <c:numCache>
                <c:formatCode>#,##0.00</c:formatCode>
                <c:ptCount val="12"/>
                <c:pt idx="0">
                  <c:v>2.4054982817869419</c:v>
                </c:pt>
                <c:pt idx="1">
                  <c:v>22.164948453608247</c:v>
                </c:pt>
                <c:pt idx="2">
                  <c:v>26.460481099656359</c:v>
                </c:pt>
                <c:pt idx="3">
                  <c:v>13.917525773195877</c:v>
                </c:pt>
                <c:pt idx="4">
                  <c:v>11.855670103092782</c:v>
                </c:pt>
                <c:pt idx="5">
                  <c:v>7.0446735395189002</c:v>
                </c:pt>
                <c:pt idx="6">
                  <c:v>4.9828178694158076</c:v>
                </c:pt>
                <c:pt idx="7">
                  <c:v>4.2955326460481098</c:v>
                </c:pt>
                <c:pt idx="8">
                  <c:v>1.3745704467353952</c:v>
                </c:pt>
                <c:pt idx="9">
                  <c:v>1.202749140893471</c:v>
                </c:pt>
                <c:pt idx="10">
                  <c:v>0.51546391752577314</c:v>
                </c:pt>
                <c:pt idx="11">
                  <c:v>3.7800687285223367</c:v>
                </c:pt>
              </c:numCache>
            </c:numRef>
          </c:val>
        </c:ser>
        <c:dLbls>
          <c:showLegendKey val="0"/>
          <c:showVal val="0"/>
          <c:showCatName val="0"/>
          <c:showSerName val="0"/>
          <c:showPercent val="0"/>
          <c:showBubbleSize val="0"/>
        </c:dLbls>
        <c:gapWidth val="150"/>
        <c:axId val="436738304"/>
        <c:axId val="436744576"/>
      </c:barChart>
      <c:catAx>
        <c:axId val="436738304"/>
        <c:scaling>
          <c:orientation val="minMax"/>
        </c:scaling>
        <c:delete val="0"/>
        <c:axPos val="b"/>
        <c:title>
          <c:tx>
            <c:rich>
              <a:bodyPr/>
              <a:lstStyle/>
              <a:p>
                <a:pPr>
                  <a:defRPr/>
                </a:pPr>
                <a:r>
                  <a:rPr lang="en-US"/>
                  <a:t>nachten</a:t>
                </a:r>
              </a:p>
            </c:rich>
          </c:tx>
          <c:overlay val="0"/>
        </c:title>
        <c:numFmt formatCode="General" sourceLinked="1"/>
        <c:majorTickMark val="none"/>
        <c:minorTickMark val="none"/>
        <c:tickLblPos val="nextTo"/>
        <c:txPr>
          <a:bodyPr/>
          <a:lstStyle/>
          <a:p>
            <a:pPr>
              <a:defRPr sz="1000"/>
            </a:pPr>
            <a:endParaRPr lang="fr-FR"/>
          </a:p>
        </c:txPr>
        <c:crossAx val="436744576"/>
        <c:crosses val="autoZero"/>
        <c:auto val="1"/>
        <c:lblAlgn val="ctr"/>
        <c:lblOffset val="0"/>
        <c:tickLblSkip val="1"/>
        <c:tickMarkSkip val="1"/>
        <c:noMultiLvlLbl val="0"/>
      </c:catAx>
      <c:valAx>
        <c:axId val="436744576"/>
        <c:scaling>
          <c:orientation val="minMax"/>
        </c:scaling>
        <c:delete val="0"/>
        <c:axPos val="l"/>
        <c:majorGridlines/>
        <c:numFmt formatCode="#\ ##0&quot; %&quot;" sourceLinked="0"/>
        <c:majorTickMark val="out"/>
        <c:minorTickMark val="none"/>
        <c:tickLblPos val="nextTo"/>
        <c:crossAx val="436738304"/>
        <c:crosses val="autoZero"/>
        <c:crossBetween val="between"/>
      </c:valAx>
    </c:plotArea>
    <c:legend>
      <c:legendPos val="r"/>
      <c:overlay val="0"/>
      <c:txPr>
        <a:bodyPr/>
        <a:lstStyle/>
        <a:p>
          <a:pPr>
            <a:defRPr sz="1000"/>
          </a:pPr>
          <a:endParaRPr lang="fr-FR"/>
        </a:p>
      </c:txPr>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Meerlingzwangerschap over zwangerschapsduur </a:t>
            </a:r>
            <a:br>
              <a:rPr lang="fr-FR" sz="1300" b="1" i="0" baseline="0"/>
            </a:br>
            <a:r>
              <a:rPr lang="fr-FR" sz="1100" b="1" i="0" baseline="0"/>
              <a:t>(100 % per meerlingzwangerschap)</a:t>
            </a:r>
            <a:endParaRPr lang="fr-FR" sz="1100"/>
          </a:p>
        </c:rich>
      </c:tx>
      <c:overlay val="0"/>
    </c:title>
    <c:autoTitleDeleted val="0"/>
    <c:plotArea>
      <c:layout/>
      <c:barChart>
        <c:barDir val="col"/>
        <c:grouping val="clustered"/>
        <c:varyColors val="0"/>
        <c:ser>
          <c:idx val="1"/>
          <c:order val="0"/>
          <c:tx>
            <c:strRef>
              <c:f>Zwangerschapsduur!$C$125</c:f>
              <c:strCache>
                <c:ptCount val="1"/>
                <c:pt idx="0">
                  <c:v>Eenling</c:v>
                </c:pt>
              </c:strCache>
            </c:strRef>
          </c:tx>
          <c:spPr>
            <a:solidFill>
              <a:schemeClr val="accent1"/>
            </a:solidFill>
          </c:spPr>
          <c:invertIfNegative val="0"/>
          <c:cat>
            <c:strRef>
              <c:f>Zwangerschapsduur!$A$127:$A$135</c:f>
              <c:strCache>
                <c:ptCount val="9"/>
                <c:pt idx="0">
                  <c:v>≤ 21</c:v>
                </c:pt>
                <c:pt idx="1">
                  <c:v>22 - 27</c:v>
                </c:pt>
                <c:pt idx="2">
                  <c:v>28 - 32</c:v>
                </c:pt>
                <c:pt idx="3">
                  <c:v>33 - 37</c:v>
                </c:pt>
                <c:pt idx="4">
                  <c:v>38 - 40</c:v>
                </c:pt>
                <c:pt idx="5">
                  <c:v>41 - 42</c:v>
                </c:pt>
                <c:pt idx="6">
                  <c:v>43 - 45</c:v>
                </c:pt>
                <c:pt idx="7">
                  <c:v>≥ 46</c:v>
                </c:pt>
                <c:pt idx="8">
                  <c:v>Onbekend</c:v>
                </c:pt>
              </c:strCache>
            </c:strRef>
          </c:cat>
          <c:val>
            <c:numRef>
              <c:f>Zwangerschapsduur!$D$127:$D$135</c:f>
              <c:numCache>
                <c:formatCode>#,##0.00</c:formatCode>
                <c:ptCount val="9"/>
                <c:pt idx="0">
                  <c:v>4.9065345387857534E-2</c:v>
                </c:pt>
                <c:pt idx="1">
                  <c:v>0.22360927898072777</c:v>
                </c:pt>
                <c:pt idx="2">
                  <c:v>0.75448022907885848</c:v>
                </c:pt>
                <c:pt idx="3">
                  <c:v>12.240597149383868</c:v>
                </c:pt>
                <c:pt idx="4">
                  <c:v>75.346674817412563</c:v>
                </c:pt>
                <c:pt idx="5">
                  <c:v>11.348573083234131</c:v>
                </c:pt>
                <c:pt idx="6">
                  <c:v>6.4347993951288573E-3</c:v>
                </c:pt>
                <c:pt idx="7">
                  <c:v>2.4130497731733214E-3</c:v>
                </c:pt>
                <c:pt idx="8">
                  <c:v>2.8152247353688747E-2</c:v>
                </c:pt>
              </c:numCache>
            </c:numRef>
          </c:val>
        </c:ser>
        <c:ser>
          <c:idx val="4"/>
          <c:order val="1"/>
          <c:tx>
            <c:strRef>
              <c:f>Zwangerschapsduur!$E$125</c:f>
              <c:strCache>
                <c:ptCount val="1"/>
                <c:pt idx="0">
                  <c:v>Tweeling</c:v>
                </c:pt>
              </c:strCache>
            </c:strRef>
          </c:tx>
          <c:spPr>
            <a:solidFill>
              <a:schemeClr val="accent2"/>
            </a:solidFill>
          </c:spPr>
          <c:invertIfNegative val="0"/>
          <c:cat>
            <c:strRef>
              <c:f>Zwangerschapsduur!$A$127:$A$135</c:f>
              <c:strCache>
                <c:ptCount val="9"/>
                <c:pt idx="0">
                  <c:v>≤ 21</c:v>
                </c:pt>
                <c:pt idx="1">
                  <c:v>22 - 27</c:v>
                </c:pt>
                <c:pt idx="2">
                  <c:v>28 - 32</c:v>
                </c:pt>
                <c:pt idx="3">
                  <c:v>33 - 37</c:v>
                </c:pt>
                <c:pt idx="4">
                  <c:v>38 - 40</c:v>
                </c:pt>
                <c:pt idx="5">
                  <c:v>41 - 42</c:v>
                </c:pt>
                <c:pt idx="6">
                  <c:v>43 - 45</c:v>
                </c:pt>
                <c:pt idx="7">
                  <c:v>≥ 46</c:v>
                </c:pt>
                <c:pt idx="8">
                  <c:v>Onbekend</c:v>
                </c:pt>
              </c:strCache>
            </c:strRef>
          </c:cat>
          <c:val>
            <c:numRef>
              <c:f>Zwangerschapsduur!$F$127:$F$135</c:f>
              <c:numCache>
                <c:formatCode>#,##0.00</c:formatCode>
                <c:ptCount val="9"/>
                <c:pt idx="0">
                  <c:v>0</c:v>
                </c:pt>
                <c:pt idx="1">
                  <c:v>2.7444253859348198</c:v>
                </c:pt>
                <c:pt idx="2">
                  <c:v>10.377358490566039</c:v>
                </c:pt>
                <c:pt idx="3">
                  <c:v>65.523156089193819</c:v>
                </c:pt>
                <c:pt idx="4">
                  <c:v>20.883361921097769</c:v>
                </c:pt>
                <c:pt idx="5">
                  <c:v>0.17152658662092624</c:v>
                </c:pt>
                <c:pt idx="6">
                  <c:v>0</c:v>
                </c:pt>
                <c:pt idx="7">
                  <c:v>0</c:v>
                </c:pt>
                <c:pt idx="8">
                  <c:v>0.30017152658662088</c:v>
                </c:pt>
              </c:numCache>
            </c:numRef>
          </c:val>
        </c:ser>
        <c:ser>
          <c:idx val="5"/>
          <c:order val="2"/>
          <c:tx>
            <c:strRef>
              <c:f>Zwangerschapsduur!$G$125</c:f>
              <c:strCache>
                <c:ptCount val="1"/>
                <c:pt idx="0">
                  <c:v>Meerling</c:v>
                </c:pt>
              </c:strCache>
            </c:strRef>
          </c:tx>
          <c:spPr>
            <a:solidFill>
              <a:schemeClr val="accent3"/>
            </a:solidFill>
          </c:spPr>
          <c:invertIfNegative val="0"/>
          <c:cat>
            <c:strRef>
              <c:f>Zwangerschapsduur!$A$127:$A$135</c:f>
              <c:strCache>
                <c:ptCount val="9"/>
                <c:pt idx="0">
                  <c:v>≤ 21</c:v>
                </c:pt>
                <c:pt idx="1">
                  <c:v>22 - 27</c:v>
                </c:pt>
                <c:pt idx="2">
                  <c:v>28 - 32</c:v>
                </c:pt>
                <c:pt idx="3">
                  <c:v>33 - 37</c:v>
                </c:pt>
                <c:pt idx="4">
                  <c:v>38 - 40</c:v>
                </c:pt>
                <c:pt idx="5">
                  <c:v>41 - 42</c:v>
                </c:pt>
                <c:pt idx="6">
                  <c:v>43 - 45</c:v>
                </c:pt>
                <c:pt idx="7">
                  <c:v>≥ 46</c:v>
                </c:pt>
                <c:pt idx="8">
                  <c:v>Onbekend</c:v>
                </c:pt>
              </c:strCache>
            </c:strRef>
          </c:cat>
          <c:val>
            <c:numRef>
              <c:f>Zwangerschapsduur!$H$127:$H$135</c:f>
              <c:numCache>
                <c:formatCode>#,##0.00</c:formatCode>
                <c:ptCount val="9"/>
                <c:pt idx="0">
                  <c:v>0</c:v>
                </c:pt>
                <c:pt idx="1">
                  <c:v>1.6949152542372881</c:v>
                </c:pt>
                <c:pt idx="2">
                  <c:v>22.033898305084744</c:v>
                </c:pt>
                <c:pt idx="3">
                  <c:v>59.322033898305079</c:v>
                </c:pt>
                <c:pt idx="4">
                  <c:v>16.949152542372879</c:v>
                </c:pt>
                <c:pt idx="5">
                  <c:v>0</c:v>
                </c:pt>
                <c:pt idx="6">
                  <c:v>0</c:v>
                </c:pt>
                <c:pt idx="7">
                  <c:v>0</c:v>
                </c:pt>
                <c:pt idx="8">
                  <c:v>0</c:v>
                </c:pt>
              </c:numCache>
            </c:numRef>
          </c:val>
        </c:ser>
        <c:ser>
          <c:idx val="0"/>
          <c:order val="3"/>
          <c:tx>
            <c:strRef>
              <c:f>Zwangerschapsduur!$I$125</c:f>
              <c:strCache>
                <c:ptCount val="1"/>
                <c:pt idx="0">
                  <c:v>Onbekend</c:v>
                </c:pt>
              </c:strCache>
            </c:strRef>
          </c:tx>
          <c:spPr>
            <a:solidFill>
              <a:schemeClr val="accent4"/>
            </a:solidFill>
          </c:spPr>
          <c:invertIfNegative val="0"/>
          <c:cat>
            <c:strRef>
              <c:f>Zwangerschapsduur!$A$127:$A$135</c:f>
              <c:strCache>
                <c:ptCount val="9"/>
                <c:pt idx="0">
                  <c:v>≤ 21</c:v>
                </c:pt>
                <c:pt idx="1">
                  <c:v>22 - 27</c:v>
                </c:pt>
                <c:pt idx="2">
                  <c:v>28 - 32</c:v>
                </c:pt>
                <c:pt idx="3">
                  <c:v>33 - 37</c:v>
                </c:pt>
                <c:pt idx="4">
                  <c:v>38 - 40</c:v>
                </c:pt>
                <c:pt idx="5">
                  <c:v>41 - 42</c:v>
                </c:pt>
                <c:pt idx="6">
                  <c:v>43 - 45</c:v>
                </c:pt>
                <c:pt idx="7">
                  <c:v>≥ 46</c:v>
                </c:pt>
                <c:pt idx="8">
                  <c:v>Onbekend</c:v>
                </c:pt>
              </c:strCache>
            </c:strRef>
          </c:cat>
          <c:val>
            <c:numRef>
              <c:f>Zwangerschapsduur!$J$127:$J$135</c:f>
              <c:numCache>
                <c:formatCode>#,##0.00</c:formatCode>
                <c:ptCount val="9"/>
                <c:pt idx="0">
                  <c:v>1.5463917525773196</c:v>
                </c:pt>
                <c:pt idx="1">
                  <c:v>33.161512027491405</c:v>
                </c:pt>
                <c:pt idx="2">
                  <c:v>13.745704467353953</c:v>
                </c:pt>
                <c:pt idx="3">
                  <c:v>23.024054982817869</c:v>
                </c:pt>
                <c:pt idx="4">
                  <c:v>25.773195876288657</c:v>
                </c:pt>
                <c:pt idx="5">
                  <c:v>2.2336769759450172</c:v>
                </c:pt>
                <c:pt idx="6">
                  <c:v>0</c:v>
                </c:pt>
                <c:pt idx="7">
                  <c:v>0</c:v>
                </c:pt>
                <c:pt idx="8">
                  <c:v>0.51546391752577314</c:v>
                </c:pt>
              </c:numCache>
            </c:numRef>
          </c:val>
        </c:ser>
        <c:dLbls>
          <c:showLegendKey val="0"/>
          <c:showVal val="0"/>
          <c:showCatName val="0"/>
          <c:showSerName val="0"/>
          <c:showPercent val="0"/>
          <c:showBubbleSize val="0"/>
        </c:dLbls>
        <c:gapWidth val="150"/>
        <c:axId val="436775552"/>
        <c:axId val="436777728"/>
      </c:barChart>
      <c:catAx>
        <c:axId val="436775552"/>
        <c:scaling>
          <c:orientation val="minMax"/>
        </c:scaling>
        <c:delete val="0"/>
        <c:axPos val="b"/>
        <c:title>
          <c:tx>
            <c:rich>
              <a:bodyPr/>
              <a:lstStyle/>
              <a:p>
                <a:pPr>
                  <a:defRPr/>
                </a:pPr>
                <a:r>
                  <a:rPr lang="en-US"/>
                  <a:t>weken</a:t>
                </a:r>
              </a:p>
            </c:rich>
          </c:tx>
          <c:overlay val="0"/>
        </c:title>
        <c:numFmt formatCode="General" sourceLinked="1"/>
        <c:majorTickMark val="none"/>
        <c:minorTickMark val="none"/>
        <c:tickLblPos val="nextTo"/>
        <c:txPr>
          <a:bodyPr/>
          <a:lstStyle/>
          <a:p>
            <a:pPr>
              <a:defRPr sz="1000"/>
            </a:pPr>
            <a:endParaRPr lang="fr-FR"/>
          </a:p>
        </c:txPr>
        <c:crossAx val="436777728"/>
        <c:crosses val="autoZero"/>
        <c:auto val="1"/>
        <c:lblAlgn val="ctr"/>
        <c:lblOffset val="0"/>
        <c:tickLblSkip val="1"/>
        <c:tickMarkSkip val="1"/>
        <c:noMultiLvlLbl val="0"/>
      </c:catAx>
      <c:valAx>
        <c:axId val="436777728"/>
        <c:scaling>
          <c:orientation val="minMax"/>
        </c:scaling>
        <c:delete val="0"/>
        <c:axPos val="l"/>
        <c:majorGridlines/>
        <c:numFmt formatCode="#\ ##0&quot; %&quot;" sourceLinked="0"/>
        <c:majorTickMark val="out"/>
        <c:minorTickMark val="none"/>
        <c:tickLblPos val="nextTo"/>
        <c:crossAx val="436775552"/>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Meerlingzwangerschap over leeftijd moeder </a:t>
            </a:r>
            <a:br>
              <a:rPr lang="fr-FR" sz="1300" b="1" i="0" baseline="0"/>
            </a:br>
            <a:r>
              <a:rPr lang="fr-FR" sz="1100" b="1" i="0" baseline="0"/>
              <a:t>(100 % per meerlingzwangerschap)</a:t>
            </a:r>
            <a:endParaRPr lang="fr-FR" sz="1100"/>
          </a:p>
        </c:rich>
      </c:tx>
      <c:overlay val="0"/>
    </c:title>
    <c:autoTitleDeleted val="0"/>
    <c:plotArea>
      <c:layout/>
      <c:barChart>
        <c:barDir val="col"/>
        <c:grouping val="clustered"/>
        <c:varyColors val="0"/>
        <c:ser>
          <c:idx val="1"/>
          <c:order val="0"/>
          <c:tx>
            <c:strRef>
              <c:f>'Leeftijd moeder'!$C$132</c:f>
              <c:strCache>
                <c:ptCount val="1"/>
                <c:pt idx="0">
                  <c:v>Eenling</c:v>
                </c:pt>
              </c:strCache>
            </c:strRef>
          </c:tx>
          <c:spPr>
            <a:solidFill>
              <a:schemeClr val="accent1"/>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'Leeftijd moeder'!$D$134:$D$143</c:f>
              <c:numCache>
                <c:formatCode>#,##0.00</c:formatCode>
                <c:ptCount val="10"/>
                <c:pt idx="0">
                  <c:v>4.1826196068337568E-2</c:v>
                </c:pt>
                <c:pt idx="1">
                  <c:v>3.2728998423474147</c:v>
                </c:pt>
                <c:pt idx="2">
                  <c:v>16.584891091020239</c:v>
                </c:pt>
                <c:pt idx="3">
                  <c:v>36.593095460249025</c:v>
                </c:pt>
                <c:pt idx="4">
                  <c:v>29.61133811653422</c:v>
                </c:pt>
                <c:pt idx="5">
                  <c:v>11.737074096715034</c:v>
                </c:pt>
                <c:pt idx="6">
                  <c:v>2.0776358547022298</c:v>
                </c:pt>
                <c:pt idx="7">
                  <c:v>7.8826292590328501E-2</c:v>
                </c:pt>
                <c:pt idx="8">
                  <c:v>1.6086998487822143E-3</c:v>
                </c:pt>
                <c:pt idx="9">
                  <c:v>8.0434992439110716E-4</c:v>
                </c:pt>
              </c:numCache>
            </c:numRef>
          </c:val>
        </c:ser>
        <c:ser>
          <c:idx val="4"/>
          <c:order val="1"/>
          <c:tx>
            <c:strRef>
              <c:f>'Leeftijd moeder'!$E$132</c:f>
              <c:strCache>
                <c:ptCount val="1"/>
                <c:pt idx="0">
                  <c:v>Tweeling</c:v>
                </c:pt>
              </c:strCache>
            </c:strRef>
          </c:tx>
          <c:spPr>
            <a:solidFill>
              <a:schemeClr val="accent2"/>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'Leeftijd moeder'!$F$134:$F$143</c:f>
              <c:numCache>
                <c:formatCode>#,##0.00</c:formatCode>
                <c:ptCount val="10"/>
                <c:pt idx="0">
                  <c:v>4.2881646655231559E-2</c:v>
                </c:pt>
                <c:pt idx="1">
                  <c:v>1.3722126929674099</c:v>
                </c:pt>
                <c:pt idx="2">
                  <c:v>11.192109777015437</c:v>
                </c:pt>
                <c:pt idx="3">
                  <c:v>32.718696397941684</c:v>
                </c:pt>
                <c:pt idx="4">
                  <c:v>34.60548885077187</c:v>
                </c:pt>
                <c:pt idx="5">
                  <c:v>16.852487135506003</c:v>
                </c:pt>
                <c:pt idx="6">
                  <c:v>2.9159519725557463</c:v>
                </c:pt>
                <c:pt idx="7">
                  <c:v>0.25728987993138941</c:v>
                </c:pt>
                <c:pt idx="8">
                  <c:v>4.2881646655231559E-2</c:v>
                </c:pt>
                <c:pt idx="9">
                  <c:v>0</c:v>
                </c:pt>
              </c:numCache>
            </c:numRef>
          </c:val>
        </c:ser>
        <c:ser>
          <c:idx val="5"/>
          <c:order val="2"/>
          <c:tx>
            <c:strRef>
              <c:f>'Leeftijd moeder'!$G$132</c:f>
              <c:strCache>
                <c:ptCount val="1"/>
                <c:pt idx="0">
                  <c:v>Meerling</c:v>
                </c:pt>
              </c:strCache>
            </c:strRef>
          </c:tx>
          <c:spPr>
            <a:solidFill>
              <a:schemeClr val="accent3"/>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'Leeftijd moeder'!$H$134:$H$143</c:f>
              <c:numCache>
                <c:formatCode>#,##0.00</c:formatCode>
                <c:ptCount val="10"/>
                <c:pt idx="0">
                  <c:v>0</c:v>
                </c:pt>
                <c:pt idx="1">
                  <c:v>0</c:v>
                </c:pt>
                <c:pt idx="2">
                  <c:v>13.559322033898304</c:v>
                </c:pt>
                <c:pt idx="3">
                  <c:v>25.423728813559322</c:v>
                </c:pt>
                <c:pt idx="4">
                  <c:v>37.288135593220339</c:v>
                </c:pt>
                <c:pt idx="5">
                  <c:v>13.559322033898304</c:v>
                </c:pt>
                <c:pt idx="6">
                  <c:v>8.4745762711864394</c:v>
                </c:pt>
                <c:pt idx="7">
                  <c:v>0</c:v>
                </c:pt>
                <c:pt idx="8">
                  <c:v>1.6949152542372881</c:v>
                </c:pt>
                <c:pt idx="9">
                  <c:v>0</c:v>
                </c:pt>
              </c:numCache>
            </c:numRef>
          </c:val>
        </c:ser>
        <c:ser>
          <c:idx val="0"/>
          <c:order val="3"/>
          <c:tx>
            <c:strRef>
              <c:f>'Leeftijd moeder'!$I$132</c:f>
              <c:strCache>
                <c:ptCount val="1"/>
                <c:pt idx="0">
                  <c:v>Onbekend</c:v>
                </c:pt>
              </c:strCache>
            </c:strRef>
          </c:tx>
          <c:spPr>
            <a:solidFill>
              <a:schemeClr val="accent4"/>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'Leeftijd moeder'!$J$134:$J$143</c:f>
              <c:numCache>
                <c:formatCode>#,##0.00</c:formatCode>
                <c:ptCount val="10"/>
                <c:pt idx="0">
                  <c:v>0</c:v>
                </c:pt>
                <c:pt idx="1">
                  <c:v>4.1237113402061851</c:v>
                </c:pt>
                <c:pt idx="2">
                  <c:v>16.838487972508592</c:v>
                </c:pt>
                <c:pt idx="3">
                  <c:v>34.020618556701031</c:v>
                </c:pt>
                <c:pt idx="4">
                  <c:v>27.663230240549829</c:v>
                </c:pt>
                <c:pt idx="5">
                  <c:v>14.261168384879724</c:v>
                </c:pt>
                <c:pt idx="6">
                  <c:v>2.9209621993127146</c:v>
                </c:pt>
                <c:pt idx="7">
                  <c:v>0.1718213058419244</c:v>
                </c:pt>
                <c:pt idx="8">
                  <c:v>0</c:v>
                </c:pt>
                <c:pt idx="9">
                  <c:v>0</c:v>
                </c:pt>
              </c:numCache>
            </c:numRef>
          </c:val>
        </c:ser>
        <c:dLbls>
          <c:showLegendKey val="0"/>
          <c:showVal val="0"/>
          <c:showCatName val="0"/>
          <c:showSerName val="0"/>
          <c:showPercent val="0"/>
          <c:showBubbleSize val="0"/>
        </c:dLbls>
        <c:gapWidth val="150"/>
        <c:axId val="436796416"/>
        <c:axId val="437204096"/>
      </c:barChart>
      <c:catAx>
        <c:axId val="436796416"/>
        <c:scaling>
          <c:orientation val="minMax"/>
        </c:scaling>
        <c:delete val="0"/>
        <c:axPos val="b"/>
        <c:title>
          <c:tx>
            <c:rich>
              <a:bodyPr/>
              <a:lstStyle/>
              <a:p>
                <a:pPr>
                  <a:defRPr/>
                </a:pPr>
                <a:r>
                  <a:rPr lang="en-US"/>
                  <a:t>jaren</a:t>
                </a:r>
              </a:p>
            </c:rich>
          </c:tx>
          <c:overlay val="0"/>
        </c:title>
        <c:numFmt formatCode="General" sourceLinked="1"/>
        <c:majorTickMark val="none"/>
        <c:minorTickMark val="none"/>
        <c:tickLblPos val="nextTo"/>
        <c:txPr>
          <a:bodyPr/>
          <a:lstStyle/>
          <a:p>
            <a:pPr>
              <a:defRPr sz="1000"/>
            </a:pPr>
            <a:endParaRPr lang="fr-FR"/>
          </a:p>
        </c:txPr>
        <c:crossAx val="437204096"/>
        <c:crosses val="autoZero"/>
        <c:auto val="1"/>
        <c:lblAlgn val="ctr"/>
        <c:lblOffset val="0"/>
        <c:tickLblSkip val="1"/>
        <c:tickMarkSkip val="1"/>
        <c:noMultiLvlLbl val="0"/>
      </c:catAx>
      <c:valAx>
        <c:axId val="437204096"/>
        <c:scaling>
          <c:orientation val="minMax"/>
        </c:scaling>
        <c:delete val="0"/>
        <c:axPos val="l"/>
        <c:majorGridlines/>
        <c:numFmt formatCode="#\ ##0&quot; %&quot;" sourceLinked="0"/>
        <c:majorTickMark val="out"/>
        <c:minorTickMark val="none"/>
        <c:tickLblPos val="nextTo"/>
        <c:crossAx val="436796416"/>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Meerlingzwangerschap per verblijfsduur van de moeder </a:t>
            </a:r>
          </a:p>
          <a:p>
            <a:pPr>
              <a:defRPr/>
            </a:pPr>
            <a:r>
              <a:rPr lang="fr-FR" sz="1100" b="1" i="0" baseline="0"/>
              <a:t>(100 % per verblijfsduur)</a:t>
            </a:r>
            <a:endParaRPr lang="fr-FR" sz="1100"/>
          </a:p>
        </c:rich>
      </c:tx>
      <c:overlay val="0"/>
    </c:title>
    <c:autoTitleDeleted val="0"/>
    <c:plotArea>
      <c:layout/>
      <c:barChart>
        <c:barDir val="col"/>
        <c:grouping val="percentStacked"/>
        <c:varyColors val="0"/>
        <c:ser>
          <c:idx val="5"/>
          <c:order val="0"/>
          <c:tx>
            <c:strRef>
              <c:f>Meerlingzwangerschap!$B$44</c:f>
              <c:strCache>
                <c:ptCount val="1"/>
                <c:pt idx="0">
                  <c:v>Eenling</c:v>
                </c:pt>
              </c:strCache>
            </c:strRef>
          </c:tx>
          <c:spPr>
            <a:solidFill>
              <a:schemeClr val="accent1"/>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eerlingzwangerschap!$D$44,Meerlingzwangerschap!$F$44,Meerlingzwangerschap!$H$44,Meerlingzwangerschap!$J$44,Meerlingzwangerschap!$L$44,Meerlingzwangerschap!$N$44,Meerlingzwangerschap!$P$44,Meerlingzwangerschap!$R$44,Meerlingzwangerschap!$T$44,Meerlingzwangerschap!$V$44,Meerlingzwangerschap!$X$44,Meerlingzwangerschap!$Z$44)</c:f>
              <c:numCache>
                <c:formatCode>#,##0.00</c:formatCode>
                <c:ptCount val="12"/>
                <c:pt idx="0">
                  <c:v>94.959349593495929</c:v>
                </c:pt>
                <c:pt idx="1">
                  <c:v>93.067134708205359</c:v>
                </c:pt>
                <c:pt idx="2">
                  <c:v>95.700712589073632</c:v>
                </c:pt>
                <c:pt idx="3">
                  <c:v>99.147599820547327</c:v>
                </c:pt>
                <c:pt idx="4">
                  <c:v>99.286554684957579</c:v>
                </c:pt>
                <c:pt idx="5">
                  <c:v>98.678728070175438</c:v>
                </c:pt>
                <c:pt idx="6">
                  <c:v>97.075718015665799</c:v>
                </c:pt>
                <c:pt idx="7">
                  <c:v>94.330926409586723</c:v>
                </c:pt>
                <c:pt idx="8">
                  <c:v>91.074313408723754</c:v>
                </c:pt>
                <c:pt idx="9">
                  <c:v>88.102564102564102</c:v>
                </c:pt>
                <c:pt idx="10">
                  <c:v>85.402684563758385</c:v>
                </c:pt>
                <c:pt idx="11">
                  <c:v>79.798863139484041</c:v>
                </c:pt>
              </c:numCache>
            </c:numRef>
          </c:val>
        </c:ser>
        <c:ser>
          <c:idx val="0"/>
          <c:order val="1"/>
          <c:tx>
            <c:strRef>
              <c:f>Meerlingzwangerschap!$B$45</c:f>
              <c:strCache>
                <c:ptCount val="1"/>
                <c:pt idx="0">
                  <c:v>Tweeling</c:v>
                </c:pt>
              </c:strCache>
            </c:strRef>
          </c:tx>
          <c:spPr>
            <a:solidFill>
              <a:srgbClr val="C00000"/>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eerlingzwangerschap!$D$45,Meerlingzwangerschap!$F$45,Meerlingzwangerschap!$H$45,Meerlingzwangerschap!$J$45,Meerlingzwangerschap!$L$45,Meerlingzwangerschap!$N$45,Meerlingzwangerschap!$P$45,Meerlingzwangerschap!$R$45,Meerlingzwangerschap!$T$45,Meerlingzwangerschap!$V$45,Meerlingzwangerschap!$X$45,Meerlingzwangerschap!$Z$45)</c:f>
              <c:numCache>
                <c:formatCode>#,##0.00</c:formatCode>
                <c:ptCount val="12"/>
                <c:pt idx="0">
                  <c:v>2.6016260162601625</c:v>
                </c:pt>
                <c:pt idx="1">
                  <c:v>1.228609039052216</c:v>
                </c:pt>
                <c:pt idx="2">
                  <c:v>0.64133016627078387</c:v>
                </c:pt>
                <c:pt idx="3">
                  <c:v>0.32686021918861757</c:v>
                </c:pt>
                <c:pt idx="4">
                  <c:v>0.52569654792600196</c:v>
                </c:pt>
                <c:pt idx="5">
                  <c:v>1.1842105263157896</c:v>
                </c:pt>
                <c:pt idx="6">
                  <c:v>2.6631853785900783</c:v>
                </c:pt>
                <c:pt idx="7">
                  <c:v>5.2235366415732063</c:v>
                </c:pt>
                <c:pt idx="8">
                  <c:v>8.4814216478190616</c:v>
                </c:pt>
                <c:pt idx="9">
                  <c:v>11.076923076923077</c:v>
                </c:pt>
                <c:pt idx="10">
                  <c:v>13.926174496644295</c:v>
                </c:pt>
                <c:pt idx="11">
                  <c:v>18.320944468736336</c:v>
                </c:pt>
              </c:numCache>
            </c:numRef>
          </c:val>
        </c:ser>
        <c:ser>
          <c:idx val="1"/>
          <c:order val="2"/>
          <c:tx>
            <c:strRef>
              <c:f>Meerlingzwangerschap!$B$46</c:f>
              <c:strCache>
                <c:ptCount val="1"/>
                <c:pt idx="0">
                  <c:v>Meerling</c:v>
                </c:pt>
              </c:strCache>
            </c:strRef>
          </c:tx>
          <c:spPr>
            <a:solidFill>
              <a:schemeClr val="accent3"/>
            </a:solidFill>
          </c:spPr>
          <c:invertIfNegative val="0"/>
          <c:cat>
            <c:strRef>
              <c:f>'Verblijfsduur moeder'!$A$8:$A$19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eerlingzwangerschap!$D$46,Meerlingzwangerschap!$F$46,Meerlingzwangerschap!$H$46,Meerlingzwangerschap!$J$46,Meerlingzwangerschap!$L$46,Meerlingzwangerschap!$N$46,Meerlingzwangerschap!$P$46,Meerlingzwangerschap!$R$46,Meerlingzwangerschap!$T$46,Meerlingzwangerschap!$V$46,Meerlingzwangerschap!$X$46,Meerlingzwangerschap!$Z$46)</c:f>
              <c:numCache>
                <c:formatCode>#,##0.00</c:formatCode>
                <c:ptCount val="12"/>
                <c:pt idx="0">
                  <c:v>0.16260162601626016</c:v>
                </c:pt>
                <c:pt idx="1">
                  <c:v>4.3878894251864857E-2</c:v>
                </c:pt>
                <c:pt idx="2">
                  <c:v>0</c:v>
                </c:pt>
                <c:pt idx="3">
                  <c:v>6.4090239056591681E-3</c:v>
                </c:pt>
                <c:pt idx="4">
                  <c:v>1.5019901369314342E-2</c:v>
                </c:pt>
                <c:pt idx="5">
                  <c:v>2.4671052631578948E-2</c:v>
                </c:pt>
                <c:pt idx="6">
                  <c:v>7.1801566579634463E-2</c:v>
                </c:pt>
                <c:pt idx="7">
                  <c:v>6.145337225380243E-2</c:v>
                </c:pt>
                <c:pt idx="8">
                  <c:v>0.12116316639741519</c:v>
                </c:pt>
                <c:pt idx="9">
                  <c:v>0.10256410256410256</c:v>
                </c:pt>
                <c:pt idx="10">
                  <c:v>0.16778523489932887</c:v>
                </c:pt>
                <c:pt idx="11">
                  <c:v>0.91823349365981644</c:v>
                </c:pt>
              </c:numCache>
            </c:numRef>
          </c:val>
        </c:ser>
        <c:ser>
          <c:idx val="2"/>
          <c:order val="3"/>
          <c:tx>
            <c:strRef>
              <c:f>Meerlingzwangerschap!$B$47</c:f>
              <c:strCache>
                <c:ptCount val="1"/>
                <c:pt idx="0">
                  <c:v>Onbekend</c:v>
                </c:pt>
              </c:strCache>
            </c:strRef>
          </c:tx>
          <c:invertIfNegative val="0"/>
          <c:val>
            <c:numRef>
              <c:f>(Meerlingzwangerschap!$D$47,Meerlingzwangerschap!$F$47,Meerlingzwangerschap!$H$47,Meerlingzwangerschap!$J$47,Meerlingzwangerschap!$L$47,Meerlingzwangerschap!$N$47,Meerlingzwangerschap!$P$47,Meerlingzwangerschap!$R$47,Meerlingzwangerschap!$T$47,Meerlingzwangerschap!$V$47,Meerlingzwangerschap!$X$47,Meerlingzwangerschap!$Z$47)</c:f>
              <c:numCache>
                <c:formatCode>#,##0.00</c:formatCode>
                <c:ptCount val="12"/>
                <c:pt idx="0">
                  <c:v>2.2764227642276422</c:v>
                </c:pt>
                <c:pt idx="1">
                  <c:v>5.6603773584905666</c:v>
                </c:pt>
                <c:pt idx="2">
                  <c:v>3.6579572446555817</c:v>
                </c:pt>
                <c:pt idx="3">
                  <c:v>0.51913093635839258</c:v>
                </c:pt>
                <c:pt idx="4">
                  <c:v>0.17272886574711493</c:v>
                </c:pt>
                <c:pt idx="5">
                  <c:v>0.11239035087719298</c:v>
                </c:pt>
                <c:pt idx="6">
                  <c:v>0.18929503916449086</c:v>
                </c:pt>
                <c:pt idx="7">
                  <c:v>0.38408357658626519</c:v>
                </c:pt>
                <c:pt idx="8">
                  <c:v>0.32310177705977383</c:v>
                </c:pt>
                <c:pt idx="9">
                  <c:v>0.71794871794871795</c:v>
                </c:pt>
                <c:pt idx="10">
                  <c:v>0.50335570469798652</c:v>
                </c:pt>
                <c:pt idx="11">
                  <c:v>0.96195889811980761</c:v>
                </c:pt>
              </c:numCache>
            </c:numRef>
          </c:val>
        </c:ser>
        <c:dLbls>
          <c:showLegendKey val="0"/>
          <c:showVal val="0"/>
          <c:showCatName val="0"/>
          <c:showSerName val="0"/>
          <c:showPercent val="0"/>
          <c:showBubbleSize val="0"/>
        </c:dLbls>
        <c:gapWidth val="150"/>
        <c:overlap val="100"/>
        <c:axId val="437222784"/>
        <c:axId val="437224960"/>
      </c:barChart>
      <c:catAx>
        <c:axId val="437222784"/>
        <c:scaling>
          <c:orientation val="minMax"/>
        </c:scaling>
        <c:delete val="0"/>
        <c:axPos val="b"/>
        <c:title>
          <c:tx>
            <c:rich>
              <a:bodyPr/>
              <a:lstStyle/>
              <a:p>
                <a:pPr>
                  <a:defRPr/>
                </a:pPr>
                <a:r>
                  <a:rPr lang="fr-FR"/>
                  <a:t>nachten</a:t>
                </a:r>
              </a:p>
            </c:rich>
          </c:tx>
          <c:overlay val="0"/>
        </c:title>
        <c:majorTickMark val="none"/>
        <c:minorTickMark val="none"/>
        <c:tickLblPos val="nextTo"/>
        <c:txPr>
          <a:bodyPr/>
          <a:lstStyle/>
          <a:p>
            <a:pPr>
              <a:defRPr sz="1000"/>
            </a:pPr>
            <a:endParaRPr lang="fr-FR"/>
          </a:p>
        </c:txPr>
        <c:crossAx val="437224960"/>
        <c:crosses val="autoZero"/>
        <c:auto val="1"/>
        <c:lblAlgn val="ctr"/>
        <c:lblOffset val="0"/>
        <c:tickLblSkip val="1"/>
        <c:tickMarkSkip val="1"/>
        <c:noMultiLvlLbl val="0"/>
      </c:catAx>
      <c:valAx>
        <c:axId val="437224960"/>
        <c:scaling>
          <c:orientation val="minMax"/>
        </c:scaling>
        <c:delete val="0"/>
        <c:axPos val="l"/>
        <c:majorGridlines/>
        <c:numFmt formatCode="0\ %" sourceLinked="0"/>
        <c:majorTickMark val="out"/>
        <c:minorTickMark val="none"/>
        <c:tickLblPos val="nextTo"/>
        <c:crossAx val="437222784"/>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Meerlingzwangerschap per zwangerschapsduur </a:t>
            </a:r>
            <a:br>
              <a:rPr lang="fr-FR" sz="1300" b="1" i="0" baseline="0"/>
            </a:br>
            <a:r>
              <a:rPr lang="fr-FR" sz="1100" b="1" i="0" baseline="0"/>
              <a:t>(100 % per zwangerschapsduur)</a:t>
            </a:r>
            <a:endParaRPr lang="fr-FR" sz="1100"/>
          </a:p>
        </c:rich>
      </c:tx>
      <c:overlay val="0"/>
    </c:title>
    <c:autoTitleDeleted val="0"/>
    <c:plotArea>
      <c:layout/>
      <c:barChart>
        <c:barDir val="col"/>
        <c:grouping val="percentStacked"/>
        <c:varyColors val="0"/>
        <c:ser>
          <c:idx val="5"/>
          <c:order val="0"/>
          <c:tx>
            <c:strRef>
              <c:f>Meerlingzwangerschap!$B$56</c:f>
              <c:strCache>
                <c:ptCount val="1"/>
                <c:pt idx="0">
                  <c:v>Eenling</c:v>
                </c:pt>
              </c:strCache>
            </c:strRef>
          </c:tx>
          <c:spPr>
            <a:solidFill>
              <a:schemeClr val="accent1"/>
            </a:solidFill>
          </c:spPr>
          <c:invertIfNegative val="0"/>
          <c:cat>
            <c:strRef>
              <c:f>Zwangerschapsduur!$A$127:$A$135</c:f>
              <c:strCache>
                <c:ptCount val="9"/>
                <c:pt idx="0">
                  <c:v>≤ 21</c:v>
                </c:pt>
                <c:pt idx="1">
                  <c:v>22 - 27</c:v>
                </c:pt>
                <c:pt idx="2">
                  <c:v>28 - 32</c:v>
                </c:pt>
                <c:pt idx="3">
                  <c:v>33 - 37</c:v>
                </c:pt>
                <c:pt idx="4">
                  <c:v>38 - 40</c:v>
                </c:pt>
                <c:pt idx="5">
                  <c:v>41 - 42</c:v>
                </c:pt>
                <c:pt idx="6">
                  <c:v>43 - 45</c:v>
                </c:pt>
                <c:pt idx="7">
                  <c:v>≥ 46</c:v>
                </c:pt>
                <c:pt idx="8">
                  <c:v>Onbekend</c:v>
                </c:pt>
              </c:strCache>
            </c:strRef>
          </c:cat>
          <c:val>
            <c:numRef>
              <c:f>(Meerlingzwangerschap!$D$56,Meerlingzwangerschap!$F$56,Meerlingzwangerschap!$H$56,Meerlingzwangerschap!$J$56,Meerlingzwangerschap!$L$56,Meerlingzwangerschap!$N$56,Meerlingzwangerschap!$P$56,Meerlingzwangerschap!$R$56,Meerlingzwangerschap!$T$56)</c:f>
              <c:numCache>
                <c:formatCode>#,##0.00</c:formatCode>
                <c:ptCount val="9"/>
                <c:pt idx="0">
                  <c:v>87.142857142857139</c:v>
                </c:pt>
                <c:pt idx="1">
                  <c:v>51.865671641791046</c:v>
                </c:pt>
                <c:pt idx="2">
                  <c:v>73.68421052631578</c:v>
                </c:pt>
                <c:pt idx="3">
                  <c:v>89.967484481229675</c:v>
                </c:pt>
                <c:pt idx="4">
                  <c:v>99.314044592402539</c:v>
                </c:pt>
                <c:pt idx="5">
                  <c:v>99.879654537731838</c:v>
                </c:pt>
                <c:pt idx="6">
                  <c:v>100</c:v>
                </c:pt>
                <c:pt idx="7">
                  <c:v>100</c:v>
                </c:pt>
                <c:pt idx="8">
                  <c:v>77.777777777777786</c:v>
                </c:pt>
              </c:numCache>
            </c:numRef>
          </c:val>
        </c:ser>
        <c:ser>
          <c:idx val="0"/>
          <c:order val="1"/>
          <c:tx>
            <c:strRef>
              <c:f>Meerlingzwangerschap!$B$57</c:f>
              <c:strCache>
                <c:ptCount val="1"/>
                <c:pt idx="0">
                  <c:v>Tweeling</c:v>
                </c:pt>
              </c:strCache>
            </c:strRef>
          </c:tx>
          <c:spPr>
            <a:solidFill>
              <a:srgbClr val="C00000"/>
            </a:solidFill>
          </c:spPr>
          <c:invertIfNegative val="0"/>
          <c:cat>
            <c:strRef>
              <c:f>Zwangerschapsduur!$A$127:$A$135</c:f>
              <c:strCache>
                <c:ptCount val="9"/>
                <c:pt idx="0">
                  <c:v>≤ 21</c:v>
                </c:pt>
                <c:pt idx="1">
                  <c:v>22 - 27</c:v>
                </c:pt>
                <c:pt idx="2">
                  <c:v>28 - 32</c:v>
                </c:pt>
                <c:pt idx="3">
                  <c:v>33 - 37</c:v>
                </c:pt>
                <c:pt idx="4">
                  <c:v>38 - 40</c:v>
                </c:pt>
                <c:pt idx="5">
                  <c:v>41 - 42</c:v>
                </c:pt>
                <c:pt idx="6">
                  <c:v>43 - 45</c:v>
                </c:pt>
                <c:pt idx="7">
                  <c:v>≥ 46</c:v>
                </c:pt>
                <c:pt idx="8">
                  <c:v>Onbekend</c:v>
                </c:pt>
              </c:strCache>
            </c:strRef>
          </c:cat>
          <c:val>
            <c:numRef>
              <c:f>(Meerlingzwangerschap!$D$57,Meerlingzwangerschap!$F$57,Meerlingzwangerschap!$H$57,Meerlingzwangerschap!$J$57,Meerlingzwangerschap!$L$57,Meerlingzwangerschap!$N$57,Meerlingzwangerschap!$P$57,Meerlingzwangerschap!$R$57,Meerlingzwangerschap!$T$57)</c:f>
              <c:numCache>
                <c:formatCode>#,##0.00</c:formatCode>
                <c:ptCount val="9"/>
                <c:pt idx="0">
                  <c:v>0</c:v>
                </c:pt>
                <c:pt idx="1">
                  <c:v>11.940298507462686</c:v>
                </c:pt>
                <c:pt idx="2">
                  <c:v>19.010212097407695</c:v>
                </c:pt>
                <c:pt idx="3">
                  <c:v>9.0334023056458772</c:v>
                </c:pt>
                <c:pt idx="4">
                  <c:v>0.51632192194739246</c:v>
                </c:pt>
                <c:pt idx="5">
                  <c:v>2.8316579357213649E-2</c:v>
                </c:pt>
                <c:pt idx="6">
                  <c:v>0</c:v>
                </c:pt>
                <c:pt idx="7">
                  <c:v>0</c:v>
                </c:pt>
                <c:pt idx="8">
                  <c:v>15.555555555555555</c:v>
                </c:pt>
              </c:numCache>
            </c:numRef>
          </c:val>
        </c:ser>
        <c:ser>
          <c:idx val="1"/>
          <c:order val="2"/>
          <c:tx>
            <c:strRef>
              <c:f>Meerlingzwangerschap!$B$58</c:f>
              <c:strCache>
                <c:ptCount val="1"/>
                <c:pt idx="0">
                  <c:v>Meerling</c:v>
                </c:pt>
              </c:strCache>
            </c:strRef>
          </c:tx>
          <c:spPr>
            <a:solidFill>
              <a:schemeClr val="accent3"/>
            </a:solidFill>
          </c:spPr>
          <c:invertIfNegative val="0"/>
          <c:cat>
            <c:strRef>
              <c:f>Zwangerschapsduur!$A$127:$A$135</c:f>
              <c:strCache>
                <c:ptCount val="9"/>
                <c:pt idx="0">
                  <c:v>≤ 21</c:v>
                </c:pt>
                <c:pt idx="1">
                  <c:v>22 - 27</c:v>
                </c:pt>
                <c:pt idx="2">
                  <c:v>28 - 32</c:v>
                </c:pt>
                <c:pt idx="3">
                  <c:v>33 - 37</c:v>
                </c:pt>
                <c:pt idx="4">
                  <c:v>38 - 40</c:v>
                </c:pt>
                <c:pt idx="5">
                  <c:v>41 - 42</c:v>
                </c:pt>
                <c:pt idx="6">
                  <c:v>43 - 45</c:v>
                </c:pt>
                <c:pt idx="7">
                  <c:v>≥ 46</c:v>
                </c:pt>
                <c:pt idx="8">
                  <c:v>Onbekend</c:v>
                </c:pt>
              </c:strCache>
            </c:strRef>
          </c:cat>
          <c:val>
            <c:numRef>
              <c:f>(Meerlingzwangerschap!$D$58,Meerlingzwangerschap!$F$58,Meerlingzwangerschap!$H$58,Meerlingzwangerschap!$J$58,Meerlingzwangerschap!$L$58,Meerlingzwangerschap!$N$58,Meerlingzwangerschap!$P$58,Meerlingzwangerschap!$R$58,Meerlingzwangerschap!$T$58)</c:f>
              <c:numCache>
                <c:formatCode>#,##0.00</c:formatCode>
                <c:ptCount val="9"/>
                <c:pt idx="0">
                  <c:v>0</c:v>
                </c:pt>
                <c:pt idx="1">
                  <c:v>0.18656716417910446</c:v>
                </c:pt>
                <c:pt idx="2">
                  <c:v>1.0212097407698351</c:v>
                </c:pt>
                <c:pt idx="3">
                  <c:v>0.20691693762932309</c:v>
                </c:pt>
                <c:pt idx="4">
                  <c:v>1.0602092853129207E-2</c:v>
                </c:pt>
                <c:pt idx="5">
                  <c:v>0</c:v>
                </c:pt>
                <c:pt idx="6">
                  <c:v>0</c:v>
                </c:pt>
                <c:pt idx="7">
                  <c:v>0</c:v>
                </c:pt>
                <c:pt idx="8">
                  <c:v>0</c:v>
                </c:pt>
              </c:numCache>
            </c:numRef>
          </c:val>
        </c:ser>
        <c:ser>
          <c:idx val="2"/>
          <c:order val="3"/>
          <c:tx>
            <c:strRef>
              <c:f>Meerlingzwangerschap!$B$59</c:f>
              <c:strCache>
                <c:ptCount val="1"/>
                <c:pt idx="0">
                  <c:v>Onbekend</c:v>
                </c:pt>
              </c:strCache>
            </c:strRef>
          </c:tx>
          <c:spPr>
            <a:solidFill>
              <a:schemeClr val="accent4"/>
            </a:solidFill>
          </c:spPr>
          <c:invertIfNegative val="0"/>
          <c:cat>
            <c:strRef>
              <c:f>Zwangerschapsduur!$A$127:$A$135</c:f>
              <c:strCache>
                <c:ptCount val="9"/>
                <c:pt idx="0">
                  <c:v>≤ 21</c:v>
                </c:pt>
                <c:pt idx="1">
                  <c:v>22 - 27</c:v>
                </c:pt>
                <c:pt idx="2">
                  <c:v>28 - 32</c:v>
                </c:pt>
                <c:pt idx="3">
                  <c:v>33 - 37</c:v>
                </c:pt>
                <c:pt idx="4">
                  <c:v>38 - 40</c:v>
                </c:pt>
                <c:pt idx="5">
                  <c:v>41 - 42</c:v>
                </c:pt>
                <c:pt idx="6">
                  <c:v>43 - 45</c:v>
                </c:pt>
                <c:pt idx="7">
                  <c:v>≥ 46</c:v>
                </c:pt>
                <c:pt idx="8">
                  <c:v>Onbekend</c:v>
                </c:pt>
              </c:strCache>
            </c:strRef>
          </c:cat>
          <c:val>
            <c:numRef>
              <c:f>(Meerlingzwangerschap!$D$59,Meerlingzwangerschap!$F$59,Meerlingzwangerschap!$H$59,Meerlingzwangerschap!$J$59,Meerlingzwangerschap!$L$59,Meerlingzwangerschap!$N$59,Meerlingzwangerschap!$P$59,Meerlingzwangerschap!$R$59,Meerlingzwangerschap!$T$59)</c:f>
              <c:numCache>
                <c:formatCode>#,##0.00</c:formatCode>
                <c:ptCount val="9"/>
                <c:pt idx="0">
                  <c:v>12.857142857142856</c:v>
                </c:pt>
                <c:pt idx="1">
                  <c:v>36.007462686567166</c:v>
                </c:pt>
                <c:pt idx="2">
                  <c:v>6.2843676355066771</c:v>
                </c:pt>
                <c:pt idx="3">
                  <c:v>0.79219627549512261</c:v>
                </c:pt>
                <c:pt idx="4">
                  <c:v>0.15903139279693812</c:v>
                </c:pt>
                <c:pt idx="5">
                  <c:v>9.2028882910944354E-2</c:v>
                </c:pt>
                <c:pt idx="6">
                  <c:v>0</c:v>
                </c:pt>
                <c:pt idx="7">
                  <c:v>0</c:v>
                </c:pt>
                <c:pt idx="8">
                  <c:v>6.666666666666667</c:v>
                </c:pt>
              </c:numCache>
            </c:numRef>
          </c:val>
        </c:ser>
        <c:dLbls>
          <c:showLegendKey val="0"/>
          <c:showVal val="0"/>
          <c:showCatName val="0"/>
          <c:showSerName val="0"/>
          <c:showPercent val="0"/>
          <c:showBubbleSize val="0"/>
        </c:dLbls>
        <c:gapWidth val="150"/>
        <c:overlap val="100"/>
        <c:axId val="437264768"/>
        <c:axId val="437266688"/>
      </c:barChart>
      <c:catAx>
        <c:axId val="437264768"/>
        <c:scaling>
          <c:orientation val="minMax"/>
        </c:scaling>
        <c:delete val="0"/>
        <c:axPos val="b"/>
        <c:title>
          <c:tx>
            <c:rich>
              <a:bodyPr/>
              <a:lstStyle/>
              <a:p>
                <a:pPr>
                  <a:defRPr/>
                </a:pPr>
                <a:r>
                  <a:rPr lang="fr-FR"/>
                  <a:t>weken</a:t>
                </a:r>
              </a:p>
            </c:rich>
          </c:tx>
          <c:overlay val="0"/>
        </c:title>
        <c:majorTickMark val="none"/>
        <c:minorTickMark val="none"/>
        <c:tickLblPos val="nextTo"/>
        <c:txPr>
          <a:bodyPr/>
          <a:lstStyle/>
          <a:p>
            <a:pPr>
              <a:defRPr sz="1000"/>
            </a:pPr>
            <a:endParaRPr lang="fr-FR"/>
          </a:p>
        </c:txPr>
        <c:crossAx val="437266688"/>
        <c:crosses val="autoZero"/>
        <c:auto val="1"/>
        <c:lblAlgn val="ctr"/>
        <c:lblOffset val="0"/>
        <c:tickLblSkip val="1"/>
        <c:tickMarkSkip val="1"/>
        <c:noMultiLvlLbl val="0"/>
      </c:catAx>
      <c:valAx>
        <c:axId val="437266688"/>
        <c:scaling>
          <c:orientation val="minMax"/>
        </c:scaling>
        <c:delete val="0"/>
        <c:axPos val="l"/>
        <c:majorGridlines/>
        <c:numFmt formatCode="0\ %" sourceLinked="0"/>
        <c:majorTickMark val="out"/>
        <c:minorTickMark val="none"/>
        <c:tickLblPos val="nextTo"/>
        <c:crossAx val="437264768"/>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Meerlingzwangerschap per leeftijd moeder </a:t>
            </a:r>
          </a:p>
          <a:p>
            <a:pPr>
              <a:defRPr/>
            </a:pPr>
            <a:r>
              <a:rPr lang="fr-FR" sz="1100" b="1" i="0" baseline="0"/>
              <a:t>(100 % per leeftijd)</a:t>
            </a:r>
            <a:endParaRPr lang="fr-FR" sz="1100"/>
          </a:p>
        </c:rich>
      </c:tx>
      <c:overlay val="0"/>
    </c:title>
    <c:autoTitleDeleted val="0"/>
    <c:plotArea>
      <c:layout/>
      <c:barChart>
        <c:barDir val="col"/>
        <c:grouping val="percentStacked"/>
        <c:varyColors val="0"/>
        <c:ser>
          <c:idx val="5"/>
          <c:order val="0"/>
          <c:tx>
            <c:strRef>
              <c:f>Meerlingzwangerschap!$B$68</c:f>
              <c:strCache>
                <c:ptCount val="1"/>
                <c:pt idx="0">
                  <c:v>Eenling</c:v>
                </c:pt>
              </c:strCache>
            </c:strRef>
          </c:tx>
          <c:spPr>
            <a:solidFill>
              <a:schemeClr val="accent1"/>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(Meerlingzwangerschap!$D$68,Meerlingzwangerschap!$F$68,Meerlingzwangerschap!$H$68,Meerlingzwangerschap!$J$68,Meerlingzwangerschap!$L$68,Meerlingzwangerschap!$N$68,Meerlingzwangerschap!$P$68,Meerlingzwangerschap!$R$68,Meerlingzwangerschap!$T$68,Meerlingzwangerschap!$V$68)</c:f>
              <c:numCache>
                <c:formatCode>#,##0.00</c:formatCode>
                <c:ptCount val="10"/>
                <c:pt idx="0">
                  <c:v>98.113207547169807</c:v>
                </c:pt>
                <c:pt idx="1">
                  <c:v>98.642424242424241</c:v>
                </c:pt>
                <c:pt idx="2">
                  <c:v>98.251215095778136</c:v>
                </c:pt>
                <c:pt idx="3">
                  <c:v>97.899720249623414</c:v>
                </c:pt>
                <c:pt idx="4">
                  <c:v>97.381229499523855</c:v>
                </c:pt>
                <c:pt idx="5">
                  <c:v>96.789599363226316</c:v>
                </c:pt>
                <c:pt idx="6">
                  <c:v>96.632996632996637</c:v>
                </c:pt>
                <c:pt idx="7">
                  <c:v>93.333333333333329</c:v>
                </c:pt>
                <c:pt idx="8">
                  <c:v>50</c:v>
                </c:pt>
                <c:pt idx="9">
                  <c:v>100</c:v>
                </c:pt>
              </c:numCache>
            </c:numRef>
          </c:val>
        </c:ser>
        <c:ser>
          <c:idx val="0"/>
          <c:order val="1"/>
          <c:tx>
            <c:strRef>
              <c:f>Meerlingzwangerschap!$B$69</c:f>
              <c:strCache>
                <c:ptCount val="1"/>
                <c:pt idx="0">
                  <c:v>Tweeling</c:v>
                </c:pt>
              </c:strCache>
            </c:strRef>
          </c:tx>
          <c:spPr>
            <a:solidFill>
              <a:srgbClr val="C00000"/>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(Meerlingzwangerschap!$D$69,Meerlingzwangerschap!$F$69,Meerlingzwangerschap!$H$69,Meerlingzwangerschap!$J$69,Meerlingzwangerschap!$L$69,Meerlingzwangerschap!$N$69,Meerlingzwangerschap!$P$69,Meerlingzwangerschap!$R$69,Meerlingzwangerschap!$T$69,Meerlingzwangerschap!$V$69)</c:f>
              <c:numCache>
                <c:formatCode>#,##0.00</c:formatCode>
                <c:ptCount val="10"/>
                <c:pt idx="0">
                  <c:v>1.8867924528301887</c:v>
                </c:pt>
                <c:pt idx="1">
                  <c:v>0.77575757575757576</c:v>
                </c:pt>
                <c:pt idx="2">
                  <c:v>1.2436862670351663</c:v>
                </c:pt>
                <c:pt idx="3">
                  <c:v>1.6419195179685819</c:v>
                </c:pt>
                <c:pt idx="4">
                  <c:v>2.134694741297217</c:v>
                </c:pt>
                <c:pt idx="5">
                  <c:v>2.6067922525868932</c:v>
                </c:pt>
                <c:pt idx="6">
                  <c:v>2.543958099513655</c:v>
                </c:pt>
                <c:pt idx="7">
                  <c:v>5.7142857142857144</c:v>
                </c:pt>
                <c:pt idx="8">
                  <c:v>25</c:v>
                </c:pt>
                <c:pt idx="9">
                  <c:v>0</c:v>
                </c:pt>
              </c:numCache>
            </c:numRef>
          </c:val>
        </c:ser>
        <c:ser>
          <c:idx val="1"/>
          <c:order val="2"/>
          <c:tx>
            <c:strRef>
              <c:f>Meerlingzwangerschap!$B$70</c:f>
              <c:strCache>
                <c:ptCount val="1"/>
                <c:pt idx="0">
                  <c:v>Meerling</c:v>
                </c:pt>
              </c:strCache>
            </c:strRef>
          </c:tx>
          <c:spPr>
            <a:solidFill>
              <a:schemeClr val="accent3"/>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(Meerlingzwangerschap!$D$70,Meerlingzwangerschap!$F$70,Meerlingzwangerschap!$H$70,Meerlingzwangerschap!$J$70,Meerlingzwangerschap!$L$70,Meerlingzwangerschap!$N$70,Meerlingzwangerschap!$P$70,Meerlingzwangerschap!$R$70,Meerlingzwangerschap!$T$70,Meerlingzwangerschap!$V$70)</c:f>
              <c:numCache>
                <c:formatCode>#,##0.00</c:formatCode>
                <c:ptCount val="10"/>
                <c:pt idx="0">
                  <c:v>0</c:v>
                </c:pt>
                <c:pt idx="1">
                  <c:v>0</c:v>
                </c:pt>
                <c:pt idx="2">
                  <c:v>3.8120651863146858E-2</c:v>
                </c:pt>
                <c:pt idx="3">
                  <c:v>3.2278889606197542E-2</c:v>
                </c:pt>
                <c:pt idx="4">
                  <c:v>5.8194900010580891E-2</c:v>
                </c:pt>
                <c:pt idx="5">
                  <c:v>5.3064473335102141E-2</c:v>
                </c:pt>
                <c:pt idx="6">
                  <c:v>0.18705574261129815</c:v>
                </c:pt>
                <c:pt idx="7">
                  <c:v>0</c:v>
                </c:pt>
                <c:pt idx="8">
                  <c:v>25</c:v>
                </c:pt>
                <c:pt idx="9">
                  <c:v>0</c:v>
                </c:pt>
              </c:numCache>
            </c:numRef>
          </c:val>
        </c:ser>
        <c:ser>
          <c:idx val="2"/>
          <c:order val="3"/>
          <c:tx>
            <c:strRef>
              <c:f>Meerlingzwangerschap!$B$71</c:f>
              <c:strCache>
                <c:ptCount val="1"/>
                <c:pt idx="0">
                  <c:v>Onbekend</c:v>
                </c:pt>
              </c:strCache>
            </c:strRef>
          </c:tx>
          <c:spPr>
            <a:solidFill>
              <a:schemeClr val="accent4"/>
            </a:solidFill>
          </c:spPr>
          <c:invertIfNegative val="0"/>
          <c:cat>
            <c:strRef>
              <c:f>'GR Bevallingswijze'!$B$63:$B$72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(Meerlingzwangerschap!$D$71,Meerlingzwangerschap!$F$71,Meerlingzwangerschap!$H$71,Meerlingzwangerschap!$J$71,Meerlingzwangerschap!$L$71,Meerlingzwangerschap!$N$71,Meerlingzwangerschap!$P$71,Meerlingzwangerschap!$R$71,Meerlingzwangerschap!$T$71,Meerlingzwangerschap!$V$71)</c:f>
              <c:numCache>
                <c:formatCode>#,##0.00</c:formatCode>
                <c:ptCount val="10"/>
                <c:pt idx="0">
                  <c:v>0</c:v>
                </c:pt>
                <c:pt idx="1">
                  <c:v>0.58181818181818179</c:v>
                </c:pt>
                <c:pt idx="2">
                  <c:v>0.46697798532354906</c:v>
                </c:pt>
                <c:pt idx="3">
                  <c:v>0.42608134280180765</c:v>
                </c:pt>
                <c:pt idx="4">
                  <c:v>0.42588085916834195</c:v>
                </c:pt>
                <c:pt idx="5">
                  <c:v>0.55054391085168486</c:v>
                </c:pt>
                <c:pt idx="6">
                  <c:v>0.63598952487841376</c:v>
                </c:pt>
                <c:pt idx="7">
                  <c:v>0.95238095238095244</c:v>
                </c:pt>
                <c:pt idx="8">
                  <c:v>0</c:v>
                </c:pt>
                <c:pt idx="9">
                  <c:v>0</c:v>
                </c:pt>
              </c:numCache>
            </c:numRef>
          </c:val>
        </c:ser>
        <c:dLbls>
          <c:showLegendKey val="0"/>
          <c:showVal val="0"/>
          <c:showCatName val="0"/>
          <c:showSerName val="0"/>
          <c:showPercent val="0"/>
          <c:showBubbleSize val="0"/>
        </c:dLbls>
        <c:gapWidth val="150"/>
        <c:overlap val="100"/>
        <c:axId val="437277440"/>
        <c:axId val="437279360"/>
      </c:barChart>
      <c:catAx>
        <c:axId val="437277440"/>
        <c:scaling>
          <c:orientation val="minMax"/>
        </c:scaling>
        <c:delete val="0"/>
        <c:axPos val="b"/>
        <c:title>
          <c:tx>
            <c:rich>
              <a:bodyPr/>
              <a:lstStyle/>
              <a:p>
                <a:pPr>
                  <a:defRPr/>
                </a:pPr>
                <a:r>
                  <a:rPr lang="fr-FR"/>
                  <a:t>jaren</a:t>
                </a:r>
              </a:p>
            </c:rich>
          </c:tx>
          <c:overlay val="0"/>
        </c:title>
        <c:majorTickMark val="none"/>
        <c:minorTickMark val="none"/>
        <c:tickLblPos val="nextTo"/>
        <c:txPr>
          <a:bodyPr/>
          <a:lstStyle/>
          <a:p>
            <a:pPr>
              <a:defRPr sz="1000"/>
            </a:pPr>
            <a:endParaRPr lang="fr-FR"/>
          </a:p>
        </c:txPr>
        <c:crossAx val="437279360"/>
        <c:crosses val="autoZero"/>
        <c:auto val="1"/>
        <c:lblAlgn val="ctr"/>
        <c:lblOffset val="0"/>
        <c:tickLblSkip val="1"/>
        <c:tickMarkSkip val="1"/>
        <c:noMultiLvlLbl val="0"/>
      </c:catAx>
      <c:valAx>
        <c:axId val="437279360"/>
        <c:scaling>
          <c:orientation val="minMax"/>
        </c:scaling>
        <c:delete val="0"/>
        <c:axPos val="l"/>
        <c:majorGridlines/>
        <c:numFmt formatCode="0\ %" sourceLinked="0"/>
        <c:majorTickMark val="out"/>
        <c:minorTickMark val="none"/>
        <c:tickLblPos val="nextTo"/>
        <c:crossAx val="437277440"/>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fr-FR" sz="1500" b="1" i="0" baseline="0"/>
              <a:t>Verblijfsduur baby per meerlingzwangerschap </a:t>
            </a:r>
          </a:p>
          <a:p>
            <a:pPr>
              <a:defRPr sz="1500"/>
            </a:pPr>
            <a:r>
              <a:rPr lang="fr-FR" sz="1200" b="1" i="0" baseline="0"/>
              <a:t>(100 % per meerlingzwangerschap)</a:t>
            </a:r>
          </a:p>
        </c:rich>
      </c:tx>
      <c:overlay val="0"/>
    </c:title>
    <c:autoTitleDeleted val="0"/>
    <c:plotArea>
      <c:layout/>
      <c:lineChart>
        <c:grouping val="standard"/>
        <c:varyColors val="0"/>
        <c:ser>
          <c:idx val="0"/>
          <c:order val="0"/>
          <c:tx>
            <c:strRef>
              <c:f>'Verblijfsduur baby'!$C$182</c:f>
              <c:strCache>
                <c:ptCount val="1"/>
                <c:pt idx="0">
                  <c:v>Eenling</c:v>
                </c:pt>
              </c:strCache>
            </c:strRef>
          </c:tx>
          <c:cat>
            <c:strRef>
              <c:f>'GR Bevallingswijze'!$B$119:$B$132</c:f>
              <c:strCache>
                <c:ptCount val="14"/>
                <c:pt idx="0">
                  <c:v>0 nacht</c:v>
                </c:pt>
                <c:pt idx="1">
                  <c:v>1 nacht</c:v>
                </c:pt>
                <c:pt idx="2">
                  <c:v>2 nachten</c:v>
                </c:pt>
                <c:pt idx="3">
                  <c:v>3 nachten</c:v>
                </c:pt>
                <c:pt idx="4">
                  <c:v>4 nachten</c:v>
                </c:pt>
                <c:pt idx="5">
                  <c:v>5 nachten</c:v>
                </c:pt>
                <c:pt idx="6">
                  <c:v>6 nachten</c:v>
                </c:pt>
                <c:pt idx="7">
                  <c:v>7 nachten</c:v>
                </c:pt>
                <c:pt idx="8">
                  <c:v>8 nachten</c:v>
                </c:pt>
                <c:pt idx="9">
                  <c:v>9 nachten</c:v>
                </c:pt>
                <c:pt idx="10">
                  <c:v>10 nachten</c:v>
                </c:pt>
                <c:pt idx="11">
                  <c:v>11 - 20 nachten</c:v>
                </c:pt>
                <c:pt idx="12">
                  <c:v>21 - 30 nachten</c:v>
                </c:pt>
                <c:pt idx="13">
                  <c:v>≥ 31 nachten</c:v>
                </c:pt>
              </c:strCache>
            </c:strRef>
          </c:cat>
          <c:val>
            <c:numRef>
              <c:f>'Verblijfsduur baby'!$D$184:$D$196</c:f>
              <c:numCache>
                <c:formatCode>#,##0.00</c:formatCode>
                <c:ptCount val="13"/>
                <c:pt idx="0">
                  <c:v>1.0630000402042377</c:v>
                </c:pt>
                <c:pt idx="1">
                  <c:v>1.9555341132955415</c:v>
                </c:pt>
                <c:pt idx="2">
                  <c:v>3.9271499216017367</c:v>
                </c:pt>
                <c:pt idx="3">
                  <c:v>16.837534676154867</c:v>
                </c:pt>
                <c:pt idx="4">
                  <c:v>39.728219354319947</c:v>
                </c:pt>
                <c:pt idx="5">
                  <c:v>21.194065854541069</c:v>
                </c:pt>
                <c:pt idx="6">
                  <c:v>7.1869095002613275</c:v>
                </c:pt>
                <c:pt idx="7">
                  <c:v>2.9011377799220037</c:v>
                </c:pt>
                <c:pt idx="8">
                  <c:v>0.8418767338077433</c:v>
                </c:pt>
                <c:pt idx="9">
                  <c:v>0.50898564708720295</c:v>
                </c:pt>
                <c:pt idx="10">
                  <c:v>0.37389940899770835</c:v>
                </c:pt>
                <c:pt idx="11">
                  <c:v>2.0287058255940176</c:v>
                </c:pt>
                <c:pt idx="12">
                  <c:v>0.6802556989506694</c:v>
                </c:pt>
              </c:numCache>
            </c:numRef>
          </c:val>
          <c:smooth val="0"/>
        </c:ser>
        <c:ser>
          <c:idx val="1"/>
          <c:order val="1"/>
          <c:tx>
            <c:strRef>
              <c:f>'Verblijfsduur baby'!$E$182</c:f>
              <c:strCache>
                <c:ptCount val="1"/>
                <c:pt idx="0">
                  <c:v>Tweeling</c:v>
                </c:pt>
              </c:strCache>
            </c:strRef>
          </c:tx>
          <c:cat>
            <c:strRef>
              <c:f>'GR Bevallingswijze'!$B$119:$B$132</c:f>
              <c:strCache>
                <c:ptCount val="14"/>
                <c:pt idx="0">
                  <c:v>0 nacht</c:v>
                </c:pt>
                <c:pt idx="1">
                  <c:v>1 nacht</c:v>
                </c:pt>
                <c:pt idx="2">
                  <c:v>2 nachten</c:v>
                </c:pt>
                <c:pt idx="3">
                  <c:v>3 nachten</c:v>
                </c:pt>
                <c:pt idx="4">
                  <c:v>4 nachten</c:v>
                </c:pt>
                <c:pt idx="5">
                  <c:v>5 nachten</c:v>
                </c:pt>
                <c:pt idx="6">
                  <c:v>6 nachten</c:v>
                </c:pt>
                <c:pt idx="7">
                  <c:v>7 nachten</c:v>
                </c:pt>
                <c:pt idx="8">
                  <c:v>8 nachten</c:v>
                </c:pt>
                <c:pt idx="9">
                  <c:v>9 nachten</c:v>
                </c:pt>
                <c:pt idx="10">
                  <c:v>10 nachten</c:v>
                </c:pt>
                <c:pt idx="11">
                  <c:v>11 - 20 nachten</c:v>
                </c:pt>
                <c:pt idx="12">
                  <c:v>21 - 30 nachten</c:v>
                </c:pt>
                <c:pt idx="13">
                  <c:v>≥ 31 nachten</c:v>
                </c:pt>
              </c:strCache>
            </c:strRef>
          </c:cat>
          <c:val>
            <c:numRef>
              <c:f>'Verblijfsduur baby'!$F$184:$F$197</c:f>
              <c:numCache>
                <c:formatCode>#,##0.00</c:formatCode>
                <c:ptCount val="14"/>
                <c:pt idx="0">
                  <c:v>4.2938099389712292</c:v>
                </c:pt>
                <c:pt idx="1">
                  <c:v>1.2641673931996511</c:v>
                </c:pt>
                <c:pt idx="2">
                  <c:v>0.85004359197907586</c:v>
                </c:pt>
                <c:pt idx="3">
                  <c:v>1.6564952048823016</c:v>
                </c:pt>
                <c:pt idx="4">
                  <c:v>7.4106364428945071</c:v>
                </c:pt>
                <c:pt idx="5">
                  <c:v>13.034001743679163</c:v>
                </c:pt>
                <c:pt idx="6">
                  <c:v>10.767218831734962</c:v>
                </c:pt>
                <c:pt idx="7">
                  <c:v>10.06974716652136</c:v>
                </c:pt>
                <c:pt idx="8">
                  <c:v>3.7053182214472535</c:v>
                </c:pt>
                <c:pt idx="9">
                  <c:v>3.051438535309503</c:v>
                </c:pt>
                <c:pt idx="10">
                  <c:v>2.8334786399302527</c:v>
                </c:pt>
                <c:pt idx="11">
                  <c:v>20.379250217959896</c:v>
                </c:pt>
                <c:pt idx="12">
                  <c:v>10.985178727114212</c:v>
                </c:pt>
                <c:pt idx="13">
                  <c:v>9.6992153443766345</c:v>
                </c:pt>
              </c:numCache>
            </c:numRef>
          </c:val>
          <c:smooth val="0"/>
        </c:ser>
        <c:ser>
          <c:idx val="2"/>
          <c:order val="2"/>
          <c:tx>
            <c:strRef>
              <c:f>'Verblijfsduur baby'!$G$182</c:f>
              <c:strCache>
                <c:ptCount val="1"/>
                <c:pt idx="0">
                  <c:v>Meerling</c:v>
                </c:pt>
              </c:strCache>
            </c:strRef>
          </c:tx>
          <c:cat>
            <c:strRef>
              <c:f>'GR Bevallingswijze'!$B$119:$B$132</c:f>
              <c:strCache>
                <c:ptCount val="14"/>
                <c:pt idx="0">
                  <c:v>0 nacht</c:v>
                </c:pt>
                <c:pt idx="1">
                  <c:v>1 nacht</c:v>
                </c:pt>
                <c:pt idx="2">
                  <c:v>2 nachten</c:v>
                </c:pt>
                <c:pt idx="3">
                  <c:v>3 nachten</c:v>
                </c:pt>
                <c:pt idx="4">
                  <c:v>4 nachten</c:v>
                </c:pt>
                <c:pt idx="5">
                  <c:v>5 nachten</c:v>
                </c:pt>
                <c:pt idx="6">
                  <c:v>6 nachten</c:v>
                </c:pt>
                <c:pt idx="7">
                  <c:v>7 nachten</c:v>
                </c:pt>
                <c:pt idx="8">
                  <c:v>8 nachten</c:v>
                </c:pt>
                <c:pt idx="9">
                  <c:v>9 nachten</c:v>
                </c:pt>
                <c:pt idx="10">
                  <c:v>10 nachten</c:v>
                </c:pt>
                <c:pt idx="11">
                  <c:v>11 - 20 nachten</c:v>
                </c:pt>
                <c:pt idx="12">
                  <c:v>21 - 30 nachten</c:v>
                </c:pt>
                <c:pt idx="13">
                  <c:v>≥ 31 nachten</c:v>
                </c:pt>
              </c:strCache>
            </c:strRef>
          </c:cat>
          <c:val>
            <c:numRef>
              <c:f>'Verblijfsduur baby'!$H$184:$H$197</c:f>
              <c:numCache>
                <c:formatCode>#,##0.00</c:formatCode>
                <c:ptCount val="14"/>
                <c:pt idx="0">
                  <c:v>4.929577464788732</c:v>
                </c:pt>
                <c:pt idx="1">
                  <c:v>1.4084507042253522</c:v>
                </c:pt>
                <c:pt idx="2">
                  <c:v>0</c:v>
                </c:pt>
                <c:pt idx="3">
                  <c:v>2.112676056338028</c:v>
                </c:pt>
                <c:pt idx="4">
                  <c:v>4.225352112676056</c:v>
                </c:pt>
                <c:pt idx="5">
                  <c:v>9.8591549295774641</c:v>
                </c:pt>
                <c:pt idx="6">
                  <c:v>6.3380281690140841</c:v>
                </c:pt>
                <c:pt idx="7">
                  <c:v>3.5211267605633805</c:v>
                </c:pt>
                <c:pt idx="8">
                  <c:v>1.4084507042253522</c:v>
                </c:pt>
                <c:pt idx="9">
                  <c:v>0</c:v>
                </c:pt>
                <c:pt idx="10">
                  <c:v>1.4084507042253522</c:v>
                </c:pt>
                <c:pt idx="11">
                  <c:v>13.380281690140844</c:v>
                </c:pt>
                <c:pt idx="12">
                  <c:v>19.014084507042252</c:v>
                </c:pt>
                <c:pt idx="13">
                  <c:v>32.394366197183103</c:v>
                </c:pt>
              </c:numCache>
            </c:numRef>
          </c:val>
          <c:smooth val="0"/>
        </c:ser>
        <c:ser>
          <c:idx val="3"/>
          <c:order val="3"/>
          <c:tx>
            <c:strRef>
              <c:f>'Verblijfsduur baby'!$I$182</c:f>
              <c:strCache>
                <c:ptCount val="1"/>
                <c:pt idx="0">
                  <c:v>Onbekend</c:v>
                </c:pt>
              </c:strCache>
            </c:strRef>
          </c:tx>
          <c:val>
            <c:numRef>
              <c:f>'Verblijfsduur baby'!$J$184:$J$197</c:f>
              <c:numCache>
                <c:formatCode>#,##0.00</c:formatCode>
                <c:ptCount val="14"/>
                <c:pt idx="0">
                  <c:v>74.710743801652896</c:v>
                </c:pt>
                <c:pt idx="1">
                  <c:v>6.9421487603305785</c:v>
                </c:pt>
                <c:pt idx="2">
                  <c:v>1.6528925619834711</c:v>
                </c:pt>
                <c:pt idx="3">
                  <c:v>1.8181818181818181</c:v>
                </c:pt>
                <c:pt idx="4">
                  <c:v>3.3057851239669422</c:v>
                </c:pt>
                <c:pt idx="5">
                  <c:v>2.4793388429752068</c:v>
                </c:pt>
                <c:pt idx="6">
                  <c:v>2.8099173553719008</c:v>
                </c:pt>
                <c:pt idx="7">
                  <c:v>1.1570247933884297</c:v>
                </c:pt>
                <c:pt idx="8">
                  <c:v>0.49586776859504134</c:v>
                </c:pt>
                <c:pt idx="9">
                  <c:v>0.16528925619834711</c:v>
                </c:pt>
                <c:pt idx="10">
                  <c:v>0</c:v>
                </c:pt>
                <c:pt idx="11">
                  <c:v>2.1487603305785123</c:v>
                </c:pt>
                <c:pt idx="12">
                  <c:v>0.49586776859504134</c:v>
                </c:pt>
                <c:pt idx="13">
                  <c:v>1.8181818181818181</c:v>
                </c:pt>
              </c:numCache>
            </c:numRef>
          </c:val>
          <c:smooth val="0"/>
        </c:ser>
        <c:dLbls>
          <c:showLegendKey val="0"/>
          <c:showVal val="0"/>
          <c:showCatName val="0"/>
          <c:showSerName val="0"/>
          <c:showPercent val="0"/>
          <c:showBubbleSize val="0"/>
        </c:dLbls>
        <c:marker val="1"/>
        <c:smooth val="0"/>
        <c:axId val="437310976"/>
        <c:axId val="437312512"/>
      </c:lineChart>
      <c:catAx>
        <c:axId val="437310976"/>
        <c:scaling>
          <c:orientation val="minMax"/>
        </c:scaling>
        <c:delete val="0"/>
        <c:axPos val="b"/>
        <c:majorTickMark val="out"/>
        <c:minorTickMark val="none"/>
        <c:tickLblPos val="nextTo"/>
        <c:crossAx val="437312512"/>
        <c:crosses val="autoZero"/>
        <c:auto val="1"/>
        <c:lblAlgn val="ctr"/>
        <c:lblOffset val="100"/>
        <c:noMultiLvlLbl val="0"/>
      </c:catAx>
      <c:valAx>
        <c:axId val="437312512"/>
        <c:scaling>
          <c:orientation val="minMax"/>
        </c:scaling>
        <c:delete val="0"/>
        <c:axPos val="l"/>
        <c:majorGridlines/>
        <c:numFmt formatCode="#\ ##0\ &quot;%&quot;" sourceLinked="0"/>
        <c:majorTickMark val="out"/>
        <c:minorTickMark val="none"/>
        <c:tickLblPos val="nextTo"/>
        <c:crossAx val="437310976"/>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Aantal geboorten per geboortegewicht (gram)</a:t>
            </a:r>
          </a:p>
        </c:rich>
      </c:tx>
      <c:layout/>
      <c:overlay val="0"/>
    </c:title>
    <c:autoTitleDeleted val="0"/>
    <c:plotArea>
      <c:layout/>
      <c:barChart>
        <c:barDir val="col"/>
        <c:grouping val="clustered"/>
        <c:varyColors val="0"/>
        <c:ser>
          <c:idx val="0"/>
          <c:order val="0"/>
          <c:invertIfNegative val="0"/>
          <c:cat>
            <c:strRef>
              <c:f>_G0106_!$A$2:$A$59</c:f>
              <c:strCache>
                <c:ptCount val="58"/>
                <c:pt idx="0">
                  <c:v>0</c:v>
                </c:pt>
                <c:pt idx="1">
                  <c:v>100</c:v>
                </c:pt>
                <c:pt idx="2">
                  <c:v>200</c:v>
                </c:pt>
                <c:pt idx="3">
                  <c:v>300</c:v>
                </c:pt>
                <c:pt idx="4">
                  <c:v>400</c:v>
                </c:pt>
                <c:pt idx="5">
                  <c:v>500</c:v>
                </c:pt>
                <c:pt idx="6">
                  <c:v>600</c:v>
                </c:pt>
                <c:pt idx="7">
                  <c:v>700</c:v>
                </c:pt>
                <c:pt idx="8">
                  <c:v>800</c:v>
                </c:pt>
                <c:pt idx="9">
                  <c:v>900</c:v>
                </c:pt>
                <c:pt idx="10">
                  <c:v>1 000</c:v>
                </c:pt>
                <c:pt idx="11">
                  <c:v>1 100</c:v>
                </c:pt>
                <c:pt idx="12">
                  <c:v>1 200</c:v>
                </c:pt>
                <c:pt idx="13">
                  <c:v>1 300</c:v>
                </c:pt>
                <c:pt idx="14">
                  <c:v>1 400</c:v>
                </c:pt>
                <c:pt idx="15">
                  <c:v>1 500</c:v>
                </c:pt>
                <c:pt idx="16">
                  <c:v>1 600</c:v>
                </c:pt>
                <c:pt idx="17">
                  <c:v>1 700</c:v>
                </c:pt>
                <c:pt idx="18">
                  <c:v>1 800</c:v>
                </c:pt>
                <c:pt idx="19">
                  <c:v>1 900</c:v>
                </c:pt>
                <c:pt idx="20">
                  <c:v>2 000</c:v>
                </c:pt>
                <c:pt idx="21">
                  <c:v>2 100</c:v>
                </c:pt>
                <c:pt idx="22">
                  <c:v>2 200</c:v>
                </c:pt>
                <c:pt idx="23">
                  <c:v>2 300</c:v>
                </c:pt>
                <c:pt idx="24">
                  <c:v>2 400</c:v>
                </c:pt>
                <c:pt idx="25">
                  <c:v>2 500</c:v>
                </c:pt>
                <c:pt idx="26">
                  <c:v>2 600</c:v>
                </c:pt>
                <c:pt idx="27">
                  <c:v>2 700</c:v>
                </c:pt>
                <c:pt idx="28">
                  <c:v>2 800</c:v>
                </c:pt>
                <c:pt idx="29">
                  <c:v>2 900</c:v>
                </c:pt>
                <c:pt idx="30">
                  <c:v>3 000</c:v>
                </c:pt>
                <c:pt idx="31">
                  <c:v>3 100</c:v>
                </c:pt>
                <c:pt idx="32">
                  <c:v>3 200</c:v>
                </c:pt>
                <c:pt idx="33">
                  <c:v>3 300</c:v>
                </c:pt>
                <c:pt idx="34">
                  <c:v>3 400</c:v>
                </c:pt>
                <c:pt idx="35">
                  <c:v>3 500</c:v>
                </c:pt>
                <c:pt idx="36">
                  <c:v>3 600</c:v>
                </c:pt>
                <c:pt idx="37">
                  <c:v>3 700</c:v>
                </c:pt>
                <c:pt idx="38">
                  <c:v>3 800</c:v>
                </c:pt>
                <c:pt idx="39">
                  <c:v>3 900</c:v>
                </c:pt>
                <c:pt idx="40">
                  <c:v>4 000</c:v>
                </c:pt>
                <c:pt idx="41">
                  <c:v>4 100</c:v>
                </c:pt>
                <c:pt idx="42">
                  <c:v>4 200</c:v>
                </c:pt>
                <c:pt idx="43">
                  <c:v>4 300</c:v>
                </c:pt>
                <c:pt idx="44">
                  <c:v>4 400</c:v>
                </c:pt>
                <c:pt idx="45">
                  <c:v>4 500</c:v>
                </c:pt>
                <c:pt idx="46">
                  <c:v>4 600</c:v>
                </c:pt>
                <c:pt idx="47">
                  <c:v>4 700</c:v>
                </c:pt>
                <c:pt idx="48">
                  <c:v>4 800</c:v>
                </c:pt>
                <c:pt idx="49">
                  <c:v>4 900</c:v>
                </c:pt>
                <c:pt idx="50">
                  <c:v>5 000</c:v>
                </c:pt>
                <c:pt idx="51">
                  <c:v>5 100</c:v>
                </c:pt>
                <c:pt idx="52">
                  <c:v>5 200</c:v>
                </c:pt>
                <c:pt idx="53">
                  <c:v>5 300</c:v>
                </c:pt>
                <c:pt idx="54">
                  <c:v>5 400</c:v>
                </c:pt>
                <c:pt idx="55">
                  <c:v>5 500</c:v>
                </c:pt>
                <c:pt idx="56">
                  <c:v>5 600</c:v>
                </c:pt>
                <c:pt idx="57">
                  <c:v>5 700</c:v>
                </c:pt>
              </c:strCache>
            </c:strRef>
          </c:cat>
          <c:val>
            <c:numRef>
              <c:f>'GR enkelvoudig'!etiq_G0106_2</c:f>
              <c:numCache>
                <c:formatCode>General</c:formatCode>
                <c:ptCount val="58"/>
                <c:pt idx="0">
                  <c:v>23</c:v>
                </c:pt>
                <c:pt idx="1">
                  <c:v>2</c:v>
                </c:pt>
                <c:pt idx="2">
                  <c:v>9</c:v>
                </c:pt>
                <c:pt idx="3">
                  <c:v>48</c:v>
                </c:pt>
                <c:pt idx="4">
                  <c:v>65</c:v>
                </c:pt>
                <c:pt idx="5">
                  <c:v>94</c:v>
                </c:pt>
                <c:pt idx="6">
                  <c:v>121</c:v>
                </c:pt>
                <c:pt idx="7">
                  <c:v>110</c:v>
                </c:pt>
                <c:pt idx="8">
                  <c:v>122</c:v>
                </c:pt>
                <c:pt idx="9">
                  <c:v>116</c:v>
                </c:pt>
                <c:pt idx="10">
                  <c:v>137</c:v>
                </c:pt>
                <c:pt idx="11">
                  <c:v>142</c:v>
                </c:pt>
                <c:pt idx="12">
                  <c:v>162</c:v>
                </c:pt>
                <c:pt idx="13">
                  <c:v>183</c:v>
                </c:pt>
                <c:pt idx="14">
                  <c:v>254</c:v>
                </c:pt>
                <c:pt idx="15">
                  <c:v>194</c:v>
                </c:pt>
                <c:pt idx="16">
                  <c:v>266</c:v>
                </c:pt>
                <c:pt idx="17">
                  <c:v>371</c:v>
                </c:pt>
                <c:pt idx="18">
                  <c:v>474</c:v>
                </c:pt>
                <c:pt idx="19">
                  <c:v>521</c:v>
                </c:pt>
                <c:pt idx="20">
                  <c:v>673</c:v>
                </c:pt>
                <c:pt idx="21">
                  <c:v>899</c:v>
                </c:pt>
                <c:pt idx="22">
                  <c:v>1125</c:v>
                </c:pt>
                <c:pt idx="23">
                  <c:v>1412</c:v>
                </c:pt>
                <c:pt idx="24">
                  <c:v>1957</c:v>
                </c:pt>
                <c:pt idx="25">
                  <c:v>2750</c:v>
                </c:pt>
                <c:pt idx="26">
                  <c:v>3496</c:v>
                </c:pt>
                <c:pt idx="27">
                  <c:v>4524</c:v>
                </c:pt>
                <c:pt idx="28">
                  <c:v>5862</c:v>
                </c:pt>
                <c:pt idx="29">
                  <c:v>7221</c:v>
                </c:pt>
                <c:pt idx="30">
                  <c:v>9189</c:v>
                </c:pt>
                <c:pt idx="31">
                  <c:v>9723</c:v>
                </c:pt>
                <c:pt idx="32">
                  <c:v>10670</c:v>
                </c:pt>
                <c:pt idx="33">
                  <c:v>10669</c:v>
                </c:pt>
                <c:pt idx="34">
                  <c:v>10611</c:v>
                </c:pt>
                <c:pt idx="35">
                  <c:v>9573</c:v>
                </c:pt>
                <c:pt idx="36">
                  <c:v>8508</c:v>
                </c:pt>
                <c:pt idx="37">
                  <c:v>7106</c:v>
                </c:pt>
                <c:pt idx="38">
                  <c:v>5757</c:v>
                </c:pt>
                <c:pt idx="39">
                  <c:v>4439</c:v>
                </c:pt>
                <c:pt idx="40">
                  <c:v>3261</c:v>
                </c:pt>
                <c:pt idx="41">
                  <c:v>2266</c:v>
                </c:pt>
                <c:pt idx="42">
                  <c:v>1643</c:v>
                </c:pt>
                <c:pt idx="43">
                  <c:v>1112</c:v>
                </c:pt>
                <c:pt idx="44">
                  <c:v>707</c:v>
                </c:pt>
                <c:pt idx="45">
                  <c:v>463</c:v>
                </c:pt>
                <c:pt idx="46">
                  <c:v>249</c:v>
                </c:pt>
                <c:pt idx="47">
                  <c:v>160</c:v>
                </c:pt>
                <c:pt idx="48">
                  <c:v>109</c:v>
                </c:pt>
                <c:pt idx="49">
                  <c:v>58</c:v>
                </c:pt>
                <c:pt idx="50">
                  <c:v>35</c:v>
                </c:pt>
                <c:pt idx="51">
                  <c:v>16</c:v>
                </c:pt>
                <c:pt idx="52">
                  <c:v>10</c:v>
                </c:pt>
                <c:pt idx="53">
                  <c:v>11</c:v>
                </c:pt>
                <c:pt idx="54">
                  <c:v>7</c:v>
                </c:pt>
                <c:pt idx="55">
                  <c:v>1</c:v>
                </c:pt>
                <c:pt idx="56">
                  <c:v>6</c:v>
                </c:pt>
                <c:pt idx="57">
                  <c:v>2</c:v>
                </c:pt>
              </c:numCache>
            </c:numRef>
          </c:val>
        </c:ser>
        <c:dLbls>
          <c:showLegendKey val="0"/>
          <c:showVal val="0"/>
          <c:showCatName val="0"/>
          <c:showSerName val="0"/>
          <c:showPercent val="0"/>
          <c:showBubbleSize val="0"/>
        </c:dLbls>
        <c:gapWidth val="150"/>
        <c:axId val="320504192"/>
        <c:axId val="320505728"/>
      </c:barChart>
      <c:barChart>
        <c:barDir val="col"/>
        <c:grouping val="clustered"/>
        <c:varyColors val="0"/>
        <c:ser>
          <c:idx val="1"/>
          <c:order val="1"/>
          <c:spPr>
            <a:noFill/>
          </c:spPr>
          <c:invertIfNegative val="0"/>
          <c:cat>
            <c:strRef>
              <c:f>'GR enkelvoudig'!etiq_G0106_1</c:f>
              <c:strCache>
                <c:ptCount val="58"/>
                <c:pt idx="0">
                  <c:v>0</c:v>
                </c:pt>
                <c:pt idx="1">
                  <c:v>100</c:v>
                </c:pt>
                <c:pt idx="2">
                  <c:v>200</c:v>
                </c:pt>
                <c:pt idx="3">
                  <c:v>300</c:v>
                </c:pt>
                <c:pt idx="4">
                  <c:v>400</c:v>
                </c:pt>
                <c:pt idx="5">
                  <c:v>500</c:v>
                </c:pt>
                <c:pt idx="6">
                  <c:v>600</c:v>
                </c:pt>
                <c:pt idx="7">
                  <c:v>700</c:v>
                </c:pt>
                <c:pt idx="8">
                  <c:v>800</c:v>
                </c:pt>
                <c:pt idx="9">
                  <c:v>900</c:v>
                </c:pt>
                <c:pt idx="10">
                  <c:v>1 000</c:v>
                </c:pt>
                <c:pt idx="11">
                  <c:v>1 100</c:v>
                </c:pt>
                <c:pt idx="12">
                  <c:v>1 200</c:v>
                </c:pt>
                <c:pt idx="13">
                  <c:v>1 300</c:v>
                </c:pt>
                <c:pt idx="14">
                  <c:v>1 400</c:v>
                </c:pt>
                <c:pt idx="15">
                  <c:v>1 500</c:v>
                </c:pt>
                <c:pt idx="16">
                  <c:v>1 600</c:v>
                </c:pt>
                <c:pt idx="17">
                  <c:v>1 700</c:v>
                </c:pt>
                <c:pt idx="18">
                  <c:v>1 800</c:v>
                </c:pt>
                <c:pt idx="19">
                  <c:v>1 900</c:v>
                </c:pt>
                <c:pt idx="20">
                  <c:v>2 000</c:v>
                </c:pt>
                <c:pt idx="21">
                  <c:v>2 100</c:v>
                </c:pt>
                <c:pt idx="22">
                  <c:v>2 200</c:v>
                </c:pt>
                <c:pt idx="23">
                  <c:v>2 300</c:v>
                </c:pt>
                <c:pt idx="24">
                  <c:v>2 400</c:v>
                </c:pt>
                <c:pt idx="25">
                  <c:v>2 500</c:v>
                </c:pt>
                <c:pt idx="26">
                  <c:v>2 600</c:v>
                </c:pt>
                <c:pt idx="27">
                  <c:v>2 700</c:v>
                </c:pt>
                <c:pt idx="28">
                  <c:v>2 800</c:v>
                </c:pt>
                <c:pt idx="29">
                  <c:v>2 900</c:v>
                </c:pt>
                <c:pt idx="30">
                  <c:v>3 000</c:v>
                </c:pt>
                <c:pt idx="31">
                  <c:v>3 100</c:v>
                </c:pt>
                <c:pt idx="32">
                  <c:v>3 200</c:v>
                </c:pt>
                <c:pt idx="33">
                  <c:v>3 300</c:v>
                </c:pt>
                <c:pt idx="34">
                  <c:v>3 400</c:v>
                </c:pt>
                <c:pt idx="35">
                  <c:v>3 500</c:v>
                </c:pt>
                <c:pt idx="36">
                  <c:v>3 600</c:v>
                </c:pt>
                <c:pt idx="37">
                  <c:v>3 700</c:v>
                </c:pt>
                <c:pt idx="38">
                  <c:v>3 800</c:v>
                </c:pt>
                <c:pt idx="39">
                  <c:v>3 900</c:v>
                </c:pt>
                <c:pt idx="40">
                  <c:v>4 000</c:v>
                </c:pt>
                <c:pt idx="41">
                  <c:v>4 100</c:v>
                </c:pt>
                <c:pt idx="42">
                  <c:v>4 200</c:v>
                </c:pt>
                <c:pt idx="43">
                  <c:v>4 300</c:v>
                </c:pt>
                <c:pt idx="44">
                  <c:v>4 400</c:v>
                </c:pt>
                <c:pt idx="45">
                  <c:v>4 500</c:v>
                </c:pt>
                <c:pt idx="46">
                  <c:v>4 600</c:v>
                </c:pt>
                <c:pt idx="47">
                  <c:v>4 700</c:v>
                </c:pt>
                <c:pt idx="48">
                  <c:v>4 800</c:v>
                </c:pt>
                <c:pt idx="49">
                  <c:v>4 900</c:v>
                </c:pt>
                <c:pt idx="50">
                  <c:v>5 000</c:v>
                </c:pt>
                <c:pt idx="51">
                  <c:v>5 100</c:v>
                </c:pt>
                <c:pt idx="52">
                  <c:v>5 200</c:v>
                </c:pt>
                <c:pt idx="53">
                  <c:v>5 300</c:v>
                </c:pt>
                <c:pt idx="54">
                  <c:v>5 400</c:v>
                </c:pt>
                <c:pt idx="55">
                  <c:v>5 500</c:v>
                </c:pt>
                <c:pt idx="56">
                  <c:v>5 600</c:v>
                </c:pt>
                <c:pt idx="57">
                  <c:v>5 700</c:v>
                </c:pt>
              </c:strCache>
            </c:strRef>
          </c:cat>
          <c:val>
            <c:numRef>
              <c:f>'GR enkelvoudig'!etiq_G0106_3</c:f>
              <c:numCache>
                <c:formatCode>General</c:formatCode>
                <c:ptCount val="58"/>
                <c:pt idx="0">
                  <c:v>1.7734050919857514E-2</c:v>
                </c:pt>
                <c:pt idx="1">
                  <c:v>1.5420913843354356E-3</c:v>
                </c:pt>
                <c:pt idx="2">
                  <c:v>6.9394112295094604E-3</c:v>
                </c:pt>
                <c:pt idx="3">
                  <c:v>3.7010193224050462E-2</c:v>
                </c:pt>
                <c:pt idx="4">
                  <c:v>5.0117969990901651E-2</c:v>
                </c:pt>
                <c:pt idx="5">
                  <c:v>7.2478295063765491E-2</c:v>
                </c:pt>
                <c:pt idx="6">
                  <c:v>9.3296528752293842E-2</c:v>
                </c:pt>
                <c:pt idx="7">
                  <c:v>8.4815026138448976E-2</c:v>
                </c:pt>
                <c:pt idx="8">
                  <c:v>9.4067574444461594E-2</c:v>
                </c:pt>
                <c:pt idx="9">
                  <c:v>8.944130029145525E-2</c:v>
                </c:pt>
                <c:pt idx="10">
                  <c:v>0.10563325982697731</c:v>
                </c:pt>
                <c:pt idx="11">
                  <c:v>0.10948848828781595</c:v>
                </c:pt>
                <c:pt idx="12">
                  <c:v>0.1249094021311703</c:v>
                </c:pt>
                <c:pt idx="13">
                  <c:v>0.14110136166669235</c:v>
                </c:pt>
                <c:pt idx="14">
                  <c:v>0.19584560581060032</c:v>
                </c:pt>
                <c:pt idx="15">
                  <c:v>0.14958286428053721</c:v>
                </c:pt>
                <c:pt idx="16">
                  <c:v>0.20509815411661295</c:v>
                </c:pt>
                <c:pt idx="17">
                  <c:v>0.28605795179422339</c:v>
                </c:pt>
                <c:pt idx="18">
                  <c:v>0.36547565808749827</c:v>
                </c:pt>
                <c:pt idx="19">
                  <c:v>0.40171480561938111</c:v>
                </c:pt>
                <c:pt idx="20">
                  <c:v>0.51891375082887425</c:v>
                </c:pt>
                <c:pt idx="21">
                  <c:v>0.69317007725877822</c:v>
                </c:pt>
                <c:pt idx="22">
                  <c:v>0.86742640368868251</c:v>
                </c:pt>
                <c:pt idx="23">
                  <c:v>1.0887165173408173</c:v>
                </c:pt>
                <c:pt idx="24">
                  <c:v>1.5089364195722237</c:v>
                </c:pt>
                <c:pt idx="25">
                  <c:v>2.1203756534612244</c:v>
                </c:pt>
                <c:pt idx="26">
                  <c:v>2.6955757398183402</c:v>
                </c:pt>
                <c:pt idx="27">
                  <c:v>3.4882107113667562</c:v>
                </c:pt>
                <c:pt idx="28">
                  <c:v>4.519869847487163</c:v>
                </c:pt>
                <c:pt idx="29">
                  <c:v>5.5677209431430894</c:v>
                </c:pt>
                <c:pt idx="30">
                  <c:v>7.08513886532916</c:v>
                </c:pt>
                <c:pt idx="31">
                  <c:v>7.4968772649467184</c:v>
                </c:pt>
                <c:pt idx="32">
                  <c:v>8.2270575354295499</c:v>
                </c:pt>
                <c:pt idx="33">
                  <c:v>8.2262864897373777</c:v>
                </c:pt>
                <c:pt idx="34">
                  <c:v>8.1815658395916557</c:v>
                </c:pt>
                <c:pt idx="35">
                  <c:v>7.3812204111215651</c:v>
                </c:pt>
                <c:pt idx="36">
                  <c:v>6.5600567489629453</c:v>
                </c:pt>
                <c:pt idx="37">
                  <c:v>5.4790506885438051</c:v>
                </c:pt>
                <c:pt idx="38">
                  <c:v>4.4389100498095511</c:v>
                </c:pt>
                <c:pt idx="39">
                  <c:v>3.4226718275325001</c:v>
                </c:pt>
                <c:pt idx="40">
                  <c:v>2.5143800021589282</c:v>
                </c:pt>
                <c:pt idx="41">
                  <c:v>1.7471895384520484</c:v>
                </c:pt>
                <c:pt idx="42">
                  <c:v>1.2668280722315604</c:v>
                </c:pt>
                <c:pt idx="43">
                  <c:v>0.85740280969050242</c:v>
                </c:pt>
                <c:pt idx="44">
                  <c:v>0.54512930436257645</c:v>
                </c:pt>
                <c:pt idx="45">
                  <c:v>0.35699415547365326</c:v>
                </c:pt>
                <c:pt idx="46">
                  <c:v>0.19199037734976171</c:v>
                </c:pt>
                <c:pt idx="47">
                  <c:v>0.12336731074683484</c:v>
                </c:pt>
                <c:pt idx="48">
                  <c:v>8.4043980446281252E-2</c:v>
                </c:pt>
                <c:pt idx="49">
                  <c:v>4.4720650145727625E-2</c:v>
                </c:pt>
                <c:pt idx="50">
                  <c:v>2.6986599225870125E-2</c:v>
                </c:pt>
                <c:pt idx="51">
                  <c:v>1.2336731074683483E-2</c:v>
                </c:pt>
                <c:pt idx="52">
                  <c:v>7.7104569216771774E-3</c:v>
                </c:pt>
                <c:pt idx="53">
                  <c:v>8.4815026138448969E-3</c:v>
                </c:pt>
                <c:pt idx="54">
                  <c:v>5.3973198451740248E-3</c:v>
                </c:pt>
                <c:pt idx="55">
                  <c:v>7.7104569216771772E-4</c:v>
                </c:pt>
                <c:pt idx="56">
                  <c:v>4.6262741530063078E-3</c:v>
                </c:pt>
                <c:pt idx="57">
                  <c:v>1.5420913843354356E-3</c:v>
                </c:pt>
              </c:numCache>
            </c:numRef>
          </c:val>
        </c:ser>
        <c:dLbls>
          <c:showLegendKey val="0"/>
          <c:showVal val="0"/>
          <c:showCatName val="0"/>
          <c:showSerName val="0"/>
          <c:showPercent val="0"/>
          <c:showBubbleSize val="0"/>
        </c:dLbls>
        <c:gapWidth val="150"/>
        <c:axId val="320529920"/>
        <c:axId val="320507264"/>
      </c:barChart>
      <c:catAx>
        <c:axId val="320504192"/>
        <c:scaling>
          <c:orientation val="minMax"/>
        </c:scaling>
        <c:delete val="0"/>
        <c:axPos val="b"/>
        <c:numFmt formatCode="#\ ##0" sourceLinked="0"/>
        <c:majorTickMark val="out"/>
        <c:minorTickMark val="none"/>
        <c:tickLblPos val="nextTo"/>
        <c:txPr>
          <a:bodyPr rot="-5400000" vert="horz"/>
          <a:lstStyle/>
          <a:p>
            <a:pPr>
              <a:defRPr sz="900"/>
            </a:pPr>
            <a:endParaRPr lang="fr-FR"/>
          </a:p>
        </c:txPr>
        <c:crossAx val="320505728"/>
        <c:crosses val="autoZero"/>
        <c:auto val="1"/>
        <c:lblAlgn val="ctr"/>
        <c:lblOffset val="100"/>
        <c:noMultiLvlLbl val="0"/>
      </c:catAx>
      <c:valAx>
        <c:axId val="320505728"/>
        <c:scaling>
          <c:orientation val="minMax"/>
          <c:min val="0"/>
        </c:scaling>
        <c:delete val="0"/>
        <c:axPos val="l"/>
        <c:majorGridlines/>
        <c:numFmt formatCode="#\ ##0" sourceLinked="0"/>
        <c:majorTickMark val="out"/>
        <c:minorTickMark val="none"/>
        <c:tickLblPos val="nextTo"/>
        <c:crossAx val="320504192"/>
        <c:crosses val="autoZero"/>
        <c:crossBetween val="between"/>
      </c:valAx>
      <c:valAx>
        <c:axId val="320507264"/>
        <c:scaling>
          <c:orientation val="minMax"/>
          <c:max val="10"/>
          <c:min val="0"/>
        </c:scaling>
        <c:delete val="0"/>
        <c:axPos val="r"/>
        <c:title>
          <c:tx>
            <c:rich>
              <a:bodyPr rot="0" vert="horz"/>
              <a:lstStyle/>
              <a:p>
                <a:pPr>
                  <a:defRPr/>
                </a:pPr>
                <a:r>
                  <a:rPr lang="fr-FR"/>
                  <a:t>%</a:t>
                </a:r>
              </a:p>
            </c:rich>
          </c:tx>
          <c:layout>
            <c:manualLayout>
              <c:xMode val="edge"/>
              <c:yMode val="edge"/>
              <c:x val="0.91166450949976752"/>
              <c:y val="2.4773034103582538E-2"/>
            </c:manualLayout>
          </c:layout>
          <c:overlay val="0"/>
        </c:title>
        <c:numFmt formatCode="[&lt;10]\ \ \ General;#\ ##0" sourceLinked="0"/>
        <c:majorTickMark val="out"/>
        <c:minorTickMark val="none"/>
        <c:tickLblPos val="nextTo"/>
        <c:crossAx val="320529920"/>
        <c:crosses val="max"/>
        <c:crossBetween val="between"/>
      </c:valAx>
      <c:catAx>
        <c:axId val="320529920"/>
        <c:scaling>
          <c:orientation val="minMax"/>
        </c:scaling>
        <c:delete val="1"/>
        <c:axPos val="b"/>
        <c:majorTickMark val="out"/>
        <c:minorTickMark val="none"/>
        <c:tickLblPos val="nextTo"/>
        <c:crossAx val="32050726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77" l="0.70000000000000062" r="0.70000000000000062" t="0.750000000000005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Aantal bevallingen per meerlingzwangerschap</a:t>
            </a:r>
            <a:endParaRPr lang="fr-FR" sz="1400"/>
          </a:p>
        </c:rich>
      </c:tx>
      <c:layout/>
      <c:overlay val="0"/>
    </c:title>
    <c:autoTitleDeleted val="0"/>
    <c:plotArea>
      <c:layout/>
      <c:barChart>
        <c:barDir val="col"/>
        <c:grouping val="clustered"/>
        <c:varyColors val="0"/>
        <c:ser>
          <c:idx val="0"/>
          <c:order val="0"/>
          <c:invertIfNegative val="0"/>
          <c:cat>
            <c:strRef>
              <c:f>Meerlingzwangerschap!$B$164:$B$167</c:f>
              <c:strCache>
                <c:ptCount val="4"/>
                <c:pt idx="0">
                  <c:v>Eenling</c:v>
                </c:pt>
                <c:pt idx="1">
                  <c:v>Tweeling</c:v>
                </c:pt>
                <c:pt idx="2">
                  <c:v>Meerling</c:v>
                </c:pt>
                <c:pt idx="3">
                  <c:v>Onbekend</c:v>
                </c:pt>
              </c:strCache>
            </c:strRef>
          </c:cat>
          <c:val>
            <c:numRef>
              <c:f>Meerlingzwangerschap!$G$164:$G$167</c:f>
              <c:numCache>
                <c:formatCode>#,##0</c:formatCode>
                <c:ptCount val="4"/>
                <c:pt idx="0">
                  <c:v>124365</c:v>
                </c:pt>
                <c:pt idx="1">
                  <c:v>4588</c:v>
                </c:pt>
                <c:pt idx="2">
                  <c:v>142</c:v>
                </c:pt>
                <c:pt idx="3">
                  <c:v>605</c:v>
                </c:pt>
              </c:numCache>
            </c:numRef>
          </c:val>
        </c:ser>
        <c:dLbls>
          <c:showLegendKey val="0"/>
          <c:showVal val="0"/>
          <c:showCatName val="0"/>
          <c:showSerName val="0"/>
          <c:showPercent val="0"/>
          <c:showBubbleSize val="0"/>
        </c:dLbls>
        <c:gapWidth val="150"/>
        <c:axId val="320609280"/>
        <c:axId val="320635648"/>
      </c:barChart>
      <c:barChart>
        <c:barDir val="col"/>
        <c:grouping val="clustered"/>
        <c:varyColors val="0"/>
        <c:ser>
          <c:idx val="1"/>
          <c:order val="1"/>
          <c:spPr>
            <a:noFill/>
          </c:spPr>
          <c:invertIfNegative val="0"/>
          <c:cat>
            <c:strRef>
              <c:f>Meerlingzwangerschap!$B$164:$B$167</c:f>
              <c:strCache>
                <c:ptCount val="4"/>
                <c:pt idx="0">
                  <c:v>Eenling</c:v>
                </c:pt>
                <c:pt idx="1">
                  <c:v>Tweeling</c:v>
                </c:pt>
                <c:pt idx="2">
                  <c:v>Meerling</c:v>
                </c:pt>
                <c:pt idx="3">
                  <c:v>Onbekend</c:v>
                </c:pt>
              </c:strCache>
            </c:strRef>
          </c:cat>
          <c:val>
            <c:numRef>
              <c:f>Meerlingzwangerschap!$H$164:$H$167</c:f>
              <c:numCache>
                <c:formatCode>#,##0.00</c:formatCode>
                <c:ptCount val="4"/>
                <c:pt idx="0">
                  <c:v>95.886661526599852</c:v>
                </c:pt>
                <c:pt idx="1">
                  <c:v>3.5373939861218195</c:v>
                </c:pt>
                <c:pt idx="2">
                  <c:v>0.1094834232845027</c:v>
                </c:pt>
                <c:pt idx="3">
                  <c:v>0.46646106399383191</c:v>
                </c:pt>
              </c:numCache>
            </c:numRef>
          </c:val>
        </c:ser>
        <c:dLbls>
          <c:showLegendKey val="0"/>
          <c:showVal val="0"/>
          <c:showCatName val="0"/>
          <c:showSerName val="0"/>
          <c:showPercent val="0"/>
          <c:showBubbleSize val="0"/>
        </c:dLbls>
        <c:gapWidth val="150"/>
        <c:axId val="320651648"/>
        <c:axId val="320637184"/>
      </c:barChart>
      <c:catAx>
        <c:axId val="320609280"/>
        <c:scaling>
          <c:orientation val="minMax"/>
        </c:scaling>
        <c:delete val="0"/>
        <c:axPos val="b"/>
        <c:majorTickMark val="out"/>
        <c:minorTickMark val="none"/>
        <c:tickLblPos val="nextTo"/>
        <c:crossAx val="320635648"/>
        <c:crosses val="autoZero"/>
        <c:auto val="1"/>
        <c:lblAlgn val="ctr"/>
        <c:lblOffset val="100"/>
        <c:noMultiLvlLbl val="0"/>
      </c:catAx>
      <c:valAx>
        <c:axId val="320635648"/>
        <c:scaling>
          <c:orientation val="minMax"/>
          <c:min val="0"/>
        </c:scaling>
        <c:delete val="0"/>
        <c:axPos val="l"/>
        <c:majorGridlines/>
        <c:numFmt formatCode="#\ ##0" sourceLinked="0"/>
        <c:majorTickMark val="out"/>
        <c:minorTickMark val="none"/>
        <c:tickLblPos val="nextTo"/>
        <c:crossAx val="320609280"/>
        <c:crosses val="autoZero"/>
        <c:crossBetween val="between"/>
      </c:valAx>
      <c:valAx>
        <c:axId val="320637184"/>
        <c:scaling>
          <c:orientation val="minMax"/>
          <c:max val="108"/>
          <c:min val="0"/>
        </c:scaling>
        <c:delete val="0"/>
        <c:axPos val="r"/>
        <c:title>
          <c:tx>
            <c:rich>
              <a:bodyPr rot="0" vert="horz"/>
              <a:lstStyle/>
              <a:p>
                <a:pPr>
                  <a:defRPr/>
                </a:pPr>
                <a:r>
                  <a:rPr lang="fr-FR"/>
                  <a:t>%</a:t>
                </a:r>
              </a:p>
            </c:rich>
          </c:tx>
          <c:layout>
            <c:manualLayout>
              <c:xMode val="edge"/>
              <c:yMode val="edge"/>
              <c:x val="0.90737635810946549"/>
              <c:y val="5.5060507934024124E-2"/>
            </c:manualLayout>
          </c:layout>
          <c:overlay val="0"/>
        </c:title>
        <c:numFmt formatCode="[&lt;10]\ \ \ \ \ General;[&lt;100]\ \ \ General;#\ ##0" sourceLinked="0"/>
        <c:majorTickMark val="out"/>
        <c:minorTickMark val="none"/>
        <c:tickLblPos val="nextTo"/>
        <c:crossAx val="320651648"/>
        <c:crosses val="max"/>
        <c:crossBetween val="between"/>
      </c:valAx>
      <c:catAx>
        <c:axId val="320651648"/>
        <c:scaling>
          <c:orientation val="minMax"/>
        </c:scaling>
        <c:delete val="1"/>
        <c:axPos val="b"/>
        <c:majorTickMark val="out"/>
        <c:minorTickMark val="none"/>
        <c:tickLblPos val="nextTo"/>
        <c:crossAx val="32063718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Verdeling van de verblijfsduur baby (nachten)</a:t>
            </a:r>
          </a:p>
        </c:rich>
      </c:tx>
      <c:layout/>
      <c:overlay val="0"/>
    </c:title>
    <c:autoTitleDeleted val="0"/>
    <c:plotArea>
      <c:layout/>
      <c:barChart>
        <c:barDir val="col"/>
        <c:grouping val="clustered"/>
        <c:varyColors val="0"/>
        <c:ser>
          <c:idx val="0"/>
          <c:order val="0"/>
          <c:invertIfNegative val="0"/>
          <c:cat>
            <c:strRef>
              <c:f>'GR enkelvoudig'!etiq_G0109_1</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&gt; 21</c:v>
                </c:pt>
              </c:strCache>
            </c:strRef>
          </c:cat>
          <c:val>
            <c:numRef>
              <c:f>'GR enkelvoudig'!etiq_G0109_2</c:f>
              <c:numCache>
                <c:formatCode>General</c:formatCode>
                <c:ptCount val="23"/>
                <c:pt idx="0">
                  <c:v>1852</c:v>
                </c:pt>
                <c:pt idx="1">
                  <c:v>2500</c:v>
                </c:pt>
                <c:pt idx="2">
                  <c:v>4913</c:v>
                </c:pt>
                <c:pt idx="3">
                  <c:v>20989</c:v>
                </c:pt>
                <c:pt idx="4">
                  <c:v>49600</c:v>
                </c:pt>
                <c:pt idx="5">
                  <c:v>26678</c:v>
                </c:pt>
                <c:pt idx="6">
                  <c:v>9202</c:v>
                </c:pt>
                <c:pt idx="7">
                  <c:v>3843</c:v>
                </c:pt>
                <c:pt idx="8">
                  <c:v>1139</c:v>
                </c:pt>
                <c:pt idx="9">
                  <c:v>702</c:v>
                </c:pt>
                <c:pt idx="10">
                  <c:v>532</c:v>
                </c:pt>
                <c:pt idx="11">
                  <c:v>467</c:v>
                </c:pt>
                <c:pt idx="12">
                  <c:v>389</c:v>
                </c:pt>
                <c:pt idx="13">
                  <c:v>348</c:v>
                </c:pt>
                <c:pt idx="14">
                  <c:v>344</c:v>
                </c:pt>
                <c:pt idx="15">
                  <c:v>310</c:v>
                </c:pt>
                <c:pt idx="16">
                  <c:v>244</c:v>
                </c:pt>
                <c:pt idx="17">
                  <c:v>281</c:v>
                </c:pt>
                <c:pt idx="18">
                  <c:v>207</c:v>
                </c:pt>
                <c:pt idx="19">
                  <c:v>222</c:v>
                </c:pt>
                <c:pt idx="20">
                  <c:v>205</c:v>
                </c:pt>
                <c:pt idx="21">
                  <c:v>177</c:v>
                </c:pt>
                <c:pt idx="22">
                  <c:v>2153</c:v>
                </c:pt>
              </c:numCache>
            </c:numRef>
          </c:val>
        </c:ser>
        <c:dLbls>
          <c:showLegendKey val="0"/>
          <c:showVal val="0"/>
          <c:showCatName val="0"/>
          <c:showSerName val="0"/>
          <c:showPercent val="0"/>
          <c:showBubbleSize val="0"/>
        </c:dLbls>
        <c:gapWidth val="150"/>
        <c:axId val="321251968"/>
        <c:axId val="321261952"/>
      </c:barChart>
      <c:barChart>
        <c:barDir val="col"/>
        <c:grouping val="clustered"/>
        <c:varyColors val="0"/>
        <c:ser>
          <c:idx val="1"/>
          <c:order val="1"/>
          <c:spPr>
            <a:noFill/>
          </c:spPr>
          <c:invertIfNegative val="0"/>
          <c:cat>
            <c:strRef>
              <c:f>'GR enkelvoudig'!etiq_G0109_1</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&gt; 21</c:v>
                </c:pt>
              </c:strCache>
            </c:strRef>
          </c:cat>
          <c:val>
            <c:numRef>
              <c:f>'GR enkelvoudig'!etiq_G0109_3</c:f>
              <c:numCache>
                <c:formatCode>General</c:formatCode>
                <c:ptCount val="23"/>
                <c:pt idx="0">
                  <c:v>1.4548653935285203</c:v>
                </c:pt>
                <c:pt idx="1">
                  <c:v>1.9639111683700321</c:v>
                </c:pt>
                <c:pt idx="2">
                  <c:v>3.8594782280807873</c:v>
                </c:pt>
                <c:pt idx="3">
                  <c:v>16.488212605167444</c:v>
                </c:pt>
                <c:pt idx="4">
                  <c:v>38.963997580461431</c:v>
                </c:pt>
                <c:pt idx="5">
                  <c:v>20.957288859910296</c:v>
                </c:pt>
                <c:pt idx="6">
                  <c:v>7.2287642285364146</c:v>
                </c:pt>
                <c:pt idx="7">
                  <c:v>3.0189242480184126</c:v>
                </c:pt>
                <c:pt idx="8">
                  <c:v>0.89475792830938683</c:v>
                </c:pt>
                <c:pt idx="9">
                  <c:v>0.55146625607830513</c:v>
                </c:pt>
                <c:pt idx="10">
                  <c:v>0.41792029662914282</c:v>
                </c:pt>
                <c:pt idx="11">
                  <c:v>0.36685860625152195</c:v>
                </c:pt>
                <c:pt idx="12">
                  <c:v>0.30558457779837706</c:v>
                </c:pt>
                <c:pt idx="13">
                  <c:v>0.27337643463710842</c:v>
                </c:pt>
                <c:pt idx="14">
                  <c:v>0.27023417676771638</c:v>
                </c:pt>
                <c:pt idx="15">
                  <c:v>0.24352498487788399</c:v>
                </c:pt>
                <c:pt idx="16">
                  <c:v>0.19167773003291516</c:v>
                </c:pt>
                <c:pt idx="17">
                  <c:v>0.22074361532479173</c:v>
                </c:pt>
                <c:pt idx="18">
                  <c:v>0.16261184474103868</c:v>
                </c:pt>
                <c:pt idx="19">
                  <c:v>0.17439531175125889</c:v>
                </c:pt>
                <c:pt idx="20">
                  <c:v>0.16104071580634266</c:v>
                </c:pt>
                <c:pt idx="21">
                  <c:v>0.13904491072059835</c:v>
                </c:pt>
                <c:pt idx="22">
                  <c:v>1.6913202982002693</c:v>
                </c:pt>
              </c:numCache>
            </c:numRef>
          </c:val>
        </c:ser>
        <c:dLbls>
          <c:showLegendKey val="0"/>
          <c:showVal val="0"/>
          <c:showCatName val="0"/>
          <c:showSerName val="0"/>
          <c:showPercent val="0"/>
          <c:showBubbleSize val="0"/>
        </c:dLbls>
        <c:gapWidth val="150"/>
        <c:axId val="321298432"/>
        <c:axId val="321263488"/>
      </c:barChart>
      <c:catAx>
        <c:axId val="321251968"/>
        <c:scaling>
          <c:orientation val="minMax"/>
        </c:scaling>
        <c:delete val="0"/>
        <c:axPos val="b"/>
        <c:majorTickMark val="out"/>
        <c:minorTickMark val="none"/>
        <c:tickLblPos val="nextTo"/>
        <c:crossAx val="321261952"/>
        <c:crosses val="autoZero"/>
        <c:auto val="1"/>
        <c:lblAlgn val="ctr"/>
        <c:lblOffset val="100"/>
        <c:noMultiLvlLbl val="0"/>
      </c:catAx>
      <c:valAx>
        <c:axId val="321261952"/>
        <c:scaling>
          <c:orientation val="minMax"/>
          <c:min val="0"/>
        </c:scaling>
        <c:delete val="0"/>
        <c:axPos val="l"/>
        <c:majorGridlines/>
        <c:numFmt formatCode="#\ ##0" sourceLinked="0"/>
        <c:majorTickMark val="out"/>
        <c:minorTickMark val="none"/>
        <c:tickLblPos val="nextTo"/>
        <c:crossAx val="321251968"/>
        <c:crosses val="autoZero"/>
        <c:crossBetween val="between"/>
      </c:valAx>
      <c:valAx>
        <c:axId val="321263488"/>
        <c:scaling>
          <c:orientation val="minMax"/>
          <c:max val="48"/>
          <c:min val="0"/>
        </c:scaling>
        <c:delete val="0"/>
        <c:axPos val="r"/>
        <c:title>
          <c:tx>
            <c:rich>
              <a:bodyPr rot="0" vert="horz"/>
              <a:lstStyle/>
              <a:p>
                <a:pPr>
                  <a:defRPr/>
                </a:pPr>
                <a:r>
                  <a:rPr lang="fr-FR"/>
                  <a:t>%</a:t>
                </a:r>
              </a:p>
            </c:rich>
          </c:tx>
          <c:layout>
            <c:manualLayout>
              <c:xMode val="edge"/>
              <c:yMode val="edge"/>
              <c:x val="0.90958111441547362"/>
              <c:y val="5.2522549844450102E-2"/>
            </c:manualLayout>
          </c:layout>
          <c:overlay val="0"/>
        </c:title>
        <c:numFmt formatCode="[&lt;10]\ \ \ General;#\ ##0" sourceLinked="0"/>
        <c:majorTickMark val="out"/>
        <c:minorTickMark val="none"/>
        <c:tickLblPos val="nextTo"/>
        <c:crossAx val="321298432"/>
        <c:crosses val="max"/>
        <c:crossBetween val="between"/>
      </c:valAx>
      <c:catAx>
        <c:axId val="321298432"/>
        <c:scaling>
          <c:orientation val="minMax"/>
        </c:scaling>
        <c:delete val="1"/>
        <c:axPos val="b"/>
        <c:majorTickMark val="out"/>
        <c:minorTickMark val="none"/>
        <c:tickLblPos val="nextTo"/>
        <c:crossAx val="321263488"/>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Aantal bevallingen per bevallingswijze</a:t>
            </a:r>
          </a:p>
        </c:rich>
      </c:tx>
      <c:layout/>
      <c:overlay val="0"/>
    </c:title>
    <c:autoTitleDeleted val="0"/>
    <c:plotArea>
      <c:layout/>
      <c:barChart>
        <c:barDir val="col"/>
        <c:grouping val="clustered"/>
        <c:varyColors val="0"/>
        <c:ser>
          <c:idx val="0"/>
          <c:order val="0"/>
          <c:invertIfNegative val="0"/>
          <c:cat>
            <c:strRef>
              <c:f>Bevallingswijze!$B$151:$B$153</c:f>
              <c:strCache>
                <c:ptCount val="3"/>
                <c:pt idx="0">
                  <c:v>Geen vermelding</c:v>
                </c:pt>
                <c:pt idx="1">
                  <c:v>Keizersnede</c:v>
                </c:pt>
                <c:pt idx="2">
                  <c:v>Andere</c:v>
                </c:pt>
              </c:strCache>
            </c:strRef>
          </c:cat>
          <c:val>
            <c:numRef>
              <c:f>Bevallingswijze!$G$151:$G$153</c:f>
              <c:numCache>
                <c:formatCode>#,##0</c:formatCode>
                <c:ptCount val="3"/>
                <c:pt idx="0">
                  <c:v>102759</c:v>
                </c:pt>
                <c:pt idx="1">
                  <c:v>26233</c:v>
                </c:pt>
                <c:pt idx="2">
                  <c:v>708</c:v>
                </c:pt>
              </c:numCache>
            </c:numRef>
          </c:val>
        </c:ser>
        <c:dLbls>
          <c:showLegendKey val="0"/>
          <c:showVal val="0"/>
          <c:showCatName val="0"/>
          <c:showSerName val="0"/>
          <c:showPercent val="0"/>
          <c:showBubbleSize val="0"/>
        </c:dLbls>
        <c:gapWidth val="150"/>
        <c:axId val="321348352"/>
        <c:axId val="321349888"/>
      </c:barChart>
      <c:barChart>
        <c:barDir val="col"/>
        <c:grouping val="clustered"/>
        <c:varyColors val="0"/>
        <c:ser>
          <c:idx val="1"/>
          <c:order val="1"/>
          <c:spPr>
            <a:noFill/>
          </c:spPr>
          <c:invertIfNegative val="0"/>
          <c:cat>
            <c:strRef>
              <c:f>Bevallingswijze!$B$151:$B$153</c:f>
              <c:strCache>
                <c:ptCount val="3"/>
                <c:pt idx="0">
                  <c:v>Geen vermelding</c:v>
                </c:pt>
                <c:pt idx="1">
                  <c:v>Keizersnede</c:v>
                </c:pt>
                <c:pt idx="2">
                  <c:v>Andere</c:v>
                </c:pt>
              </c:strCache>
            </c:strRef>
          </c:cat>
          <c:val>
            <c:numRef>
              <c:f>Bevallingswijze!$H$151:$H$153</c:f>
              <c:numCache>
                <c:formatCode>#,##0.00</c:formatCode>
                <c:ptCount val="3"/>
                <c:pt idx="0">
                  <c:v>79.228218966846569</c:v>
                </c:pt>
                <c:pt idx="1">
                  <c:v>20.225905936777178</c:v>
                </c:pt>
                <c:pt idx="2">
                  <c:v>0.54587509637625287</c:v>
                </c:pt>
              </c:numCache>
            </c:numRef>
          </c:val>
        </c:ser>
        <c:dLbls>
          <c:showLegendKey val="0"/>
          <c:showVal val="0"/>
          <c:showCatName val="0"/>
          <c:showSerName val="0"/>
          <c:showPercent val="0"/>
          <c:showBubbleSize val="0"/>
        </c:dLbls>
        <c:gapWidth val="150"/>
        <c:axId val="321374080"/>
        <c:axId val="321372160"/>
      </c:barChart>
      <c:catAx>
        <c:axId val="321348352"/>
        <c:scaling>
          <c:orientation val="minMax"/>
        </c:scaling>
        <c:delete val="0"/>
        <c:axPos val="b"/>
        <c:majorTickMark val="out"/>
        <c:minorTickMark val="none"/>
        <c:tickLblPos val="nextTo"/>
        <c:crossAx val="321349888"/>
        <c:crosses val="autoZero"/>
        <c:auto val="1"/>
        <c:lblAlgn val="ctr"/>
        <c:lblOffset val="100"/>
        <c:noMultiLvlLbl val="0"/>
      </c:catAx>
      <c:valAx>
        <c:axId val="321349888"/>
        <c:scaling>
          <c:orientation val="minMax"/>
          <c:min val="0"/>
        </c:scaling>
        <c:delete val="0"/>
        <c:axPos val="l"/>
        <c:majorGridlines/>
        <c:numFmt formatCode="#\ ##0" sourceLinked="0"/>
        <c:majorTickMark val="out"/>
        <c:minorTickMark val="none"/>
        <c:tickLblPos val="nextTo"/>
        <c:crossAx val="321348352"/>
        <c:crosses val="autoZero"/>
        <c:crossBetween val="between"/>
      </c:valAx>
      <c:valAx>
        <c:axId val="321372160"/>
        <c:scaling>
          <c:orientation val="minMax"/>
          <c:max val="93"/>
          <c:min val="0"/>
        </c:scaling>
        <c:delete val="0"/>
        <c:axPos val="r"/>
        <c:title>
          <c:tx>
            <c:rich>
              <a:bodyPr rot="0" vert="horz"/>
              <a:lstStyle/>
              <a:p>
                <a:pPr>
                  <a:defRPr/>
                </a:pPr>
                <a:r>
                  <a:rPr lang="fr-FR"/>
                  <a:t>%</a:t>
                </a:r>
              </a:p>
            </c:rich>
          </c:tx>
          <c:layout>
            <c:manualLayout>
              <c:xMode val="edge"/>
              <c:yMode val="edge"/>
              <c:x val="0.90958111441547362"/>
              <c:y val="4.0476970787923873E-2"/>
            </c:manualLayout>
          </c:layout>
          <c:overlay val="0"/>
        </c:title>
        <c:numFmt formatCode="[&lt;10]\ \ \ General;#\ ##0" sourceLinked="0"/>
        <c:majorTickMark val="out"/>
        <c:minorTickMark val="none"/>
        <c:tickLblPos val="nextTo"/>
        <c:crossAx val="321374080"/>
        <c:crosses val="max"/>
        <c:crossBetween val="between"/>
      </c:valAx>
      <c:catAx>
        <c:axId val="321374080"/>
        <c:scaling>
          <c:orientation val="minMax"/>
        </c:scaling>
        <c:delete val="1"/>
        <c:axPos val="b"/>
        <c:majorTickMark val="out"/>
        <c:minorTickMark val="none"/>
        <c:tickLblPos val="nextTo"/>
        <c:crossAx val="321372160"/>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 Id="rId9"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chart" Target="../charts/chart45.xml"/><Relationship Id="rId9"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0</xdr:col>
      <xdr:colOff>250371</xdr:colOff>
      <xdr:row>2</xdr:row>
      <xdr:rowOff>1</xdr:rowOff>
    </xdr:from>
    <xdr:to>
      <xdr:col>10</xdr:col>
      <xdr:colOff>787680</xdr:colOff>
      <xdr:row>13</xdr:row>
      <xdr:rowOff>167640</xdr:rowOff>
    </xdr:to>
    <xdr:sp macro="" textlink="">
      <xdr:nvSpPr>
        <xdr:cNvPr id="3" name="ZoneTexte 2"/>
        <xdr:cNvSpPr txBox="1"/>
      </xdr:nvSpPr>
      <xdr:spPr>
        <a:xfrm>
          <a:off x="250371" y="365761"/>
          <a:ext cx="7921089" cy="217931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just">
            <a:spcAft>
              <a:spcPts val="1200"/>
            </a:spcAft>
          </a:pPr>
          <a:r>
            <a:rPr lang="fr-FR" sz="1200" b="1"/>
            <a:t>Algemene informatie</a:t>
          </a:r>
          <a:r>
            <a:rPr lang="fr-FR" sz="1200"/>
            <a:t> </a:t>
          </a:r>
        </a:p>
        <a:p>
          <a:pPr algn="just">
            <a:spcAft>
              <a:spcPts val="600"/>
            </a:spcAft>
          </a:pPr>
          <a:r>
            <a:rPr lang="fr-FR" sz="1200"/>
            <a:t>Deze handleiding biedt aanvullende uitleg bij het rapport van Moeder-Baby op basis van de MZG-registratie. Het rapport is gebaseerd op alle geboorteverblijven van de baby waarbij de moeder voor de bevalling in het ziekenhuis ligt. Dit garandeert de koppeling tussen moeder en baby vanuit PATBIRTH (zie hieronder voor meer informatie over de selectie van de baby's en de moeders en de koppeling moeder-baby). </a:t>
          </a:r>
        </a:p>
        <a:p>
          <a:pPr algn="just">
            <a:spcAft>
              <a:spcPts val="600"/>
            </a:spcAft>
          </a:pPr>
          <a:r>
            <a:rPr lang="fr-FR" sz="1200"/>
            <a:t>In de eerste tabel van het rapport, de overzichtstabel, wordt weergegeven voor welk MZG registratiejaar het rapport wordt opgesteld. </a:t>
          </a:r>
        </a:p>
        <a:p>
          <a:pPr algn="just">
            <a:spcAft>
              <a:spcPts val="600"/>
            </a:spcAft>
          </a:pPr>
          <a:r>
            <a:rPr lang="fr-FR" sz="1200"/>
            <a:t>De betekenis van de variabelen wordt beschreven in de registratierichtlijnen voor de administratieve en medische gegevens van de MZG. Deze registratierichtlijnen kan men raadplegen op de website van de FOD Volksgezondheid via onderstaande link:</a:t>
          </a:r>
        </a:p>
      </xdr:txBody>
    </xdr:sp>
    <xdr:clientData/>
  </xdr:twoCellAnchor>
  <xdr:oneCellAnchor>
    <xdr:from>
      <xdr:col>1</xdr:col>
      <xdr:colOff>0</xdr:colOff>
      <xdr:row>17</xdr:row>
      <xdr:rowOff>0</xdr:rowOff>
    </xdr:from>
    <xdr:ext cx="7920000" cy="5836920"/>
    <xdr:sp macro="" textlink="">
      <xdr:nvSpPr>
        <xdr:cNvPr id="6" name="ZoneTexte 5"/>
        <xdr:cNvSpPr txBox="1"/>
      </xdr:nvSpPr>
      <xdr:spPr>
        <a:xfrm>
          <a:off x="251460" y="3108960"/>
          <a:ext cx="7920000" cy="583692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pPr>
          <a:r>
            <a:rPr lang="fr-FR" sz="1200" b="1"/>
            <a:t>Navigatie doorheen dit Excel uitlegdocument</a:t>
          </a:r>
        </a:p>
        <a:p>
          <a:pPr algn="just">
            <a:spcAft>
              <a:spcPts val="600"/>
            </a:spcAft>
          </a:pPr>
          <a:r>
            <a:rPr lang="fr-FR" sz="1200" u="sng"/>
            <a:t>Index</a:t>
          </a:r>
        </a:p>
        <a:p>
          <a:pPr algn="just">
            <a:spcAft>
              <a:spcPts val="600"/>
            </a:spcAft>
          </a:pPr>
          <a:r>
            <a:rPr lang="fr-FR" sz="1200"/>
            <a:t>Op het tabblad “Index”</a:t>
          </a:r>
          <a:r>
            <a:rPr lang="nl-BE" sz="1100">
              <a:solidFill>
                <a:schemeClr val="dk1"/>
              </a:solidFill>
              <a:latin typeface="+mn-lt"/>
              <a:ea typeface="+mn-ea"/>
              <a:cs typeface="+mn-cs"/>
            </a:rPr>
            <a:t> </a:t>
          </a:r>
          <a:r>
            <a:rPr lang="fr-FR" sz="1200"/>
            <a:t>vindt u een lijst met alle tabellen en grafieken die worden gegenereerd in dit rapport. Hier vindt </a:t>
          </a:r>
          <a:br>
            <a:rPr lang="fr-FR" sz="1200"/>
          </a:br>
          <a:r>
            <a:rPr lang="fr-FR" sz="1200"/>
            <a:t>u een titel verwijzend naar een reeks gelijkaardige tabellen in eenzelfde tabblad. Wanneer u op deze titel klikt, navigeert u door naar het corresponderende tabblad. </a:t>
          </a:r>
        </a:p>
        <a:p>
          <a:pPr algn="just">
            <a:spcAft>
              <a:spcPts val="1200"/>
            </a:spcAft>
          </a:pPr>
          <a:r>
            <a:rPr lang="fr-FR" sz="1200"/>
            <a:t>Bovenaan elk tabblad van de tabellen en grafieken kan u via de eerste cel “Index (klikken)” terug navigeren naar de “Index”. </a:t>
          </a:r>
        </a:p>
        <a:p>
          <a:pPr algn="just">
            <a:spcAft>
              <a:spcPts val="600"/>
            </a:spcAft>
          </a:pPr>
          <a:r>
            <a:rPr lang="fr-FR" sz="1200" u="sng"/>
            <a:t>Tabellen</a:t>
          </a:r>
        </a:p>
        <a:p>
          <a:pPr algn="just">
            <a:spcAft>
              <a:spcPts val="600"/>
            </a:spcAft>
          </a:pPr>
          <a:r>
            <a:rPr lang="fr-FR" sz="1200"/>
            <a:t>Elk tabblad bevat een reeks tabellen waarvan de eerste kolom de categorieën van eenzelfde variabele bevat (bijvoorbeeld provincie van het ziekenhuis, nationaliteit van de moeder, etc.) Deze variabele wordt voortaan de “tabblad-variabele” genoemd. De tabblad-variabele bepaalt de naam van het tabblad, bijvoorbeeld “Provincie Ziekenhuis”, “Nationaliteit moeder”, etc.  </a:t>
          </a:r>
        </a:p>
        <a:p>
          <a:pPr algn="just">
            <a:spcAft>
              <a:spcPts val="600"/>
            </a:spcAft>
          </a:pPr>
          <a:r>
            <a:rPr lang="fr-FR" sz="1200"/>
            <a:t>De andere kolommen van een tabel bevatten de categorieën van een tweede variabele. Elke tabel op eenzelfde tabblad is dus een frequentietabel van de tabblad-variabele met een andere variabele.                                                                                                                                                                                                                                                                                                                                                                      </a:t>
          </a:r>
        </a:p>
        <a:p>
          <a:pPr algn="just">
            <a:spcAft>
              <a:spcPts val="600"/>
            </a:spcAft>
          </a:pPr>
          <a:r>
            <a:rPr lang="fr-FR" sz="1200"/>
            <a:t>De variabelen weergegeven in deze feedback zijn: regio van het ziekenhuis, provincie van het ziekenhuis, nationaliteit van de moeder, verblijfsduur van de moeder, zwangerschapsduur, leeftijd van de moeder, geboortegewicht, geslacht van de baby, meerlingzwangerschap, verblijfsduur van de baby, bevallingswijze, eerdere sectio, peridurale verdoving, geïnduceerde bevalling en doodgeboren (meer informatie hieronder). </a:t>
          </a:r>
        </a:p>
        <a:p>
          <a:pPr algn="just">
            <a:spcAft>
              <a:spcPts val="1200"/>
            </a:spcAft>
          </a:pPr>
          <a:r>
            <a:rPr lang="fr-FR" sz="1200"/>
            <a:t>Indien er bij een tabel een bijhorende grafiek bestaat, dan staat de titel van deze grafiek onder de tabel. Door op deze titel te klikken navigeert u naar deze grafiek.</a:t>
          </a:r>
        </a:p>
        <a:p>
          <a:pPr algn="just">
            <a:spcAft>
              <a:spcPts val="600"/>
            </a:spcAft>
          </a:pPr>
          <a:r>
            <a:rPr lang="fr-FR" sz="1200" u="sng"/>
            <a:t>Grafieken</a:t>
          </a:r>
        </a:p>
        <a:p>
          <a:pPr algn="just">
            <a:spcAft>
              <a:spcPts val="600"/>
            </a:spcAft>
          </a:pPr>
          <a:r>
            <a:rPr lang="fr-FR" sz="1200"/>
            <a:t>De grafieken worden gebundeld in de laatste 6 tabbladen. Deze grafieken worden gegroepeerd tot de volgende 6 tabbladen: “GR Enkelvoudig”, “GR Provincie ZH”, “GR Nationaliteit”, “GR Geboortegewicht”, “GR Bevallingswijze” en “GR Meerling-zwangerschap”. </a:t>
          </a:r>
        </a:p>
        <a:p>
          <a:pPr algn="just">
            <a:spcAft>
              <a:spcPts val="600"/>
            </a:spcAft>
          </a:pPr>
          <a:r>
            <a:rPr lang="fr-FR" sz="1200"/>
            <a:t>De titel bovenaan elke grafiek bevat een link naar de bijhorende tabel. Door op de grafiektitel te klikken navigeert u naar deze tabel.</a:t>
          </a:r>
        </a:p>
      </xdr:txBody>
    </xdr:sp>
    <xdr:clientData/>
  </xdr:oneCellAnchor>
  <xdr:twoCellAnchor editAs="oneCell">
    <xdr:from>
      <xdr:col>1</xdr:col>
      <xdr:colOff>0</xdr:colOff>
      <xdr:row>51</xdr:row>
      <xdr:rowOff>0</xdr:rowOff>
    </xdr:from>
    <xdr:to>
      <xdr:col>10</xdr:col>
      <xdr:colOff>787680</xdr:colOff>
      <xdr:row>68</xdr:row>
      <xdr:rowOff>0</xdr:rowOff>
    </xdr:to>
    <xdr:sp macro="" textlink="">
      <xdr:nvSpPr>
        <xdr:cNvPr id="11" name="ZoneTexte 10"/>
        <xdr:cNvSpPr txBox="1"/>
      </xdr:nvSpPr>
      <xdr:spPr>
        <a:xfrm>
          <a:off x="251460" y="9509760"/>
          <a:ext cx="7920000" cy="310896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Selectie van de baby's</a:t>
          </a:r>
        </a:p>
        <a:p>
          <a:pPr algn="just">
            <a:spcAft>
              <a:spcPts val="600"/>
            </a:spcAft>
            <a:tabLst>
              <a:tab pos="72000" algn="l"/>
              <a:tab pos="180000" algn="l"/>
            </a:tabLst>
          </a:pPr>
          <a:r>
            <a:rPr lang="fr-FR" sz="1200" u="sng"/>
            <a:t>Vanuit STAYHOSP</a:t>
          </a:r>
          <a:endParaRPr lang="fr-FR" sz="1200" u="none"/>
        </a:p>
        <a:p>
          <a:pPr algn="just">
            <a:spcAft>
              <a:spcPts val="600"/>
            </a:spcAft>
            <a:tabLst>
              <a:tab pos="72000" algn="l"/>
              <a:tab pos="180000" algn="l"/>
            </a:tabLst>
          </a:pPr>
          <a:r>
            <a:rPr lang="fr-FR" sz="1200"/>
            <a:t>	-	Enkel de geboorteverblijven met A2_CODE_ADM = 8 (“Geboren in dit ziekenhuis”). </a:t>
          </a:r>
        </a:p>
        <a:p>
          <a:pPr marL="180000" indent="-180000" algn="just">
            <a:spcAft>
              <a:spcPts val="600"/>
            </a:spcAft>
            <a:tabLst>
              <a:tab pos="72000" algn="l"/>
              <a:tab pos="180000" algn="l"/>
            </a:tabLst>
          </a:pPr>
          <a:r>
            <a:rPr lang="fr-FR" sz="1200"/>
            <a:t>	-	Niet de verblijven van baby's waarvoor A2_HOSPTYPE_FAC = M of L aangezien zij reeds in een vorig semester in PATBIRTH voorkomen. </a:t>
          </a:r>
        </a:p>
        <a:p>
          <a:pPr marL="180000" indent="-180000" algn="just">
            <a:spcAft>
              <a:spcPts val="1200"/>
            </a:spcAft>
            <a:tabLst>
              <a:tab pos="72000" algn="l"/>
              <a:tab pos="180000" algn="l"/>
            </a:tabLst>
          </a:pPr>
          <a:r>
            <a:rPr lang="fr-FR" sz="1200"/>
            <a:t>	-	Niet de verblijven van baby's waarvoor A2_HOSPTYPE_FAC = N aangezien het niet verplicht is PATBIRTH in te vullen voor dit type verblijven. Indien A2_HOSPTYPE_FAC = N en PERIOD_REGISTR = 1 dan worden deze verblijven opgenomen in PERIOD_REGISTR = 2 met A2_HOSPTYPE_FAC = F of H. Indien A2_HOSPTYPE_FAC = N en PERIOD_REGISTR = 2 dan worden deze baby's opgenomen in de feedback van het volgend registratiejaar aangezien het dan wel verplicht is deze verblijven te registreren in PATBIRTH. </a:t>
          </a:r>
        </a:p>
        <a:p>
          <a:pPr algn="just">
            <a:spcAft>
              <a:spcPts val="600"/>
            </a:spcAft>
            <a:tabLst>
              <a:tab pos="72000" algn="l"/>
              <a:tab pos="180000" algn="l"/>
            </a:tabLst>
          </a:pPr>
          <a:r>
            <a:rPr lang="fr-FR" sz="1200" u="sng"/>
            <a:t>Vanuit PATBIRTH</a:t>
          </a:r>
        </a:p>
        <a:p>
          <a:pPr marL="180000" indent="-180000" algn="just">
            <a:spcAft>
              <a:spcPts val="600"/>
            </a:spcAft>
            <a:tabLst>
              <a:tab pos="72000" algn="l"/>
              <a:tab pos="180000" algn="l"/>
            </a:tabLst>
          </a:pPr>
          <a:r>
            <a:rPr lang="fr-FR" sz="1200"/>
            <a:t>	-	Niet de PATNUM (baby) waarbij M4_PATNUM_MAMA niet ingevuld is.</a:t>
          </a:r>
        </a:p>
      </xdr:txBody>
    </xdr:sp>
    <xdr:clientData/>
  </xdr:twoCellAnchor>
  <xdr:oneCellAnchor>
    <xdr:from>
      <xdr:col>1</xdr:col>
      <xdr:colOff>0</xdr:colOff>
      <xdr:row>70</xdr:row>
      <xdr:rowOff>1</xdr:rowOff>
    </xdr:from>
    <xdr:ext cx="7920000" cy="3312445"/>
    <xdr:sp macro="" textlink="">
      <xdr:nvSpPr>
        <xdr:cNvPr id="13" name="ZoneTexte 12"/>
        <xdr:cNvSpPr txBox="1"/>
      </xdr:nvSpPr>
      <xdr:spPr>
        <a:xfrm>
          <a:off x="251460" y="12801601"/>
          <a:ext cx="7920000" cy="3312445"/>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pPr algn="just">
            <a:spcAft>
              <a:spcPts val="1200"/>
            </a:spcAft>
            <a:tabLst>
              <a:tab pos="72000" algn="l"/>
              <a:tab pos="180000" algn="l"/>
            </a:tabLst>
          </a:pPr>
          <a:r>
            <a:rPr lang="fr-FR" sz="1200" b="1"/>
            <a:t>Selectie van de moeders</a:t>
          </a:r>
        </a:p>
        <a:p>
          <a:pPr algn="just">
            <a:spcAft>
              <a:spcPts val="600"/>
            </a:spcAft>
            <a:tabLst>
              <a:tab pos="72000" algn="l"/>
              <a:tab pos="180000" algn="l"/>
            </a:tabLst>
          </a:pPr>
          <a:r>
            <a:rPr lang="fr-FR" sz="1200" u="sng"/>
            <a:t>Vanuit STAYHOSP</a:t>
          </a:r>
          <a:endParaRPr lang="fr-FR" sz="1200" u="none"/>
        </a:p>
        <a:p>
          <a:pPr algn="just">
            <a:spcAft>
              <a:spcPts val="600"/>
            </a:spcAft>
            <a:tabLst>
              <a:tab pos="72000" algn="l"/>
              <a:tab pos="180000" algn="l"/>
            </a:tabLst>
          </a:pPr>
          <a:r>
            <a:rPr lang="fr-FR" sz="1200"/>
            <a:t>	-	De verblijven van beide semesters van het registratiejaar van deze feedback. </a:t>
          </a:r>
        </a:p>
        <a:p>
          <a:pPr marL="180000" indent="-180000" algn="just">
            <a:spcAft>
              <a:spcPts val="600"/>
            </a:spcAft>
            <a:tabLst>
              <a:tab pos="72000" algn="l"/>
              <a:tab pos="180000" algn="l"/>
            </a:tabLst>
          </a:pPr>
          <a:r>
            <a:rPr lang="fr-FR" sz="1200"/>
            <a:t>	-	</a:t>
          </a:r>
          <a:r>
            <a:rPr lang="fr-FR" sz="1200" spc="-20" baseline="0"/>
            <a:t>De verblijven van het tweede semester (PERIOD_REGISTR = 2) van het registratiejaar voorafgaand aan deze feedback</a:t>
          </a:r>
          <a:r>
            <a:rPr lang="fr-FR" sz="1200"/>
            <a:t>, behalve wanneer A2_HOSPTYPE_FAC = N. De reden waarom we de moeders van het tweede semester van het voorgaand jaar erbij nemen is voor de situatie waarbij de moeder bevalt op het einde van het vorig jaar en enkele dagen later het ziekenhuis verlaat nog vóór 31 december, maar waarbij de baby langer in het ziekenhuis blijft tot in januari of zelfs later van het huidig jaar. Deze baby's dienen namelijk geen record te hebben in PATBIRTH voor het tweede semester van het voorgaand jaar. Zodoende kijken we ook naar de moeders in het tweede semester van het voorgaand jaar om de koppeling tussen deze baby’s voor het huidig jaar en de moeders van het vorig jaar te verzekeren.</a:t>
          </a:r>
        </a:p>
        <a:p>
          <a:pPr marL="180000" indent="-180000" algn="just">
            <a:spcAft>
              <a:spcPts val="1000"/>
            </a:spcAft>
            <a:tabLst>
              <a:tab pos="72000" algn="l"/>
              <a:tab pos="180000" algn="l"/>
            </a:tabLst>
          </a:pPr>
          <a:r>
            <a:rPr lang="fr-FR" sz="1200"/>
            <a:t>	- Enkel die verblijven van de moeder waarbij moeder en baby in het ziekenhuis liggen (</a:t>
          </a:r>
          <a:r>
            <a:rPr lang="nl-BE" sz="1100">
              <a:solidFill>
                <a:schemeClr val="dk1"/>
              </a:solidFill>
              <a:latin typeface="+mn-lt"/>
              <a:ea typeface="+mn-ea"/>
              <a:cs typeface="+mn-cs"/>
              <a:sym typeface="Wingdings"/>
            </a:rPr>
            <a:t></a:t>
          </a:r>
          <a:r>
            <a:rPr lang="fr-FR" sz="1200"/>
            <a:t> zie punt hieronder “Koppeling tussen moeder en baby”).</a:t>
          </a:r>
        </a:p>
        <a:p>
          <a:pPr algn="just">
            <a:spcAft>
              <a:spcPts val="600"/>
            </a:spcAft>
            <a:tabLst>
              <a:tab pos="72000" algn="l"/>
              <a:tab pos="180000" algn="l"/>
            </a:tabLst>
          </a:pPr>
          <a:r>
            <a:rPr lang="fr-FR" sz="1200" u="sng"/>
            <a:t>Vanuit PATBIRTH</a:t>
          </a:r>
        </a:p>
        <a:p>
          <a:pPr marL="180000" marR="0" indent="-180000" algn="just" defTabSz="914400" eaLnBrk="1" fontAlgn="auto" latinLnBrk="0" hangingPunct="1">
            <a:lnSpc>
              <a:spcPct val="100000"/>
            </a:lnSpc>
            <a:spcBef>
              <a:spcPts val="0"/>
            </a:spcBef>
            <a:spcAft>
              <a:spcPts val="600"/>
            </a:spcAft>
            <a:buClrTx/>
            <a:buSzTx/>
            <a:buFontTx/>
            <a:buNone/>
            <a:tabLst>
              <a:tab pos="72000" algn="l"/>
              <a:tab pos="180000" algn="l"/>
            </a:tabLst>
            <a:defRPr/>
          </a:pPr>
          <a:r>
            <a:rPr lang="fr-FR" sz="1200">
              <a:solidFill>
                <a:schemeClr val="dk1"/>
              </a:solidFill>
              <a:latin typeface="+mn-lt"/>
              <a:ea typeface="+mn-ea"/>
              <a:cs typeface="+mn-cs"/>
            </a:rPr>
            <a:t>	-	Enkel de ingevulde M4_PATNUM_MAMA worden gekoppeld aan PATNUM van STAYHOSP. </a:t>
          </a:r>
          <a:endParaRPr lang="fr-FR" sz="1200"/>
        </a:p>
      </xdr:txBody>
    </xdr:sp>
    <xdr:clientData/>
  </xdr:oneCellAnchor>
  <xdr:oneCellAnchor>
    <xdr:from>
      <xdr:col>1</xdr:col>
      <xdr:colOff>0</xdr:colOff>
      <xdr:row>90</xdr:row>
      <xdr:rowOff>0</xdr:rowOff>
    </xdr:from>
    <xdr:ext cx="7920000" cy="1851660"/>
    <xdr:sp macro="" textlink="">
      <xdr:nvSpPr>
        <xdr:cNvPr id="14" name="ZoneTexte 13"/>
        <xdr:cNvSpPr txBox="1"/>
      </xdr:nvSpPr>
      <xdr:spPr>
        <a:xfrm>
          <a:off x="251460" y="16642080"/>
          <a:ext cx="7920000" cy="185166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Koppeling tussen moeder en baby</a:t>
          </a:r>
        </a:p>
        <a:p>
          <a:pPr marL="180000" indent="-180000" algn="just">
            <a:spcAft>
              <a:spcPts val="600"/>
            </a:spcAft>
            <a:tabLst>
              <a:tab pos="72000" algn="l"/>
              <a:tab pos="180000" algn="l"/>
            </a:tabLst>
          </a:pPr>
          <a:r>
            <a:rPr lang="fr-FR" sz="1200"/>
            <a:t>	-	</a:t>
          </a:r>
          <a:r>
            <a:rPr lang="fr-FR" sz="1200" spc="-10" baseline="0"/>
            <a:t>De koppeling gebeurt op niveau van de moeders met CODE_AGR en M4_PATNUM_MAMA uit PATBIRTH en met CODE_AGR</a:t>
          </a:r>
          <a:r>
            <a:rPr lang="fr-FR" sz="1200"/>
            <a:t> en PATNUM uit STAYHOSP. </a:t>
          </a:r>
        </a:p>
        <a:p>
          <a:pPr marL="180000" indent="-180000" algn="just">
            <a:spcAft>
              <a:spcPts val="600"/>
            </a:spcAft>
            <a:tabLst>
              <a:tab pos="72000" algn="l"/>
              <a:tab pos="180000" algn="l"/>
            </a:tabLst>
          </a:pPr>
          <a:r>
            <a:rPr lang="fr-FR" sz="1200"/>
            <a:t>	-	</a:t>
          </a:r>
          <a:r>
            <a:rPr lang="fr-FR" sz="1200" spc="-20" baseline="0"/>
            <a:t>Enkel die koppels van verblijven moeder-baby waarbij de opnamedatum van de baby groter of gelijk is aan de opnamedatum</a:t>
          </a:r>
          <a:r>
            <a:rPr lang="fr-FR" sz="1200"/>
            <a:t> van de moeder en kleiner of gelijk is aan de ontslagdatum van de moeder. </a:t>
          </a:r>
        </a:p>
        <a:p>
          <a:pPr marL="180000" indent="-180000" algn="just">
            <a:spcAft>
              <a:spcPts val="600"/>
            </a:spcAft>
            <a:tabLst>
              <a:tab pos="72000" algn="l"/>
              <a:tab pos="180000" algn="l"/>
            </a:tabLst>
          </a:pPr>
          <a:r>
            <a:rPr lang="fr-FR" sz="1200"/>
            <a:t>	-	</a:t>
          </a:r>
          <a:r>
            <a:rPr lang="fr-FR" sz="1200" spc="-10" baseline="0"/>
            <a:t>Indien de moeder twee opnamedata heeft op de opnamedatum van de baby, dan wordt hiervan het tweede moederverblijf</a:t>
          </a:r>
          <a:r>
            <a:rPr lang="fr-FR" sz="1200"/>
            <a:t> genomen.</a:t>
          </a:r>
        </a:p>
      </xdr:txBody>
    </xdr:sp>
    <xdr:clientData/>
  </xdr:oneCellAnchor>
  <xdr:oneCellAnchor>
    <xdr:from>
      <xdr:col>1</xdr:col>
      <xdr:colOff>0</xdr:colOff>
      <xdr:row>102</xdr:row>
      <xdr:rowOff>0</xdr:rowOff>
    </xdr:from>
    <xdr:ext cx="7920000" cy="1257300"/>
    <xdr:sp macro="" textlink="">
      <xdr:nvSpPr>
        <xdr:cNvPr id="16" name="ZoneTexte 15"/>
        <xdr:cNvSpPr txBox="1"/>
      </xdr:nvSpPr>
      <xdr:spPr>
        <a:xfrm>
          <a:off x="251460" y="18836640"/>
          <a:ext cx="7920000" cy="125730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Kwaliteit van de gegevens</a:t>
          </a:r>
        </a:p>
        <a:p>
          <a:pPr algn="just">
            <a:spcAft>
              <a:spcPts val="1200"/>
            </a:spcAft>
            <a:tabLst>
              <a:tab pos="72000" algn="l"/>
              <a:tab pos="180000" algn="l"/>
            </a:tabLst>
          </a:pPr>
          <a:r>
            <a:rPr lang="fr-FR" sz="1200"/>
            <a:t>De controles op de geboorteverblijven (</a:t>
          </a:r>
          <a:r>
            <a:rPr lang="fr-FR" sz="1200" cap="small" baseline="0"/>
            <a:t>A2_CODE_PLACE_BEFORE_ADM</a:t>
          </a:r>
          <a:r>
            <a:rPr lang="fr-FR" sz="1200"/>
            <a:t> = 8,  A2_CODE_ADM = 8 en A2_CODE_ADRBY = 8) en de diagnose van deze geboorteverblijven (A2_CODE_DIAG_VERIF_ADM en M4_CODE_DIAGNOSE_BIRTH) werden vanaf MZG 2012 ontwikkeld en vanaf MZG 2014/1 verbeterd. De feedbacks Moeder-Baby van MZG 2010 t.e.m. MZG 2013 kunnen enkele foute registraties voor de geboorteverblijven bevatten. </a:t>
          </a:r>
        </a:p>
      </xdr:txBody>
    </xdr:sp>
    <xdr:clientData/>
  </xdr:oneCellAnchor>
  <xdr:oneCellAnchor>
    <xdr:from>
      <xdr:col>1</xdr:col>
      <xdr:colOff>0</xdr:colOff>
      <xdr:row>111</xdr:row>
      <xdr:rowOff>0</xdr:rowOff>
    </xdr:from>
    <xdr:ext cx="7920000" cy="4594860"/>
    <xdr:sp macro="" textlink="">
      <xdr:nvSpPr>
        <xdr:cNvPr id="17" name="ZoneTexte 16"/>
        <xdr:cNvSpPr txBox="1"/>
      </xdr:nvSpPr>
      <xdr:spPr>
        <a:xfrm>
          <a:off x="251460" y="20482560"/>
          <a:ext cx="7920000" cy="459486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Twee types datasets: één op niveau van de moeders en één op niveau van de baby's</a:t>
          </a:r>
        </a:p>
        <a:p>
          <a:pPr algn="just">
            <a:spcAft>
              <a:spcPts val="1200"/>
            </a:spcAft>
            <a:tabLst>
              <a:tab pos="72000" algn="l"/>
              <a:tab pos="180000" algn="l"/>
            </a:tabLst>
          </a:pPr>
          <a:r>
            <a:rPr lang="fr-FR" sz="1200"/>
            <a:t>De tabellen en grafieken zijn gebaseerd op twee types datasets : één dataset is op niveau van de moeders en de andere dataset is op niveau van de baby waarbij de moeder voor elk baby wordt meegeteld.</a:t>
          </a:r>
        </a:p>
        <a:p>
          <a:pPr algn="just">
            <a:spcAft>
              <a:spcPts val="600"/>
            </a:spcAft>
            <a:tabLst>
              <a:tab pos="72000" algn="l"/>
              <a:tab pos="180000" algn="l"/>
            </a:tabLst>
          </a:pPr>
          <a:r>
            <a:rPr lang="fr-FR" sz="1200" u="sng"/>
            <a:t>Dataset moeder</a:t>
          </a:r>
          <a:endParaRPr lang="fr-FR" sz="1200"/>
        </a:p>
        <a:p>
          <a:pPr algn="just">
            <a:spcAft>
              <a:spcPts val="600"/>
            </a:spcAft>
            <a:tabLst>
              <a:tab pos="72000" algn="l"/>
              <a:tab pos="180000" algn="l"/>
            </a:tabLst>
          </a:pPr>
          <a:r>
            <a:rPr lang="fr-FR" sz="1200"/>
            <a:t>Niveau van de moeder. Hierbij telt elke moeder slechts éénmaal per bevalling mee. Een moeder die bevallen is van een </a:t>
          </a:r>
          <a:r>
            <a:rPr lang="fr-FR" sz="1200" spc="-10" baseline="0"/>
            <a:t>tweeling, zal slechts éénmaal voorkomen. Deze dataset is de basis voor de volgende variabelen: provincie van het ziekenhuis,</a:t>
          </a:r>
          <a:r>
            <a:rPr lang="fr-FR" sz="1200" spc="0" baseline="0"/>
            <a:t/>
          </a:r>
          <a:br>
            <a:rPr lang="fr-FR" sz="1200" spc="0" baseline="0"/>
          </a:br>
          <a:r>
            <a:rPr lang="fr-FR" sz="1200"/>
            <a:t>nationaliteit van de moeder, verblijfsduur van de moeder, zwangerschapsduur, leeftijd van de moeder, aantal siblings,</a:t>
          </a:r>
          <a:br>
            <a:rPr lang="fr-FR" sz="1200"/>
          </a:br>
          <a:r>
            <a:rPr lang="fr-FR" sz="1200"/>
            <a:t>eerdere sectio, peridurale verdoving en geïnduceerde bevalling.</a:t>
          </a:r>
        </a:p>
        <a:p>
          <a:pPr algn="just">
            <a:spcAft>
              <a:spcPts val="1200"/>
            </a:spcAft>
            <a:tabLst>
              <a:tab pos="72000" algn="l"/>
              <a:tab pos="180000" algn="l"/>
            </a:tabLst>
          </a:pPr>
          <a:r>
            <a:rPr lang="fr-FR" sz="1200"/>
            <a:t>De titels van de tabellen zijn in het zwart.</a:t>
          </a:r>
        </a:p>
        <a:p>
          <a:pPr algn="just">
            <a:spcAft>
              <a:spcPts val="600"/>
            </a:spcAft>
            <a:tabLst>
              <a:tab pos="72000" algn="l"/>
              <a:tab pos="180000" algn="l"/>
            </a:tabLst>
          </a:pPr>
          <a:r>
            <a:rPr lang="fr-FR" sz="1200" u="sng"/>
            <a:t>Dataset baby</a:t>
          </a:r>
          <a:endParaRPr lang="fr-FR" sz="1200"/>
        </a:p>
        <a:p>
          <a:pPr algn="just">
            <a:spcAft>
              <a:spcPts val="600"/>
            </a:spcAft>
            <a:tabLst>
              <a:tab pos="72000" algn="l"/>
              <a:tab pos="180000" algn="l"/>
            </a:tabLst>
          </a:pPr>
          <a:r>
            <a:rPr lang="fr-FR" sz="1200"/>
            <a:t>Niveau van de baby. Elk koppel moeder-baby komt voor in de tabellen. Bijgevolg zal een moeder met een tweeling tweemaal </a:t>
          </a:r>
          <a:r>
            <a:rPr lang="fr-FR" sz="1200" spc="-30" baseline="0"/>
            <a:t>meegerekend worden in de tabellen en grafieken. Deze dataset is de basis voor de volgende variabelen: geboortegewicht</a:t>
          </a:r>
          <a:r>
            <a:rPr lang="fr-FR" sz="1200" spc="-30"/>
            <a:t>, geslacht </a:t>
          </a:r>
          <a:r>
            <a:rPr lang="fr-FR" sz="1200"/>
            <a:t>baby, verblijfsduur van de baby, bevallingswijze, doodgeboren/levend geboren.</a:t>
          </a:r>
        </a:p>
        <a:p>
          <a:pPr algn="just">
            <a:spcAft>
              <a:spcPts val="1200"/>
            </a:spcAft>
            <a:tabLst>
              <a:tab pos="72000" algn="l"/>
              <a:tab pos="180000" algn="l"/>
            </a:tabLst>
          </a:pPr>
          <a:r>
            <a:rPr lang="fr-FR" sz="1200"/>
            <a:t>De titels van de tabellen zijn in het rood.</a:t>
          </a:r>
        </a:p>
        <a:p>
          <a:pPr algn="just">
            <a:spcAft>
              <a:spcPts val="600"/>
            </a:spcAft>
            <a:tabLst>
              <a:tab pos="72000" algn="l"/>
              <a:tab pos="180000" algn="l"/>
            </a:tabLst>
          </a:pPr>
          <a:r>
            <a:rPr lang="fr-FR" sz="1200" u="sng"/>
            <a:t>Keuze tussen dataset baby of dataset moeder</a:t>
          </a:r>
          <a:endParaRPr lang="fr-FR" sz="1200"/>
        </a:p>
        <a:p>
          <a:pPr algn="just">
            <a:spcAft>
              <a:spcPts val="600"/>
            </a:spcAft>
            <a:tabLst>
              <a:tab pos="72000" algn="l"/>
              <a:tab pos="180000" algn="l"/>
            </a:tabLst>
          </a:pPr>
          <a:r>
            <a:rPr lang="fr-FR" sz="1200"/>
            <a:t>Elke combinatie van een variabele op niveau van de baby bepaalt de keuze van de dataset baby. Bijvoorbeeld, een tabel van de leeftijd van de moeder volgens geboortegewicht is op basis van de dataset baby. Indien enkel gegevens van de moeder worden weergegeven dan wordt de dataset moeder gebruikt. Bijvoorbeeld, leeftijd van de moeder op zwangerschapsduur.</a:t>
          </a:r>
        </a:p>
      </xdr:txBody>
    </xdr:sp>
    <xdr:clientData/>
  </xdr:oneCellAnchor>
  <xdr:oneCellAnchor>
    <xdr:from>
      <xdr:col>1</xdr:col>
      <xdr:colOff>0</xdr:colOff>
      <xdr:row>138</xdr:row>
      <xdr:rowOff>1</xdr:rowOff>
    </xdr:from>
    <xdr:ext cx="7920000" cy="3116580"/>
    <xdr:sp macro="" textlink="">
      <xdr:nvSpPr>
        <xdr:cNvPr id="18" name="ZoneTexte 17"/>
        <xdr:cNvSpPr txBox="1"/>
      </xdr:nvSpPr>
      <xdr:spPr>
        <a:xfrm>
          <a:off x="251460" y="25420321"/>
          <a:ext cx="7920000" cy="311658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Weergave in de tabellen en grafieken</a:t>
          </a:r>
        </a:p>
        <a:p>
          <a:pPr algn="just">
            <a:spcAft>
              <a:spcPts val="1200"/>
            </a:spcAft>
            <a:tabLst>
              <a:tab pos="72000" algn="l"/>
              <a:tab pos="180000" algn="l"/>
            </a:tabLst>
          </a:pPr>
          <a:r>
            <a:rPr lang="fr-FR" sz="1200"/>
            <a:t>Elke tabel bevat de aantallen en de kolompercentages. Indien u voor een specifieke tabel de rijpercentages wenst, dient u naar het tabblad van de overeenkomstige variabele met categorieën in de eerste tabelrij te gaan. Twee variabelen worden dus telkens in twee tabellen op een verschillende manier weergegeven: éénmaal is variabele A de eerste kolomvariabele (ook tabblad-variabele) en de andere keer is variabele B de eerste kolomvariabele (ook tabblad-variabele genoemd).</a:t>
          </a:r>
        </a:p>
        <a:p>
          <a:pPr algn="just">
            <a:spcAft>
              <a:spcPts val="1200"/>
            </a:spcAft>
            <a:tabLst>
              <a:tab pos="72000" algn="l"/>
              <a:tab pos="180000" algn="l"/>
            </a:tabLst>
          </a:pPr>
          <a:r>
            <a:rPr lang="fr-FR" sz="1200"/>
            <a:t>Voor de volgorde van de categorieën van de variabelen wordt een logische volgorde gehanteerd (zoals bijvoorbeeld voor de </a:t>
          </a:r>
          <a:r>
            <a:rPr lang="fr-FR" sz="1200" spc="-10" baseline="0"/>
            <a:t>leeftijdscategorieën, gewichtsklassen, etc.) of wordt de volgorde van de codes in de MZG richtlijnen weerspiegeld. De gewesten</a:t>
          </a:r>
          <a:r>
            <a:rPr lang="fr-FR" sz="1200"/>
            <a:t> en provincies worden opgelijst van West naar Oost om eenzelfde volgorde te behouden voor de tabellen in het Nederlands en het Frans.</a:t>
          </a:r>
        </a:p>
        <a:p>
          <a:pPr algn="just">
            <a:spcAft>
              <a:spcPts val="1200"/>
            </a:spcAft>
            <a:tabLst>
              <a:tab pos="72000" algn="l"/>
              <a:tab pos="180000" algn="l"/>
            </a:tabLst>
          </a:pPr>
          <a:r>
            <a:rPr lang="fr-FR" sz="1200"/>
            <a:t>Indien er bij een tabel een bijhorende grafiek bestaat, dan staat de titel van deze grafiek onder de tabel. Door op deze titel te klikken navigeert u naar deze grafiek. </a:t>
          </a:r>
        </a:p>
        <a:p>
          <a:pPr algn="just">
            <a:spcAft>
              <a:spcPts val="1200"/>
            </a:spcAft>
            <a:tabLst>
              <a:tab pos="72000" algn="l"/>
              <a:tab pos="180000" algn="l"/>
            </a:tabLst>
          </a:pPr>
          <a:r>
            <a:rPr lang="fr-FR" sz="1200"/>
            <a:t>De titel bovenaan elke grafiek bevat een link naar de bijhorende tabel. Door op de grafiektitel te klikken navigeert u naar deze tabel.</a:t>
          </a:r>
        </a:p>
      </xdr:txBody>
    </xdr:sp>
    <xdr:clientData/>
  </xdr:oneCellAnchor>
  <xdr:oneCellAnchor>
    <xdr:from>
      <xdr:col>1</xdr:col>
      <xdr:colOff>0</xdr:colOff>
      <xdr:row>157</xdr:row>
      <xdr:rowOff>0</xdr:rowOff>
    </xdr:from>
    <xdr:ext cx="7920000" cy="3116238"/>
    <xdr:sp macro="" textlink="">
      <xdr:nvSpPr>
        <xdr:cNvPr id="19" name="ZoneTexte 18"/>
        <xdr:cNvSpPr txBox="1"/>
      </xdr:nvSpPr>
      <xdr:spPr>
        <a:xfrm>
          <a:off x="251460" y="27432000"/>
          <a:ext cx="7920000" cy="3116238"/>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pPr algn="just">
            <a:spcAft>
              <a:spcPts val="1200"/>
            </a:spcAft>
            <a:tabLst>
              <a:tab pos="72000" algn="l"/>
              <a:tab pos="180000" algn="l"/>
            </a:tabLst>
          </a:pPr>
          <a:r>
            <a:rPr lang="fr-FR" sz="1200" b="1"/>
            <a:t>Bepaling van meerlingswangerschappen: eenlingen, tweelingen of meerlingen (drieling of meer)</a:t>
          </a:r>
        </a:p>
        <a:p>
          <a:pPr algn="just">
            <a:spcAft>
              <a:spcPts val="1200"/>
            </a:spcAft>
            <a:tabLst>
              <a:tab pos="72000" algn="l"/>
              <a:tab pos="180000" algn="l"/>
            </a:tabLst>
          </a:pPr>
          <a:r>
            <a:rPr lang="fr-FR" sz="1200"/>
            <a:t>We baseren ons op de V3-codes van veld M4_CODE_DIAGNOSE_BIRTH voor de bepaling van het aantal kinderen bij een </a:t>
          </a:r>
          <a:r>
            <a:rPr lang="fr-FR" sz="1200" spc="-20" baseline="0"/>
            <a:t>bevalling. Bij verkeerde registraties van eenzelfde bevalling wordt de volgende volgorde gehanteerd: codes V34xx,  </a:t>
          </a:r>
          <a:r>
            <a:rPr lang="fr-FR" sz="1200" spc="-20"/>
            <a:t>V35xx, V36xx, </a:t>
          </a:r>
          <a:br>
            <a:rPr lang="fr-FR" sz="1200" spc="-20"/>
          </a:br>
          <a:r>
            <a:rPr lang="fr-FR" sz="1200"/>
            <a:t>V37xx (meerling) &gt; codes V31xx, V32xx, V33xx (tweeling) &gt; code V30xx (eenling).</a:t>
          </a:r>
        </a:p>
        <a:p>
          <a:pPr algn="just">
            <a:spcAft>
              <a:spcPts val="1200"/>
            </a:spcAft>
            <a:tabLst>
              <a:tab pos="72000" algn="l"/>
              <a:tab pos="180000" algn="l"/>
            </a:tabLst>
          </a:pPr>
          <a:r>
            <a:rPr lang="fr-FR" sz="1200" spc="10" baseline="0"/>
            <a:t>Bijvoorbeeld: indien eenzelfde moeder (M4_PATNUM_MAMA) bij een bevalling twee records heeft in PATBIRTH waarbij de</a:t>
          </a:r>
          <a:r>
            <a:rPr lang="fr-FR" sz="1200"/>
            <a:t> ene baby PATNUM1 een M4_CODE_DIAGNOSE_BIRTH = V3000 (eenling) heeft en de tweede baby PATNUM2 een M4_CODE_DIAGNOSE_BIRTH = V3100 (tweeling) heeft, dan heeft deze moeder een tweeling voor deze bevalling.</a:t>
          </a:r>
        </a:p>
        <a:p>
          <a:pPr marL="180000" indent="-180000" algn="just">
            <a:spcAft>
              <a:spcPts val="600"/>
            </a:spcAft>
            <a:tabLst>
              <a:tab pos="72000" algn="l"/>
              <a:tab pos="180000" algn="l"/>
            </a:tabLst>
          </a:pPr>
          <a:r>
            <a:rPr lang="fr-FR" sz="1200"/>
            <a:t>De variabele “Meerlingzwangerschap” bevat de volgende categorieën:</a:t>
          </a:r>
        </a:p>
        <a:p>
          <a:pPr marL="180000" indent="-180000" algn="just">
            <a:spcAft>
              <a:spcPts val="600"/>
            </a:spcAft>
            <a:tabLst>
              <a:tab pos="72000" algn="l"/>
              <a:tab pos="180000" algn="l"/>
            </a:tabLst>
          </a:pPr>
          <a:r>
            <a:rPr lang="fr-FR" sz="1200"/>
            <a:t>	-	eenling: 	code V30xx;</a:t>
          </a:r>
        </a:p>
        <a:p>
          <a:pPr marL="180000" indent="-180000" algn="just">
            <a:spcAft>
              <a:spcPts val="600"/>
            </a:spcAft>
            <a:tabLst>
              <a:tab pos="72000" algn="l"/>
              <a:tab pos="180000" algn="l"/>
            </a:tabLst>
          </a:pPr>
          <a:r>
            <a:rPr lang="fr-FR" sz="1200"/>
            <a:t>	-	tweeling: 	codes V31xx, V32xx, V33xx;</a:t>
          </a:r>
        </a:p>
        <a:p>
          <a:pPr marL="180000" indent="-180000" algn="just">
            <a:spcAft>
              <a:spcPts val="600"/>
            </a:spcAft>
            <a:tabLst>
              <a:tab pos="72000" algn="l"/>
              <a:tab pos="180000" algn="l"/>
            </a:tabLst>
          </a:pPr>
          <a:r>
            <a:rPr lang="fr-FR" sz="1200"/>
            <a:t>	-	meerling: 	codes V34xx, V35xx, V36xx, V37xx; dit bevat dus de drielingen of meer;</a:t>
          </a:r>
        </a:p>
        <a:p>
          <a:pPr marL="180000" indent="-180000" algn="just">
            <a:spcAft>
              <a:spcPts val="600"/>
            </a:spcAft>
            <a:tabLst>
              <a:tab pos="72000" algn="l"/>
              <a:tab pos="180000" algn="l"/>
            </a:tabLst>
          </a:pPr>
          <a:r>
            <a:rPr lang="fr-FR" sz="1200"/>
            <a:t>	-	onbekend: 	</a:t>
          </a:r>
          <a:r>
            <a:rPr lang="fr-FR" sz="1200" spc="-10" baseline="0"/>
            <a:t>indien de baby geen V3-code heeft voor M4_CODE_DIAGNOSE_BIRTH (foute registratie bij geboorteverblijven) .</a:t>
          </a:r>
        </a:p>
      </xdr:txBody>
    </xdr:sp>
    <xdr:clientData/>
  </xdr:oneCellAnchor>
  <xdr:oneCellAnchor>
    <xdr:from>
      <xdr:col>1</xdr:col>
      <xdr:colOff>0</xdr:colOff>
      <xdr:row>193</xdr:row>
      <xdr:rowOff>0</xdr:rowOff>
    </xdr:from>
    <xdr:ext cx="7920000" cy="2398734"/>
    <xdr:sp macro="" textlink="">
      <xdr:nvSpPr>
        <xdr:cNvPr id="15" name="ZoneTexte 14"/>
        <xdr:cNvSpPr txBox="1"/>
      </xdr:nvSpPr>
      <xdr:spPr>
        <a:xfrm>
          <a:off x="251460" y="35295840"/>
          <a:ext cx="7920000" cy="2398734"/>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pPr algn="just">
            <a:spcAft>
              <a:spcPts val="1200"/>
            </a:spcAft>
            <a:tabLst>
              <a:tab pos="72000" algn="l"/>
              <a:tab pos="180000" algn="l"/>
            </a:tabLst>
          </a:pPr>
          <a:r>
            <a:rPr lang="fr-FR" sz="1200" b="1"/>
            <a:t>Doodgeborenen</a:t>
          </a:r>
        </a:p>
        <a:p>
          <a:pPr algn="just">
            <a:spcAft>
              <a:spcPts val="600"/>
            </a:spcAft>
            <a:tabLst>
              <a:tab pos="72000" algn="l"/>
              <a:tab pos="180000" algn="l"/>
            </a:tabLst>
          </a:pPr>
          <a:r>
            <a:rPr lang="fr-FR" sz="1200" spc="-30" baseline="0"/>
            <a:t>Voor een doodgeboren baby dient er geregistreerd te worden volgens de criteria van het KB van 17 juni 1999 (BS 4 september 1999)</a:t>
          </a:r>
          <a:r>
            <a:rPr lang="fr-FR" sz="1200"/>
            <a:t> waarbij het opmaken van een jaarlijkse statistiek van de overlijdensoorzaken wordt voorgeschreven: </a:t>
          </a:r>
        </a:p>
        <a:p>
          <a:pPr marL="180000" indent="-180000" algn="just">
            <a:spcAft>
              <a:spcPts val="600"/>
            </a:spcAft>
            <a:tabLst>
              <a:tab pos="72000" algn="l"/>
              <a:tab pos="180000" algn="l"/>
            </a:tabLst>
          </a:pPr>
          <a:r>
            <a:rPr lang="fr-FR" sz="1200"/>
            <a:t>	-	als het geboortegewicht 500 gram of meer is</a:t>
          </a:r>
        </a:p>
        <a:p>
          <a:pPr marL="180000" indent="-180000" algn="just">
            <a:spcAft>
              <a:spcPts val="1200"/>
            </a:spcAft>
            <a:tabLst>
              <a:tab pos="72000" algn="l"/>
              <a:tab pos="180000" algn="l"/>
            </a:tabLst>
          </a:pPr>
          <a:r>
            <a:rPr lang="fr-FR" sz="1200"/>
            <a:t>	-	of bij onbekend geboortegewicht, als de zwangerschapsduur 22 volle weken of meer is of de lichaamslengte groter dan of gelijk aan 25 cm van kruin tot hiel is.</a:t>
          </a:r>
        </a:p>
        <a:p>
          <a:pPr marL="180000" indent="-180000" algn="just">
            <a:spcAft>
              <a:spcPts val="600"/>
            </a:spcAft>
            <a:tabLst>
              <a:tab pos="72000" algn="l"/>
              <a:tab pos="180000" algn="l"/>
            </a:tabLst>
          </a:pPr>
          <a:r>
            <a:rPr lang="fr-FR" sz="1200"/>
            <a:t>De variabele “Doodgeboren” bevat de volgende twee categorieën:</a:t>
          </a:r>
        </a:p>
        <a:p>
          <a:pPr marL="180000" indent="-180000" algn="just">
            <a:spcAft>
              <a:spcPts val="600"/>
            </a:spcAft>
            <a:tabLst>
              <a:tab pos="72000" algn="l"/>
              <a:tab pos="180000" algn="l"/>
              <a:tab pos="1440000" algn="l"/>
            </a:tabLst>
          </a:pPr>
          <a:r>
            <a:rPr lang="fr-FR" sz="1200"/>
            <a:t>	-	doodgeboren: 	de baby's met M4_CODE_DIAGNOSE_BIRTH = '7799'</a:t>
          </a:r>
        </a:p>
        <a:p>
          <a:pPr marL="180000" indent="-180000" algn="just">
            <a:spcAft>
              <a:spcPts val="600"/>
            </a:spcAft>
            <a:tabLst>
              <a:tab pos="72000" algn="l"/>
              <a:tab pos="180000" algn="l"/>
              <a:tab pos="1440000" algn="l"/>
            </a:tabLst>
          </a:pPr>
          <a:r>
            <a:rPr lang="fr-FR" sz="1200"/>
            <a:t>	-	levend geboren:	de baby's met een andere code voor M4_CODE_DIAGNOSE_BIRTH.</a:t>
          </a:r>
        </a:p>
      </xdr:txBody>
    </xdr:sp>
    <xdr:clientData/>
  </xdr:oneCellAnchor>
  <xdr:oneCellAnchor>
    <xdr:from>
      <xdr:col>1</xdr:col>
      <xdr:colOff>0</xdr:colOff>
      <xdr:row>176</xdr:row>
      <xdr:rowOff>0</xdr:rowOff>
    </xdr:from>
    <xdr:ext cx="7920000" cy="2731517"/>
    <xdr:sp macro="" textlink="">
      <xdr:nvSpPr>
        <xdr:cNvPr id="20" name="ZoneTexte 19"/>
        <xdr:cNvSpPr txBox="1"/>
      </xdr:nvSpPr>
      <xdr:spPr>
        <a:xfrm>
          <a:off x="251460" y="32186880"/>
          <a:ext cx="7920000" cy="2731517"/>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pPr algn="just">
            <a:spcAft>
              <a:spcPts val="1200"/>
            </a:spcAft>
            <a:tabLst>
              <a:tab pos="72000" algn="l"/>
              <a:tab pos="180000" algn="l"/>
              <a:tab pos="360000" algn="l"/>
            </a:tabLst>
          </a:pPr>
          <a:r>
            <a:rPr lang="fr-FR" sz="1200" b="1"/>
            <a:t>Bevallingswijze</a:t>
          </a:r>
        </a:p>
        <a:p>
          <a:pPr marL="0" marR="0" indent="0" algn="just" defTabSz="914400" eaLnBrk="1" fontAlgn="auto" latinLnBrk="0" hangingPunct="1">
            <a:lnSpc>
              <a:spcPct val="100000"/>
            </a:lnSpc>
            <a:spcBef>
              <a:spcPts val="0"/>
            </a:spcBef>
            <a:spcAft>
              <a:spcPts val="600"/>
            </a:spcAft>
            <a:buClrTx/>
            <a:buSzTx/>
            <a:buFontTx/>
            <a:buNone/>
            <a:tabLst>
              <a:tab pos="72000" algn="l"/>
              <a:tab pos="180000" algn="l"/>
            </a:tabLst>
            <a:defRPr/>
          </a:pPr>
          <a:r>
            <a:rPr lang="nl-BE" sz="1200" spc="-10" baseline="0">
              <a:solidFill>
                <a:schemeClr val="dk1"/>
              </a:solidFill>
              <a:latin typeface="+mn-lt"/>
              <a:ea typeface="+mn-ea"/>
              <a:cs typeface="+mn-cs"/>
            </a:rPr>
            <a:t>Voor de tabellen i.v.m. de bevallingswijze wordt gebaseerd op de vijfde positie van M4_CODE_DIAGNOSE_BIRTH. Deze informatie is op niveau van de baby. De bepaling van een keizersnede kan enkel voor V3-codes met een vijfde positie, daarom </a:t>
          </a:r>
          <a:r>
            <a:rPr lang="nl-BE" sz="1200" spc="0" baseline="0">
              <a:solidFill>
                <a:schemeClr val="dk1"/>
              </a:solidFill>
              <a:latin typeface="+mn-lt"/>
              <a:ea typeface="+mn-ea"/>
              <a:cs typeface="+mn-cs"/>
            </a:rPr>
            <a:t>werden verschillende categorieën voor deze tabellen aangemaakt:</a:t>
          </a:r>
          <a:endParaRPr lang="fr-FR" sz="1200" spc="0" baseline="0">
            <a:solidFill>
              <a:schemeClr val="dk1"/>
            </a:solidFill>
            <a:latin typeface="+mn-lt"/>
            <a:ea typeface="+mn-ea"/>
            <a:cs typeface="+mn-cs"/>
          </a:endParaRPr>
        </a:p>
        <a:p>
          <a:pPr marL="180000" indent="-180000" algn="l" defTabSz="108000">
            <a:spcAft>
              <a:spcPts val="600"/>
            </a:spcAft>
            <a:tabLst>
              <a:tab pos="72000" algn="l"/>
              <a:tab pos="180000" algn="l"/>
              <a:tab pos="1080000" algn="l"/>
            </a:tabLst>
          </a:pPr>
          <a:r>
            <a:rPr lang="fr-FR" sz="1200"/>
            <a:t>	-	</a:t>
          </a:r>
          <a:r>
            <a:rPr lang="nl-BE" sz="1200">
              <a:solidFill>
                <a:schemeClr val="dk1"/>
              </a:solidFill>
              <a:latin typeface="+mn-lt"/>
              <a:ea typeface="+mn-ea"/>
              <a:cs typeface="+mn-cs"/>
            </a:rPr>
            <a:t>Geen vermelding</a:t>
          </a:r>
          <a:r>
            <a:rPr lang="fr-FR" sz="1200"/>
            <a:t>		Geen vermelding van een keizersnede  (</a:t>
          </a:r>
          <a:r>
            <a:rPr lang="nl-BE" sz="1200">
              <a:solidFill>
                <a:schemeClr val="dk1"/>
              </a:solidFill>
              <a:latin typeface="+mn-lt"/>
              <a:ea typeface="+mn-ea"/>
              <a:cs typeface="+mn-cs"/>
            </a:rPr>
            <a:t>vijfde positie van een V3-code in </a:t>
          </a:r>
          <a:br>
            <a:rPr lang="nl-BE" sz="1200">
              <a:solidFill>
                <a:schemeClr val="dk1"/>
              </a:solidFill>
              <a:latin typeface="+mn-lt"/>
              <a:ea typeface="+mn-ea"/>
              <a:cs typeface="+mn-cs"/>
            </a:rPr>
          </a:br>
          <a:r>
            <a:rPr lang="nl-BE" sz="1200">
              <a:solidFill>
                <a:schemeClr val="dk1"/>
              </a:solidFill>
              <a:latin typeface="+mn-lt"/>
              <a:ea typeface="+mn-ea"/>
              <a:cs typeface="+mn-cs"/>
            </a:rPr>
            <a:t>				M4_CODE_DIAGNOSE_BIRTH = 0)</a:t>
          </a:r>
          <a:r>
            <a:rPr lang="fr-FR" sz="1200">
              <a:solidFill>
                <a:schemeClr val="dk1"/>
              </a:solidFill>
              <a:latin typeface="+mn-lt"/>
              <a:ea typeface="+mn-ea"/>
              <a:cs typeface="+mn-cs"/>
            </a:rPr>
            <a:t>.</a:t>
          </a:r>
          <a:endParaRPr lang="fr-FR" sz="1200"/>
        </a:p>
        <a:p>
          <a:pPr marL="180000" indent="-180000" algn="l" defTabSz="108000">
            <a:spcAft>
              <a:spcPts val="600"/>
            </a:spcAft>
            <a:tabLst>
              <a:tab pos="72000" algn="l"/>
              <a:tab pos="180000" algn="l"/>
              <a:tab pos="1080000" algn="l"/>
            </a:tabLst>
          </a:pPr>
          <a:r>
            <a:rPr lang="fr-FR" sz="1200"/>
            <a:t>	-	Keizersnede 				Keizersnede (</a:t>
          </a:r>
          <a:r>
            <a:rPr lang="nl-BE" sz="1200">
              <a:solidFill>
                <a:schemeClr val="dk1"/>
              </a:solidFill>
              <a:latin typeface="+mn-lt"/>
              <a:ea typeface="+mn-ea"/>
              <a:cs typeface="+mn-cs"/>
            </a:rPr>
            <a:t>vijfde positie van een V3-code in</a:t>
          </a:r>
          <a:br>
            <a:rPr lang="nl-BE" sz="1200">
              <a:solidFill>
                <a:schemeClr val="dk1"/>
              </a:solidFill>
              <a:latin typeface="+mn-lt"/>
              <a:ea typeface="+mn-ea"/>
              <a:cs typeface="+mn-cs"/>
            </a:rPr>
          </a:br>
          <a:r>
            <a:rPr lang="nl-BE" sz="1200">
              <a:solidFill>
                <a:schemeClr val="dk1"/>
              </a:solidFill>
              <a:latin typeface="+mn-lt"/>
              <a:ea typeface="+mn-ea"/>
              <a:cs typeface="+mn-cs"/>
            </a:rPr>
            <a:t>				M4_CODE_DIAGNOSE_BIRTH = 1)</a:t>
          </a:r>
          <a:r>
            <a:rPr lang="fr-FR" sz="1200">
              <a:solidFill>
                <a:schemeClr val="dk1"/>
              </a:solidFill>
              <a:latin typeface="+mn-lt"/>
              <a:ea typeface="+mn-ea"/>
              <a:cs typeface="+mn-cs"/>
            </a:rPr>
            <a:t>.</a:t>
          </a:r>
          <a:endParaRPr lang="fr-FR" sz="1200"/>
        </a:p>
        <a:p>
          <a:pPr marL="180000" indent="-180000" algn="l" defTabSz="108000">
            <a:spcAft>
              <a:spcPts val="600"/>
            </a:spcAft>
            <a:tabLst>
              <a:tab pos="72000" algn="l"/>
              <a:tab pos="180000" algn="l"/>
              <a:tab pos="1080000" algn="l"/>
            </a:tabLst>
          </a:pPr>
          <a:r>
            <a:rPr lang="fr-FR" sz="1200"/>
            <a:t>	-	Andere:				Deze </a:t>
          </a:r>
          <a:r>
            <a:rPr lang="nl-BE" sz="1200">
              <a:solidFill>
                <a:schemeClr val="dk1"/>
              </a:solidFill>
              <a:latin typeface="+mn-lt"/>
              <a:ea typeface="+mn-ea"/>
              <a:cs typeface="+mn-cs"/>
            </a:rPr>
            <a:t>categorie bevat geboren buiten het ziekenhuis (V3-code in 					M4_CODE_DIAGNOSE_BIRTH zonder een  vijfde positie), doodgeboren 				(M4_CODE_DIAGNOSE_BIRTH = '7799') en andere (geen van</a:t>
          </a:r>
          <a:br>
            <a:rPr lang="nl-BE" sz="1200">
              <a:solidFill>
                <a:schemeClr val="dk1"/>
              </a:solidFill>
              <a:latin typeface="+mn-lt"/>
              <a:ea typeface="+mn-ea"/>
              <a:cs typeface="+mn-cs"/>
            </a:rPr>
          </a:br>
          <a:r>
            <a:rPr lang="nl-BE" sz="1200">
              <a:solidFill>
                <a:schemeClr val="dk1"/>
              </a:solidFill>
              <a:latin typeface="+mn-lt"/>
              <a:ea typeface="+mn-ea"/>
              <a:cs typeface="+mn-cs"/>
            </a:rPr>
            <a:t> 				voorgaande mogelijkhedeneen)</a:t>
          </a:r>
          <a:r>
            <a:rPr lang="fr-FR" sz="1200"/>
            <a:t>.</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662940</xdr:colOff>
      <xdr:row>26</xdr:row>
      <xdr:rowOff>178000</xdr:rowOff>
    </xdr:to>
    <xdr:graphicFrame macro="">
      <xdr:nvGraphicFramePr>
        <xdr:cNvPr id="13" name="G01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5</xdr:row>
      <xdr:rowOff>0</xdr:rowOff>
    </xdr:from>
    <xdr:to>
      <xdr:col>17</xdr:col>
      <xdr:colOff>662580</xdr:colOff>
      <xdr:row>26</xdr:row>
      <xdr:rowOff>177120</xdr:rowOff>
    </xdr:to>
    <xdr:graphicFrame macro="">
      <xdr:nvGraphicFramePr>
        <xdr:cNvPr id="14" name="G01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32</xdr:row>
      <xdr:rowOff>0</xdr:rowOff>
    </xdr:from>
    <xdr:to>
      <xdr:col>17</xdr:col>
      <xdr:colOff>662580</xdr:colOff>
      <xdr:row>53</xdr:row>
      <xdr:rowOff>177120</xdr:rowOff>
    </xdr:to>
    <xdr:graphicFrame macro="">
      <xdr:nvGraphicFramePr>
        <xdr:cNvPr id="6" name="G01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662580</xdr:colOff>
      <xdr:row>53</xdr:row>
      <xdr:rowOff>177120</xdr:rowOff>
    </xdr:to>
    <xdr:graphicFrame macro="">
      <xdr:nvGraphicFramePr>
        <xdr:cNvPr id="7" name="G01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59</xdr:row>
      <xdr:rowOff>0</xdr:rowOff>
    </xdr:from>
    <xdr:to>
      <xdr:col>8</xdr:col>
      <xdr:colOff>662580</xdr:colOff>
      <xdr:row>80</xdr:row>
      <xdr:rowOff>177120</xdr:rowOff>
    </xdr:to>
    <xdr:graphicFrame macro="">
      <xdr:nvGraphicFramePr>
        <xdr:cNvPr id="9" name="G01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59</xdr:row>
      <xdr:rowOff>0</xdr:rowOff>
    </xdr:from>
    <xdr:to>
      <xdr:col>17</xdr:col>
      <xdr:colOff>662580</xdr:colOff>
      <xdr:row>80</xdr:row>
      <xdr:rowOff>177120</xdr:rowOff>
    </xdr:to>
    <xdr:graphicFrame macro="">
      <xdr:nvGraphicFramePr>
        <xdr:cNvPr id="12" name="G01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86</xdr:row>
      <xdr:rowOff>0</xdr:rowOff>
    </xdr:from>
    <xdr:to>
      <xdr:col>17</xdr:col>
      <xdr:colOff>662580</xdr:colOff>
      <xdr:row>107</xdr:row>
      <xdr:rowOff>177120</xdr:rowOff>
    </xdr:to>
    <xdr:graphicFrame macro="">
      <xdr:nvGraphicFramePr>
        <xdr:cNvPr id="15" name="G01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113</xdr:row>
      <xdr:rowOff>0</xdr:rowOff>
    </xdr:from>
    <xdr:to>
      <xdr:col>8</xdr:col>
      <xdr:colOff>662580</xdr:colOff>
      <xdr:row>134</xdr:row>
      <xdr:rowOff>177120</xdr:rowOff>
    </xdr:to>
    <xdr:graphicFrame macro="">
      <xdr:nvGraphicFramePr>
        <xdr:cNvPr id="17" name="G01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113</xdr:row>
      <xdr:rowOff>0</xdr:rowOff>
    </xdr:from>
    <xdr:to>
      <xdr:col>17</xdr:col>
      <xdr:colOff>662580</xdr:colOff>
      <xdr:row>134</xdr:row>
      <xdr:rowOff>177120</xdr:rowOff>
    </xdr:to>
    <xdr:graphicFrame macro="">
      <xdr:nvGraphicFramePr>
        <xdr:cNvPr id="19" name="G01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141</xdr:row>
      <xdr:rowOff>0</xdr:rowOff>
    </xdr:from>
    <xdr:to>
      <xdr:col>8</xdr:col>
      <xdr:colOff>662580</xdr:colOff>
      <xdr:row>162</xdr:row>
      <xdr:rowOff>177120</xdr:rowOff>
    </xdr:to>
    <xdr:graphicFrame macro="">
      <xdr:nvGraphicFramePr>
        <xdr:cNvPr id="18" name="G01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86</xdr:row>
      <xdr:rowOff>0</xdr:rowOff>
    </xdr:from>
    <xdr:to>
      <xdr:col>8</xdr:col>
      <xdr:colOff>662580</xdr:colOff>
      <xdr:row>107</xdr:row>
      <xdr:rowOff>177120</xdr:rowOff>
    </xdr:to>
    <xdr:graphicFrame macro="">
      <xdr:nvGraphicFramePr>
        <xdr:cNvPr id="22" name="G01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141</xdr:row>
      <xdr:rowOff>0</xdr:rowOff>
    </xdr:from>
    <xdr:to>
      <xdr:col>17</xdr:col>
      <xdr:colOff>662580</xdr:colOff>
      <xdr:row>162</xdr:row>
      <xdr:rowOff>177120</xdr:rowOff>
    </xdr:to>
    <xdr:graphicFrame macro="">
      <xdr:nvGraphicFramePr>
        <xdr:cNvPr id="26" name="G01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168</xdr:row>
      <xdr:rowOff>0</xdr:rowOff>
    </xdr:from>
    <xdr:to>
      <xdr:col>8</xdr:col>
      <xdr:colOff>663000</xdr:colOff>
      <xdr:row>189</xdr:row>
      <xdr:rowOff>178000</xdr:rowOff>
    </xdr:to>
    <xdr:graphicFrame macro="">
      <xdr:nvGraphicFramePr>
        <xdr:cNvPr id="28" name="G01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168</xdr:row>
      <xdr:rowOff>0</xdr:rowOff>
    </xdr:from>
    <xdr:to>
      <xdr:col>17</xdr:col>
      <xdr:colOff>663000</xdr:colOff>
      <xdr:row>189</xdr:row>
      <xdr:rowOff>178000</xdr:rowOff>
    </xdr:to>
    <xdr:graphicFrame macro="">
      <xdr:nvGraphicFramePr>
        <xdr:cNvPr id="30" name="G01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0</xdr:rowOff>
    </xdr:from>
    <xdr:to>
      <xdr:col>19</xdr:col>
      <xdr:colOff>204933</xdr:colOff>
      <xdr:row>31</xdr:row>
      <xdr:rowOff>63867</xdr:rowOff>
    </xdr:to>
    <xdr:graphicFrame macro="">
      <xdr:nvGraphicFramePr>
        <xdr:cNvPr id="5" name="G02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327660</xdr:colOff>
      <xdr:row>57</xdr:row>
      <xdr:rowOff>68580</xdr:rowOff>
    </xdr:from>
    <xdr:to>
      <xdr:col>8</xdr:col>
      <xdr:colOff>533400</xdr:colOff>
      <xdr:row>58</xdr:row>
      <xdr:rowOff>137160</xdr:rowOff>
    </xdr:to>
    <xdr:sp macro="" textlink="">
      <xdr:nvSpPr>
        <xdr:cNvPr id="8" name="ZoneTexte 7"/>
        <xdr:cNvSpPr txBox="1"/>
      </xdr:nvSpPr>
      <xdr:spPr>
        <a:xfrm>
          <a:off x="5196840" y="10538460"/>
          <a:ext cx="876300" cy="2514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Q1 - M</a:t>
          </a:r>
          <a:r>
            <a:rPr lang="fr-FR" sz="1100" baseline="0"/>
            <a:t> - Q3</a:t>
          </a:r>
          <a:endParaRPr lang="fr-FR" sz="1100"/>
        </a:p>
      </xdr:txBody>
    </xdr:sp>
    <xdr:clientData/>
  </xdr:twoCellAnchor>
  <xdr:twoCellAnchor>
    <xdr:from>
      <xdr:col>1</xdr:col>
      <xdr:colOff>0</xdr:colOff>
      <xdr:row>65</xdr:row>
      <xdr:rowOff>0</xdr:rowOff>
    </xdr:from>
    <xdr:to>
      <xdr:col>8</xdr:col>
      <xdr:colOff>655380</xdr:colOff>
      <xdr:row>87</xdr:row>
      <xdr:rowOff>66240</xdr:rowOff>
    </xdr:to>
    <xdr:graphicFrame macro="">
      <xdr:nvGraphicFramePr>
        <xdr:cNvPr id="9" name="G02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93</xdr:row>
      <xdr:rowOff>0</xdr:rowOff>
    </xdr:from>
    <xdr:to>
      <xdr:col>8</xdr:col>
      <xdr:colOff>655380</xdr:colOff>
      <xdr:row>115</xdr:row>
      <xdr:rowOff>66240</xdr:rowOff>
    </xdr:to>
    <xdr:graphicFrame macro="">
      <xdr:nvGraphicFramePr>
        <xdr:cNvPr id="7" name="G02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121</xdr:row>
      <xdr:rowOff>0</xdr:rowOff>
    </xdr:from>
    <xdr:to>
      <xdr:col>8</xdr:col>
      <xdr:colOff>655380</xdr:colOff>
      <xdr:row>143</xdr:row>
      <xdr:rowOff>66240</xdr:rowOff>
    </xdr:to>
    <xdr:graphicFrame macro="">
      <xdr:nvGraphicFramePr>
        <xdr:cNvPr id="10" name="G02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65</xdr:row>
      <xdr:rowOff>0</xdr:rowOff>
    </xdr:from>
    <xdr:to>
      <xdr:col>17</xdr:col>
      <xdr:colOff>655380</xdr:colOff>
      <xdr:row>87</xdr:row>
      <xdr:rowOff>66240</xdr:rowOff>
    </xdr:to>
    <xdr:graphicFrame macro="">
      <xdr:nvGraphicFramePr>
        <xdr:cNvPr id="12" name="G02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93</xdr:row>
      <xdr:rowOff>0</xdr:rowOff>
    </xdr:from>
    <xdr:to>
      <xdr:col>17</xdr:col>
      <xdr:colOff>655380</xdr:colOff>
      <xdr:row>115</xdr:row>
      <xdr:rowOff>66240</xdr:rowOff>
    </xdr:to>
    <xdr:graphicFrame macro="">
      <xdr:nvGraphicFramePr>
        <xdr:cNvPr id="13" name="G02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121</xdr:row>
      <xdr:rowOff>0</xdr:rowOff>
    </xdr:from>
    <xdr:to>
      <xdr:col>17</xdr:col>
      <xdr:colOff>655380</xdr:colOff>
      <xdr:row>143</xdr:row>
      <xdr:rowOff>66240</xdr:rowOff>
    </xdr:to>
    <xdr:graphicFrame macro="">
      <xdr:nvGraphicFramePr>
        <xdr:cNvPr id="14" name="G02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37</xdr:row>
      <xdr:rowOff>0</xdr:rowOff>
    </xdr:from>
    <xdr:to>
      <xdr:col>8</xdr:col>
      <xdr:colOff>655600</xdr:colOff>
      <xdr:row>59</xdr:row>
      <xdr:rowOff>67100</xdr:rowOff>
    </xdr:to>
    <xdr:graphicFrame macro="">
      <xdr:nvGraphicFramePr>
        <xdr:cNvPr id="16" name="G02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65</xdr:row>
      <xdr:rowOff>0</xdr:rowOff>
    </xdr:from>
    <xdr:to>
      <xdr:col>8</xdr:col>
      <xdr:colOff>649146</xdr:colOff>
      <xdr:row>87</xdr:row>
      <xdr:rowOff>127200</xdr:rowOff>
    </xdr:to>
    <xdr:graphicFrame macro="">
      <xdr:nvGraphicFramePr>
        <xdr:cNvPr id="5" name="G0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xdr:row>
      <xdr:rowOff>0</xdr:rowOff>
    </xdr:from>
    <xdr:to>
      <xdr:col>19</xdr:col>
      <xdr:colOff>204933</xdr:colOff>
      <xdr:row>31</xdr:row>
      <xdr:rowOff>63867</xdr:rowOff>
    </xdr:to>
    <xdr:graphicFrame macro="">
      <xdr:nvGraphicFramePr>
        <xdr:cNvPr id="4" name="G0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93</xdr:row>
      <xdr:rowOff>0</xdr:rowOff>
    </xdr:from>
    <xdr:to>
      <xdr:col>8</xdr:col>
      <xdr:colOff>655380</xdr:colOff>
      <xdr:row>115</xdr:row>
      <xdr:rowOff>66240</xdr:rowOff>
    </xdr:to>
    <xdr:graphicFrame macro="">
      <xdr:nvGraphicFramePr>
        <xdr:cNvPr id="7" name="G0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121</xdr:row>
      <xdr:rowOff>0</xdr:rowOff>
    </xdr:from>
    <xdr:to>
      <xdr:col>8</xdr:col>
      <xdr:colOff>655380</xdr:colOff>
      <xdr:row>143</xdr:row>
      <xdr:rowOff>66240</xdr:rowOff>
    </xdr:to>
    <xdr:graphicFrame macro="">
      <xdr:nvGraphicFramePr>
        <xdr:cNvPr id="8" name="G03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149</xdr:row>
      <xdr:rowOff>0</xdr:rowOff>
    </xdr:from>
    <xdr:to>
      <xdr:col>8</xdr:col>
      <xdr:colOff>655380</xdr:colOff>
      <xdr:row>171</xdr:row>
      <xdr:rowOff>66240</xdr:rowOff>
    </xdr:to>
    <xdr:graphicFrame macro="">
      <xdr:nvGraphicFramePr>
        <xdr:cNvPr id="9" name="G03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93</xdr:row>
      <xdr:rowOff>0</xdr:rowOff>
    </xdr:from>
    <xdr:to>
      <xdr:col>17</xdr:col>
      <xdr:colOff>655380</xdr:colOff>
      <xdr:row>115</xdr:row>
      <xdr:rowOff>66240</xdr:rowOff>
    </xdr:to>
    <xdr:graphicFrame macro="">
      <xdr:nvGraphicFramePr>
        <xdr:cNvPr id="10" name="G03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121</xdr:row>
      <xdr:rowOff>0</xdr:rowOff>
    </xdr:from>
    <xdr:to>
      <xdr:col>17</xdr:col>
      <xdr:colOff>655380</xdr:colOff>
      <xdr:row>143</xdr:row>
      <xdr:rowOff>66240</xdr:rowOff>
    </xdr:to>
    <xdr:graphicFrame macro="">
      <xdr:nvGraphicFramePr>
        <xdr:cNvPr id="11" name="G03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149</xdr:row>
      <xdr:rowOff>0</xdr:rowOff>
    </xdr:from>
    <xdr:to>
      <xdr:col>17</xdr:col>
      <xdr:colOff>655380</xdr:colOff>
      <xdr:row>171</xdr:row>
      <xdr:rowOff>66240</xdr:rowOff>
    </xdr:to>
    <xdr:graphicFrame macro="">
      <xdr:nvGraphicFramePr>
        <xdr:cNvPr id="12" name="G03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37</xdr:row>
      <xdr:rowOff>0</xdr:rowOff>
    </xdr:from>
    <xdr:to>
      <xdr:col>8</xdr:col>
      <xdr:colOff>655800</xdr:colOff>
      <xdr:row>59</xdr:row>
      <xdr:rowOff>67333</xdr:rowOff>
    </xdr:to>
    <xdr:graphicFrame macro="">
      <xdr:nvGraphicFramePr>
        <xdr:cNvPr id="14" name="G0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3" name="G04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5" name="G04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61</xdr:row>
      <xdr:rowOff>0</xdr:rowOff>
    </xdr:from>
    <xdr:to>
      <xdr:col>8</xdr:col>
      <xdr:colOff>655380</xdr:colOff>
      <xdr:row>83</xdr:row>
      <xdr:rowOff>66240</xdr:rowOff>
    </xdr:to>
    <xdr:graphicFrame macro="">
      <xdr:nvGraphicFramePr>
        <xdr:cNvPr id="7" name="G04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145</xdr:row>
      <xdr:rowOff>0</xdr:rowOff>
    </xdr:from>
    <xdr:to>
      <xdr:col>8</xdr:col>
      <xdr:colOff>655380</xdr:colOff>
      <xdr:row>167</xdr:row>
      <xdr:rowOff>66240</xdr:rowOff>
    </xdr:to>
    <xdr:graphicFrame macro="">
      <xdr:nvGraphicFramePr>
        <xdr:cNvPr id="13" name="G04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89</xdr:row>
      <xdr:rowOff>0</xdr:rowOff>
    </xdr:from>
    <xdr:to>
      <xdr:col>8</xdr:col>
      <xdr:colOff>655380</xdr:colOff>
      <xdr:row>111</xdr:row>
      <xdr:rowOff>66240</xdr:rowOff>
    </xdr:to>
    <xdr:graphicFrame macro="">
      <xdr:nvGraphicFramePr>
        <xdr:cNvPr id="14" name="G04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117</xdr:row>
      <xdr:rowOff>0</xdr:rowOff>
    </xdr:from>
    <xdr:to>
      <xdr:col>8</xdr:col>
      <xdr:colOff>655380</xdr:colOff>
      <xdr:row>139</xdr:row>
      <xdr:rowOff>66240</xdr:rowOff>
    </xdr:to>
    <xdr:graphicFrame macro="">
      <xdr:nvGraphicFramePr>
        <xdr:cNvPr id="15" name="G04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173</xdr:row>
      <xdr:rowOff>0</xdr:rowOff>
    </xdr:from>
    <xdr:to>
      <xdr:col>8</xdr:col>
      <xdr:colOff>655380</xdr:colOff>
      <xdr:row>195</xdr:row>
      <xdr:rowOff>66240</xdr:rowOff>
    </xdr:to>
    <xdr:graphicFrame macro="">
      <xdr:nvGraphicFramePr>
        <xdr:cNvPr id="16" name="G04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289560</xdr:colOff>
      <xdr:row>89</xdr:row>
      <xdr:rowOff>0</xdr:rowOff>
    </xdr:from>
    <xdr:to>
      <xdr:col>17</xdr:col>
      <xdr:colOff>632520</xdr:colOff>
      <xdr:row>111</xdr:row>
      <xdr:rowOff>66240</xdr:rowOff>
    </xdr:to>
    <xdr:graphicFrame macro="">
      <xdr:nvGraphicFramePr>
        <xdr:cNvPr id="17" name="G04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117</xdr:row>
      <xdr:rowOff>0</xdr:rowOff>
    </xdr:from>
    <xdr:to>
      <xdr:col>17</xdr:col>
      <xdr:colOff>655380</xdr:colOff>
      <xdr:row>139</xdr:row>
      <xdr:rowOff>66240</xdr:rowOff>
    </xdr:to>
    <xdr:graphicFrame macro="">
      <xdr:nvGraphicFramePr>
        <xdr:cNvPr id="18" name="G04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173</xdr:row>
      <xdr:rowOff>0</xdr:rowOff>
    </xdr:from>
    <xdr:to>
      <xdr:col>17</xdr:col>
      <xdr:colOff>655380</xdr:colOff>
      <xdr:row>195</xdr:row>
      <xdr:rowOff>66240</xdr:rowOff>
    </xdr:to>
    <xdr:graphicFrame macro="">
      <xdr:nvGraphicFramePr>
        <xdr:cNvPr id="19" name="G04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2" name="G05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3" name="G05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61</xdr:row>
      <xdr:rowOff>0</xdr:rowOff>
    </xdr:from>
    <xdr:to>
      <xdr:col>8</xdr:col>
      <xdr:colOff>655380</xdr:colOff>
      <xdr:row>83</xdr:row>
      <xdr:rowOff>104340</xdr:rowOff>
    </xdr:to>
    <xdr:graphicFrame macro="">
      <xdr:nvGraphicFramePr>
        <xdr:cNvPr id="5" name="G05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89</xdr:row>
      <xdr:rowOff>0</xdr:rowOff>
    </xdr:from>
    <xdr:to>
      <xdr:col>8</xdr:col>
      <xdr:colOff>655380</xdr:colOff>
      <xdr:row>111</xdr:row>
      <xdr:rowOff>104340</xdr:rowOff>
    </xdr:to>
    <xdr:graphicFrame macro="">
      <xdr:nvGraphicFramePr>
        <xdr:cNvPr id="6" name="G05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xdr:row>
      <xdr:rowOff>0</xdr:rowOff>
    </xdr:from>
    <xdr:to>
      <xdr:col>17</xdr:col>
      <xdr:colOff>655380</xdr:colOff>
      <xdr:row>27</xdr:row>
      <xdr:rowOff>66240</xdr:rowOff>
    </xdr:to>
    <xdr:graphicFrame macro="">
      <xdr:nvGraphicFramePr>
        <xdr:cNvPr id="7" name="G05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22860</xdr:colOff>
      <xdr:row>33</xdr:row>
      <xdr:rowOff>15240</xdr:rowOff>
    </xdr:from>
    <xdr:to>
      <xdr:col>18</xdr:col>
      <xdr:colOff>7680</xdr:colOff>
      <xdr:row>55</xdr:row>
      <xdr:rowOff>43380</xdr:rowOff>
    </xdr:to>
    <xdr:graphicFrame macro="">
      <xdr:nvGraphicFramePr>
        <xdr:cNvPr id="8" name="G05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61</xdr:row>
      <xdr:rowOff>0</xdr:rowOff>
    </xdr:from>
    <xdr:to>
      <xdr:col>17</xdr:col>
      <xdr:colOff>655380</xdr:colOff>
      <xdr:row>83</xdr:row>
      <xdr:rowOff>66240</xdr:rowOff>
    </xdr:to>
    <xdr:graphicFrame macro="">
      <xdr:nvGraphicFramePr>
        <xdr:cNvPr id="9" name="G05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89</xdr:row>
      <xdr:rowOff>0</xdr:rowOff>
    </xdr:from>
    <xdr:to>
      <xdr:col>17</xdr:col>
      <xdr:colOff>655380</xdr:colOff>
      <xdr:row>111</xdr:row>
      <xdr:rowOff>66240</xdr:rowOff>
    </xdr:to>
    <xdr:graphicFrame macro="">
      <xdr:nvGraphicFramePr>
        <xdr:cNvPr id="10" name="G05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117</xdr:row>
      <xdr:rowOff>0</xdr:rowOff>
    </xdr:from>
    <xdr:to>
      <xdr:col>17</xdr:col>
      <xdr:colOff>640080</xdr:colOff>
      <xdr:row>139</xdr:row>
      <xdr:rowOff>105840</xdr:rowOff>
    </xdr:to>
    <xdr:graphicFrame macro="">
      <xdr:nvGraphicFramePr>
        <xdr:cNvPr id="14" name="G05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2" name="G06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3" name="G06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61</xdr:row>
      <xdr:rowOff>7620</xdr:rowOff>
    </xdr:from>
    <xdr:to>
      <xdr:col>9</xdr:col>
      <xdr:colOff>7680</xdr:colOff>
      <xdr:row>83</xdr:row>
      <xdr:rowOff>73860</xdr:rowOff>
    </xdr:to>
    <xdr:graphicFrame macro="">
      <xdr:nvGraphicFramePr>
        <xdr:cNvPr id="4" name="G06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xdr:row>
      <xdr:rowOff>0</xdr:rowOff>
    </xdr:from>
    <xdr:to>
      <xdr:col>17</xdr:col>
      <xdr:colOff>655380</xdr:colOff>
      <xdr:row>27</xdr:row>
      <xdr:rowOff>66240</xdr:rowOff>
    </xdr:to>
    <xdr:graphicFrame macro="">
      <xdr:nvGraphicFramePr>
        <xdr:cNvPr id="5" name="G06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22860</xdr:colOff>
      <xdr:row>33</xdr:row>
      <xdr:rowOff>0</xdr:rowOff>
    </xdr:from>
    <xdr:to>
      <xdr:col>18</xdr:col>
      <xdr:colOff>7680</xdr:colOff>
      <xdr:row>55</xdr:row>
      <xdr:rowOff>66240</xdr:rowOff>
    </xdr:to>
    <xdr:graphicFrame macro="">
      <xdr:nvGraphicFramePr>
        <xdr:cNvPr id="6" name="G06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61</xdr:row>
      <xdr:rowOff>0</xdr:rowOff>
    </xdr:from>
    <xdr:to>
      <xdr:col>17</xdr:col>
      <xdr:colOff>655380</xdr:colOff>
      <xdr:row>83</xdr:row>
      <xdr:rowOff>66240</xdr:rowOff>
    </xdr:to>
    <xdr:graphicFrame macro="">
      <xdr:nvGraphicFramePr>
        <xdr:cNvPr id="7" name="G06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89</xdr:row>
      <xdr:rowOff>0</xdr:rowOff>
    </xdr:from>
    <xdr:to>
      <xdr:col>17</xdr:col>
      <xdr:colOff>640080</xdr:colOff>
      <xdr:row>111</xdr:row>
      <xdr:rowOff>105840</xdr:rowOff>
    </xdr:to>
    <xdr:graphicFrame macro="">
      <xdr:nvGraphicFramePr>
        <xdr:cNvPr id="8" name="G06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G1/Dm_nieuw/03%20Reporting%20&amp;%20Support/03.03%20Projects%20&amp;%20Programs/MoederKind/Sorties/mk-donne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_0101_"/>
      <sheetName val="_0102_"/>
      <sheetName val="_0103_"/>
      <sheetName val="_0104_"/>
      <sheetName val="_0105_"/>
      <sheetName val="_0106_"/>
      <sheetName val="_0107_"/>
      <sheetName val="_0108_"/>
      <sheetName val="_0109_"/>
      <sheetName val="_0110_"/>
      <sheetName val="_0111_"/>
      <sheetName val="_0112_"/>
      <sheetName val="_0113_"/>
      <sheetName val="_0201_"/>
      <sheetName val="_0202_"/>
      <sheetName val="_0203_"/>
      <sheetName val="_0204_"/>
      <sheetName val="_0205_"/>
      <sheetName val="_0206_"/>
      <sheetName val="_0207_"/>
      <sheetName val="_0208_"/>
      <sheetName val="_0209_"/>
      <sheetName val="_0210_"/>
      <sheetName val="_0211_"/>
      <sheetName val="_0212_"/>
      <sheetName val="_0213_"/>
      <sheetName val="_0214_"/>
      <sheetName val="_0301_"/>
      <sheetName val="_0302_"/>
      <sheetName val="_0303_"/>
      <sheetName val="_0304_"/>
      <sheetName val="_0305_"/>
      <sheetName val="_0306_"/>
      <sheetName val="_0307_"/>
      <sheetName val="_0308_"/>
      <sheetName val="_0309_"/>
      <sheetName val="_0310_"/>
      <sheetName val="_0311_"/>
      <sheetName val="_0312_"/>
      <sheetName val="_0313_"/>
      <sheetName val="_0314_"/>
      <sheetName val="_0401_"/>
      <sheetName val="_0402_"/>
      <sheetName val="_0403_"/>
      <sheetName val="_0404_"/>
      <sheetName val="_0405_"/>
      <sheetName val="_0406_"/>
      <sheetName val="_0407_"/>
      <sheetName val="_0408_"/>
      <sheetName val="_0409_"/>
      <sheetName val="_0410_"/>
      <sheetName val="_0411_"/>
      <sheetName val="_0412_"/>
      <sheetName val="_0413_"/>
      <sheetName val="_0414_"/>
      <sheetName val="_0501_"/>
      <sheetName val="_0502_"/>
      <sheetName val="_0503_"/>
      <sheetName val="_0504_"/>
      <sheetName val="_0505_"/>
      <sheetName val="_0506_"/>
      <sheetName val="_0507_"/>
      <sheetName val="_0508_"/>
      <sheetName val="_0509_"/>
      <sheetName val="_0510_"/>
      <sheetName val="_0511_"/>
      <sheetName val="_0512_"/>
      <sheetName val="_0513_"/>
      <sheetName val="_0514_"/>
      <sheetName val="_0601_"/>
      <sheetName val="_0602_"/>
      <sheetName val="_0603_"/>
      <sheetName val="_0604_"/>
      <sheetName val="_0605_"/>
      <sheetName val="_0606_"/>
      <sheetName val="_0607_"/>
      <sheetName val="_0608_"/>
      <sheetName val="_0609_"/>
      <sheetName val="_0610_"/>
      <sheetName val="_0611_"/>
      <sheetName val="_0612_"/>
      <sheetName val="_0613_"/>
      <sheetName val="_0614_"/>
      <sheetName val="_0701_"/>
      <sheetName val="_0702_"/>
      <sheetName val="_0703_"/>
      <sheetName val="_0704_"/>
      <sheetName val="_0705_"/>
      <sheetName val="_0706_"/>
      <sheetName val="_0707_"/>
      <sheetName val="_0708_"/>
      <sheetName val="_0709_"/>
      <sheetName val="_0710_"/>
      <sheetName val="_0711_"/>
      <sheetName val="_0712_"/>
      <sheetName val="_0713_"/>
      <sheetName val="_0714_"/>
      <sheetName val="_0801_"/>
      <sheetName val="_0802_"/>
      <sheetName val="_0803_"/>
      <sheetName val="_0804_"/>
      <sheetName val="_0805_"/>
      <sheetName val="_0806_"/>
      <sheetName val="_0807_"/>
      <sheetName val="_0808_"/>
      <sheetName val="_0809_"/>
      <sheetName val="_0810_"/>
      <sheetName val="_0811_"/>
      <sheetName val="_0812_"/>
      <sheetName val="_0813_"/>
      <sheetName val="_0814_"/>
      <sheetName val="_0901_"/>
      <sheetName val="_0902_"/>
      <sheetName val="_0903_"/>
      <sheetName val="_0904_"/>
      <sheetName val="_0905_"/>
      <sheetName val="_0906_"/>
      <sheetName val="_0907_"/>
      <sheetName val="_0908_"/>
      <sheetName val="_0909_"/>
      <sheetName val="_0910_"/>
      <sheetName val="_0911_"/>
      <sheetName val="_0912_"/>
      <sheetName val="_0913_"/>
      <sheetName val="_0914_"/>
      <sheetName val="_1001_"/>
      <sheetName val="_1002_"/>
      <sheetName val="_1003_"/>
      <sheetName val="_1004_"/>
      <sheetName val="_1005_"/>
      <sheetName val="_1006_"/>
      <sheetName val="_1007_"/>
      <sheetName val="_1008_"/>
      <sheetName val="_1009_"/>
      <sheetName val="_1010_"/>
      <sheetName val="_1011_"/>
      <sheetName val="_1012_"/>
      <sheetName val="_1013_"/>
      <sheetName val="_1014_"/>
      <sheetName val="_1101_"/>
      <sheetName val="_1102_"/>
      <sheetName val="_1103_"/>
      <sheetName val="_1104_"/>
      <sheetName val="_1105_"/>
      <sheetName val="_1106_"/>
      <sheetName val="_1107_"/>
      <sheetName val="_1108_"/>
      <sheetName val="_1109_"/>
      <sheetName val="_1110_"/>
      <sheetName val="_1111_"/>
      <sheetName val="_1112_"/>
      <sheetName val="_1113_"/>
      <sheetName val="_1114_"/>
      <sheetName val="_1201_"/>
      <sheetName val="_1202_"/>
      <sheetName val="_1203_"/>
      <sheetName val="_1204_"/>
      <sheetName val="_1205_"/>
      <sheetName val="_1206_"/>
      <sheetName val="_1207_"/>
      <sheetName val="_1208_"/>
      <sheetName val="_1209_"/>
      <sheetName val="_1210_"/>
      <sheetName val="_1211_"/>
      <sheetName val="_1212_"/>
      <sheetName val="_1213_"/>
      <sheetName val="_1214_"/>
      <sheetName val="_1301_"/>
      <sheetName val="_1302_"/>
      <sheetName val="_1303_"/>
      <sheetName val="_1304_"/>
      <sheetName val="_1305_"/>
      <sheetName val="_1306_"/>
      <sheetName val="_1307_"/>
      <sheetName val="_1308_"/>
      <sheetName val="_1309_"/>
      <sheetName val="_1310_"/>
      <sheetName val="_1311_"/>
      <sheetName val="_1312_"/>
      <sheetName val="_1313_"/>
      <sheetName val="_1314_"/>
      <sheetName val="_1401_"/>
      <sheetName val="_1402_"/>
      <sheetName val="_1403_"/>
      <sheetName val="_1404_"/>
      <sheetName val="_1405_"/>
      <sheetName val="_1406_"/>
      <sheetName val="_1407_"/>
      <sheetName val="_1408_"/>
      <sheetName val="_1409_"/>
      <sheetName val="_1410_"/>
      <sheetName val="_1411_"/>
      <sheetName val="_1412_"/>
      <sheetName val="_1413_"/>
      <sheetName val="_1414_"/>
      <sheetName val="_G0103_"/>
      <sheetName val="_G0104_"/>
      <sheetName val="_G0105_"/>
      <sheetName val="_G0106_"/>
      <sheetName val="_G0109_"/>
      <sheetName val="_G0202_"/>
      <sheetName val="_G0302_"/>
      <sheetName val="_G0303_"/>
      <sheetName val="_G0401_"/>
      <sheetName val="_G0402_"/>
      <sheetName val="_G0403_"/>
      <sheetName val="_G0404_"/>
    </sheetNames>
    <sheetDataSet>
      <sheetData sheetId="0">
        <row r="1">
          <cell r="A1" t="str">
            <v>Annee</v>
          </cell>
          <cell r="B1" t="str">
            <v>Date</v>
          </cell>
        </row>
        <row r="2">
          <cell r="A2">
            <v>2010</v>
          </cell>
          <cell r="B2">
            <v>42244</v>
          </cell>
        </row>
      </sheetData>
      <sheetData sheetId="1">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25</v>
          </cell>
          <cell r="C2">
            <v>11258</v>
          </cell>
          <cell r="D2">
            <v>4</v>
          </cell>
          <cell r="E2">
            <v>47</v>
          </cell>
          <cell r="F2">
            <v>5</v>
          </cell>
          <cell r="G2">
            <v>0</v>
          </cell>
          <cell r="H2">
            <v>143</v>
          </cell>
          <cell r="I2">
            <v>42</v>
          </cell>
          <cell r="J2">
            <v>68</v>
          </cell>
          <cell r="K2">
            <v>133</v>
          </cell>
          <cell r="L2">
            <v>18</v>
          </cell>
          <cell r="M2">
            <v>94</v>
          </cell>
          <cell r="N2">
            <v>0</v>
          </cell>
        </row>
        <row r="3">
          <cell r="A3">
            <v>2</v>
          </cell>
          <cell r="B3">
            <v>152</v>
          </cell>
          <cell r="C3">
            <v>14951</v>
          </cell>
          <cell r="D3">
            <v>10</v>
          </cell>
          <cell r="E3">
            <v>23</v>
          </cell>
          <cell r="F3">
            <v>4</v>
          </cell>
          <cell r="G3">
            <v>0</v>
          </cell>
          <cell r="H3">
            <v>96</v>
          </cell>
          <cell r="I3">
            <v>160</v>
          </cell>
          <cell r="J3">
            <v>326</v>
          </cell>
          <cell r="K3">
            <v>289</v>
          </cell>
          <cell r="L3">
            <v>23</v>
          </cell>
          <cell r="M3">
            <v>154</v>
          </cell>
          <cell r="N3">
            <v>1</v>
          </cell>
        </row>
        <row r="4">
          <cell r="A4">
            <v>3</v>
          </cell>
          <cell r="B4">
            <v>1819</v>
          </cell>
          <cell r="C4">
            <v>17609</v>
          </cell>
          <cell r="D4">
            <v>24</v>
          </cell>
          <cell r="E4">
            <v>58</v>
          </cell>
          <cell r="F4">
            <v>36</v>
          </cell>
          <cell r="G4">
            <v>0</v>
          </cell>
          <cell r="H4">
            <v>522</v>
          </cell>
          <cell r="I4">
            <v>433</v>
          </cell>
          <cell r="J4">
            <v>381</v>
          </cell>
          <cell r="K4">
            <v>1170</v>
          </cell>
          <cell r="L4">
            <v>83</v>
          </cell>
          <cell r="M4">
            <v>497</v>
          </cell>
          <cell r="N4">
            <v>5</v>
          </cell>
        </row>
        <row r="5">
          <cell r="A5">
            <v>4</v>
          </cell>
          <cell r="B5">
            <v>194</v>
          </cell>
          <cell r="C5">
            <v>7317</v>
          </cell>
          <cell r="D5">
            <v>17</v>
          </cell>
          <cell r="E5">
            <v>6</v>
          </cell>
          <cell r="F5">
            <v>2</v>
          </cell>
          <cell r="G5">
            <v>0</v>
          </cell>
          <cell r="H5">
            <v>285</v>
          </cell>
          <cell r="I5">
            <v>132</v>
          </cell>
          <cell r="J5">
            <v>106</v>
          </cell>
          <cell r="K5">
            <v>148</v>
          </cell>
          <cell r="L5">
            <v>26</v>
          </cell>
          <cell r="M5">
            <v>59</v>
          </cell>
          <cell r="N5">
            <v>1</v>
          </cell>
        </row>
        <row r="6">
          <cell r="A6">
            <v>5</v>
          </cell>
          <cell r="B6">
            <v>76</v>
          </cell>
          <cell r="C6">
            <v>6025</v>
          </cell>
          <cell r="D6">
            <v>14</v>
          </cell>
          <cell r="E6">
            <v>6</v>
          </cell>
          <cell r="F6">
            <v>16</v>
          </cell>
          <cell r="G6">
            <v>0</v>
          </cell>
          <cell r="H6">
            <v>35</v>
          </cell>
          <cell r="I6">
            <v>70</v>
          </cell>
          <cell r="J6">
            <v>32</v>
          </cell>
          <cell r="K6">
            <v>121</v>
          </cell>
          <cell r="L6">
            <v>36</v>
          </cell>
          <cell r="M6">
            <v>85</v>
          </cell>
          <cell r="N6">
            <v>3</v>
          </cell>
        </row>
        <row r="7">
          <cell r="A7">
            <v>6</v>
          </cell>
          <cell r="B7">
            <v>1825</v>
          </cell>
          <cell r="C7">
            <v>16165</v>
          </cell>
          <cell r="D7">
            <v>130</v>
          </cell>
          <cell r="E7">
            <v>716</v>
          </cell>
          <cell r="F7">
            <v>88</v>
          </cell>
          <cell r="G7">
            <v>11</v>
          </cell>
          <cell r="H7">
            <v>93</v>
          </cell>
          <cell r="I7">
            <v>2078</v>
          </cell>
          <cell r="J7">
            <v>254</v>
          </cell>
          <cell r="K7">
            <v>2973</v>
          </cell>
          <cell r="L7">
            <v>464</v>
          </cell>
          <cell r="M7">
            <v>643</v>
          </cell>
          <cell r="N7">
            <v>19</v>
          </cell>
        </row>
        <row r="8">
          <cell r="A8">
            <v>7</v>
          </cell>
          <cell r="B8">
            <v>1379</v>
          </cell>
          <cell r="C8">
            <v>11880</v>
          </cell>
          <cell r="D8">
            <v>4</v>
          </cell>
          <cell r="E8">
            <v>176</v>
          </cell>
          <cell r="F8">
            <v>13</v>
          </cell>
          <cell r="G8">
            <v>0</v>
          </cell>
          <cell r="H8">
            <v>0</v>
          </cell>
          <cell r="I8">
            <v>270</v>
          </cell>
          <cell r="J8">
            <v>51</v>
          </cell>
          <cell r="K8">
            <v>322</v>
          </cell>
          <cell r="L8">
            <v>64</v>
          </cell>
          <cell r="M8">
            <v>86</v>
          </cell>
          <cell r="N8">
            <v>0</v>
          </cell>
        </row>
        <row r="9">
          <cell r="A9">
            <v>8</v>
          </cell>
          <cell r="B9">
            <v>394</v>
          </cell>
          <cell r="C9">
            <v>1420</v>
          </cell>
          <cell r="D9">
            <v>0</v>
          </cell>
          <cell r="E9">
            <v>0</v>
          </cell>
          <cell r="F9">
            <v>0</v>
          </cell>
          <cell r="G9">
            <v>0</v>
          </cell>
          <cell r="H9">
            <v>0</v>
          </cell>
          <cell r="I9">
            <v>1</v>
          </cell>
          <cell r="J9">
            <v>2</v>
          </cell>
          <cell r="K9">
            <v>9</v>
          </cell>
          <cell r="L9">
            <v>0</v>
          </cell>
          <cell r="M9">
            <v>0</v>
          </cell>
          <cell r="N9">
            <v>0</v>
          </cell>
        </row>
        <row r="10">
          <cell r="A10">
            <v>9</v>
          </cell>
          <cell r="B10">
            <v>162</v>
          </cell>
          <cell r="C10">
            <v>11149</v>
          </cell>
          <cell r="D10">
            <v>28</v>
          </cell>
          <cell r="E10">
            <v>75</v>
          </cell>
          <cell r="F10">
            <v>2</v>
          </cell>
          <cell r="G10">
            <v>4</v>
          </cell>
          <cell r="H10">
            <v>16</v>
          </cell>
          <cell r="I10">
            <v>318</v>
          </cell>
          <cell r="J10">
            <v>230</v>
          </cell>
          <cell r="K10">
            <v>428</v>
          </cell>
          <cell r="L10">
            <v>39</v>
          </cell>
          <cell r="M10">
            <v>92</v>
          </cell>
          <cell r="N10">
            <v>1</v>
          </cell>
        </row>
        <row r="11">
          <cell r="A11">
            <v>10</v>
          </cell>
          <cell r="B11">
            <v>69</v>
          </cell>
          <cell r="C11">
            <v>4340</v>
          </cell>
          <cell r="D11">
            <v>0</v>
          </cell>
          <cell r="E11">
            <v>165</v>
          </cell>
          <cell r="F11">
            <v>1</v>
          </cell>
          <cell r="G11">
            <v>0</v>
          </cell>
          <cell r="H11">
            <v>0</v>
          </cell>
          <cell r="I11">
            <v>43</v>
          </cell>
          <cell r="J11">
            <v>51</v>
          </cell>
          <cell r="K11">
            <v>91</v>
          </cell>
          <cell r="L11">
            <v>6</v>
          </cell>
          <cell r="M11">
            <v>17</v>
          </cell>
          <cell r="N11">
            <v>2</v>
          </cell>
        </row>
        <row r="12">
          <cell r="A12">
            <v>11</v>
          </cell>
          <cell r="B12">
            <v>0</v>
          </cell>
          <cell r="C12">
            <v>2758</v>
          </cell>
          <cell r="D12">
            <v>0</v>
          </cell>
          <cell r="E12">
            <v>53</v>
          </cell>
          <cell r="F12">
            <v>0</v>
          </cell>
          <cell r="G12">
            <v>5</v>
          </cell>
          <cell r="H12">
            <v>2</v>
          </cell>
          <cell r="I12">
            <v>63</v>
          </cell>
          <cell r="J12">
            <v>15</v>
          </cell>
          <cell r="K12">
            <v>42</v>
          </cell>
          <cell r="L12">
            <v>3</v>
          </cell>
          <cell r="M12">
            <v>22</v>
          </cell>
          <cell r="N12">
            <v>0</v>
          </cell>
        </row>
      </sheetData>
      <sheetData sheetId="2">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93</v>
          </cell>
          <cell r="C2">
            <v>299</v>
          </cell>
          <cell r="D2">
            <v>347</v>
          </cell>
          <cell r="E2">
            <v>848</v>
          </cell>
          <cell r="F2">
            <v>2341</v>
          </cell>
          <cell r="G2">
            <v>4962</v>
          </cell>
          <cell r="H2">
            <v>1850</v>
          </cell>
          <cell r="I2">
            <v>682</v>
          </cell>
          <cell r="J2">
            <v>203</v>
          </cell>
          <cell r="K2">
            <v>66</v>
          </cell>
          <cell r="L2">
            <v>34</v>
          </cell>
          <cell r="M2">
            <v>112</v>
          </cell>
        </row>
        <row r="3">
          <cell r="A3">
            <v>2</v>
          </cell>
          <cell r="B3">
            <v>96</v>
          </cell>
          <cell r="C3">
            <v>424</v>
          </cell>
          <cell r="D3">
            <v>822</v>
          </cell>
          <cell r="E3">
            <v>2295</v>
          </cell>
          <cell r="F3">
            <v>5208</v>
          </cell>
          <cell r="G3">
            <v>3986</v>
          </cell>
          <cell r="H3">
            <v>1670</v>
          </cell>
          <cell r="I3">
            <v>955</v>
          </cell>
          <cell r="J3">
            <v>357</v>
          </cell>
          <cell r="K3">
            <v>118</v>
          </cell>
          <cell r="L3">
            <v>63</v>
          </cell>
          <cell r="M3">
            <v>195</v>
          </cell>
        </row>
        <row r="4">
          <cell r="A4">
            <v>3</v>
          </cell>
          <cell r="B4">
            <v>244</v>
          </cell>
          <cell r="C4">
            <v>672</v>
          </cell>
          <cell r="D4">
            <v>1045</v>
          </cell>
          <cell r="E4">
            <v>2491</v>
          </cell>
          <cell r="F4">
            <v>7863</v>
          </cell>
          <cell r="G4">
            <v>5636</v>
          </cell>
          <cell r="H4">
            <v>2710</v>
          </cell>
          <cell r="I4">
            <v>1186</v>
          </cell>
          <cell r="J4">
            <v>345</v>
          </cell>
          <cell r="K4">
            <v>104</v>
          </cell>
          <cell r="L4">
            <v>63</v>
          </cell>
          <cell r="M4">
            <v>278</v>
          </cell>
        </row>
        <row r="5">
          <cell r="A5">
            <v>4</v>
          </cell>
          <cell r="B5">
            <v>43</v>
          </cell>
          <cell r="C5">
            <v>248</v>
          </cell>
          <cell r="D5">
            <v>341</v>
          </cell>
          <cell r="E5">
            <v>897</v>
          </cell>
          <cell r="F5">
            <v>2621</v>
          </cell>
          <cell r="G5">
            <v>2462</v>
          </cell>
          <cell r="H5">
            <v>907</v>
          </cell>
          <cell r="I5">
            <v>368</v>
          </cell>
          <cell r="J5">
            <v>164</v>
          </cell>
          <cell r="K5">
            <v>75</v>
          </cell>
          <cell r="L5">
            <v>33</v>
          </cell>
          <cell r="M5">
            <v>134</v>
          </cell>
        </row>
        <row r="6">
          <cell r="A6">
            <v>5</v>
          </cell>
          <cell r="B6">
            <v>14</v>
          </cell>
          <cell r="C6">
            <v>130</v>
          </cell>
          <cell r="D6">
            <v>189</v>
          </cell>
          <cell r="E6">
            <v>550</v>
          </cell>
          <cell r="F6">
            <v>1668</v>
          </cell>
          <cell r="G6">
            <v>1913</v>
          </cell>
          <cell r="H6">
            <v>1009</v>
          </cell>
          <cell r="I6">
            <v>557</v>
          </cell>
          <cell r="J6">
            <v>213</v>
          </cell>
          <cell r="K6">
            <v>73</v>
          </cell>
          <cell r="L6">
            <v>31</v>
          </cell>
          <cell r="M6">
            <v>172</v>
          </cell>
        </row>
        <row r="7">
          <cell r="A7">
            <v>6</v>
          </cell>
          <cell r="B7">
            <v>65</v>
          </cell>
          <cell r="C7">
            <v>254</v>
          </cell>
          <cell r="D7">
            <v>740</v>
          </cell>
          <cell r="E7">
            <v>4311</v>
          </cell>
          <cell r="F7">
            <v>8716</v>
          </cell>
          <cell r="G7">
            <v>6376</v>
          </cell>
          <cell r="H7">
            <v>2493</v>
          </cell>
          <cell r="I7">
            <v>1009</v>
          </cell>
          <cell r="J7">
            <v>463</v>
          </cell>
          <cell r="K7">
            <v>221</v>
          </cell>
          <cell r="L7">
            <v>160</v>
          </cell>
          <cell r="M7">
            <v>651</v>
          </cell>
        </row>
        <row r="8">
          <cell r="A8">
            <v>7</v>
          </cell>
          <cell r="B8">
            <v>16</v>
          </cell>
          <cell r="C8">
            <v>80</v>
          </cell>
          <cell r="D8">
            <v>293</v>
          </cell>
          <cell r="E8">
            <v>1352</v>
          </cell>
          <cell r="F8">
            <v>4482</v>
          </cell>
          <cell r="G8">
            <v>4352</v>
          </cell>
          <cell r="H8">
            <v>1876</v>
          </cell>
          <cell r="I8">
            <v>830</v>
          </cell>
          <cell r="J8">
            <v>329</v>
          </cell>
          <cell r="K8">
            <v>164</v>
          </cell>
          <cell r="L8">
            <v>118</v>
          </cell>
          <cell r="M8">
            <v>353</v>
          </cell>
        </row>
        <row r="9">
          <cell r="A9">
            <v>8</v>
          </cell>
          <cell r="B9">
            <v>1</v>
          </cell>
          <cell r="C9">
            <v>31</v>
          </cell>
          <cell r="D9">
            <v>101</v>
          </cell>
          <cell r="E9">
            <v>561</v>
          </cell>
          <cell r="F9">
            <v>459</v>
          </cell>
          <cell r="G9">
            <v>344</v>
          </cell>
          <cell r="H9">
            <v>183</v>
          </cell>
          <cell r="I9">
            <v>49</v>
          </cell>
          <cell r="J9">
            <v>28</v>
          </cell>
          <cell r="K9">
            <v>17</v>
          </cell>
          <cell r="L9">
            <v>6</v>
          </cell>
          <cell r="M9">
            <v>46</v>
          </cell>
        </row>
        <row r="10">
          <cell r="A10">
            <v>9</v>
          </cell>
          <cell r="B10">
            <v>27</v>
          </cell>
          <cell r="C10">
            <v>77</v>
          </cell>
          <cell r="D10">
            <v>190</v>
          </cell>
          <cell r="E10">
            <v>1091</v>
          </cell>
          <cell r="F10">
            <v>3842</v>
          </cell>
          <cell r="G10">
            <v>4315</v>
          </cell>
          <cell r="H10">
            <v>1842</v>
          </cell>
          <cell r="I10">
            <v>594</v>
          </cell>
          <cell r="J10">
            <v>250</v>
          </cell>
          <cell r="K10">
            <v>83</v>
          </cell>
          <cell r="L10">
            <v>49</v>
          </cell>
          <cell r="M10">
            <v>184</v>
          </cell>
        </row>
        <row r="11">
          <cell r="A11">
            <v>10</v>
          </cell>
          <cell r="B11">
            <v>6</v>
          </cell>
          <cell r="C11">
            <v>32</v>
          </cell>
          <cell r="D11">
            <v>71</v>
          </cell>
          <cell r="E11">
            <v>495</v>
          </cell>
          <cell r="F11">
            <v>1475</v>
          </cell>
          <cell r="G11">
            <v>1515</v>
          </cell>
          <cell r="H11">
            <v>637</v>
          </cell>
          <cell r="I11">
            <v>229</v>
          </cell>
          <cell r="J11">
            <v>108</v>
          </cell>
          <cell r="K11">
            <v>44</v>
          </cell>
          <cell r="L11">
            <v>31</v>
          </cell>
          <cell r="M11">
            <v>142</v>
          </cell>
        </row>
        <row r="12">
          <cell r="A12">
            <v>11</v>
          </cell>
          <cell r="B12">
            <v>10</v>
          </cell>
          <cell r="C12">
            <v>32</v>
          </cell>
          <cell r="D12">
            <v>71</v>
          </cell>
          <cell r="E12">
            <v>712</v>
          </cell>
          <cell r="F12">
            <v>1272</v>
          </cell>
          <cell r="G12">
            <v>619</v>
          </cell>
          <cell r="H12">
            <v>143</v>
          </cell>
          <cell r="I12">
            <v>50</v>
          </cell>
          <cell r="J12">
            <v>16</v>
          </cell>
          <cell r="K12">
            <v>10</v>
          </cell>
          <cell r="L12">
            <v>8</v>
          </cell>
          <cell r="M12">
            <v>20</v>
          </cell>
        </row>
      </sheetData>
      <sheetData sheetId="3">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v>
          </cell>
          <cell r="C2">
            <v>49</v>
          </cell>
          <cell r="D2">
            <v>112</v>
          </cell>
          <cell r="E2">
            <v>1546</v>
          </cell>
          <cell r="F2">
            <v>9045</v>
          </cell>
          <cell r="G2">
            <v>1080</v>
          </cell>
          <cell r="H2">
            <v>1</v>
          </cell>
          <cell r="I2">
            <v>1</v>
          </cell>
          <cell r="J2">
            <v>2</v>
          </cell>
        </row>
        <row r="3">
          <cell r="A3">
            <v>2</v>
          </cell>
          <cell r="B3">
            <v>6</v>
          </cell>
          <cell r="C3">
            <v>74</v>
          </cell>
          <cell r="D3">
            <v>120</v>
          </cell>
          <cell r="E3">
            <v>2063</v>
          </cell>
          <cell r="F3">
            <v>11948</v>
          </cell>
          <cell r="G3">
            <v>1976</v>
          </cell>
          <cell r="H3">
            <v>0</v>
          </cell>
          <cell r="I3">
            <v>0</v>
          </cell>
          <cell r="J3">
            <v>2</v>
          </cell>
        </row>
        <row r="4">
          <cell r="A4">
            <v>3</v>
          </cell>
          <cell r="B4">
            <v>8</v>
          </cell>
          <cell r="C4">
            <v>85</v>
          </cell>
          <cell r="D4">
            <v>219</v>
          </cell>
          <cell r="E4">
            <v>2748</v>
          </cell>
          <cell r="F4">
            <v>16958</v>
          </cell>
          <cell r="G4">
            <v>2613</v>
          </cell>
          <cell r="H4">
            <v>1</v>
          </cell>
          <cell r="I4">
            <v>1</v>
          </cell>
          <cell r="J4">
            <v>4</v>
          </cell>
        </row>
        <row r="5">
          <cell r="A5">
            <v>4</v>
          </cell>
          <cell r="B5">
            <v>0</v>
          </cell>
          <cell r="C5">
            <v>22</v>
          </cell>
          <cell r="D5">
            <v>71</v>
          </cell>
          <cell r="E5">
            <v>1123</v>
          </cell>
          <cell r="F5">
            <v>6070</v>
          </cell>
          <cell r="G5">
            <v>1006</v>
          </cell>
          <cell r="H5">
            <v>0</v>
          </cell>
          <cell r="I5">
            <v>0</v>
          </cell>
          <cell r="J5">
            <v>1</v>
          </cell>
        </row>
        <row r="6">
          <cell r="A6">
            <v>5</v>
          </cell>
          <cell r="B6">
            <v>1</v>
          </cell>
          <cell r="C6">
            <v>52</v>
          </cell>
          <cell r="D6">
            <v>118</v>
          </cell>
          <cell r="E6">
            <v>885</v>
          </cell>
          <cell r="F6">
            <v>4746</v>
          </cell>
          <cell r="G6">
            <v>715</v>
          </cell>
          <cell r="H6">
            <v>1</v>
          </cell>
          <cell r="I6">
            <v>0</v>
          </cell>
          <cell r="J6">
            <v>1</v>
          </cell>
        </row>
        <row r="7">
          <cell r="A7">
            <v>6</v>
          </cell>
          <cell r="B7">
            <v>3</v>
          </cell>
          <cell r="C7">
            <v>115</v>
          </cell>
          <cell r="D7">
            <v>306</v>
          </cell>
          <cell r="E7">
            <v>3419</v>
          </cell>
          <cell r="F7">
            <v>17839</v>
          </cell>
          <cell r="G7">
            <v>3773</v>
          </cell>
          <cell r="H7">
            <v>2</v>
          </cell>
          <cell r="I7">
            <v>1</v>
          </cell>
          <cell r="J7">
            <v>1</v>
          </cell>
        </row>
        <row r="8">
          <cell r="A8">
            <v>7</v>
          </cell>
          <cell r="B8">
            <v>23</v>
          </cell>
          <cell r="C8">
            <v>43</v>
          </cell>
          <cell r="D8">
            <v>127</v>
          </cell>
          <cell r="E8">
            <v>2029</v>
          </cell>
          <cell r="F8">
            <v>10691</v>
          </cell>
          <cell r="G8">
            <v>1298</v>
          </cell>
          <cell r="H8">
            <v>1</v>
          </cell>
          <cell r="I8">
            <v>0</v>
          </cell>
          <cell r="J8">
            <v>33</v>
          </cell>
        </row>
        <row r="9">
          <cell r="A9">
            <v>8</v>
          </cell>
          <cell r="B9">
            <v>0</v>
          </cell>
          <cell r="C9">
            <v>4</v>
          </cell>
          <cell r="D9">
            <v>9</v>
          </cell>
          <cell r="E9">
            <v>273</v>
          </cell>
          <cell r="F9">
            <v>1413</v>
          </cell>
          <cell r="G9">
            <v>127</v>
          </cell>
          <cell r="H9">
            <v>0</v>
          </cell>
          <cell r="I9">
            <v>0</v>
          </cell>
          <cell r="J9">
            <v>0</v>
          </cell>
        </row>
        <row r="10">
          <cell r="A10">
            <v>9</v>
          </cell>
          <cell r="B10">
            <v>0</v>
          </cell>
          <cell r="C10">
            <v>69</v>
          </cell>
          <cell r="D10">
            <v>136</v>
          </cell>
          <cell r="E10">
            <v>1836</v>
          </cell>
          <cell r="F10">
            <v>9669</v>
          </cell>
          <cell r="G10">
            <v>833</v>
          </cell>
          <cell r="H10">
            <v>1</v>
          </cell>
          <cell r="I10">
            <v>0</v>
          </cell>
          <cell r="J10">
            <v>0</v>
          </cell>
        </row>
        <row r="11">
          <cell r="A11">
            <v>10</v>
          </cell>
          <cell r="B11">
            <v>28</v>
          </cell>
          <cell r="C11">
            <v>12</v>
          </cell>
          <cell r="D11">
            <v>44</v>
          </cell>
          <cell r="E11">
            <v>650</v>
          </cell>
          <cell r="F11">
            <v>3680</v>
          </cell>
          <cell r="G11">
            <v>371</v>
          </cell>
          <cell r="H11">
            <v>0</v>
          </cell>
          <cell r="I11">
            <v>0</v>
          </cell>
          <cell r="J11">
            <v>0</v>
          </cell>
        </row>
        <row r="12">
          <cell r="A12">
            <v>11</v>
          </cell>
          <cell r="B12">
            <v>0</v>
          </cell>
          <cell r="C12">
            <v>11</v>
          </cell>
          <cell r="D12">
            <v>11</v>
          </cell>
          <cell r="E12">
            <v>343</v>
          </cell>
          <cell r="F12">
            <v>2262</v>
          </cell>
          <cell r="G12">
            <v>334</v>
          </cell>
          <cell r="H12">
            <v>1</v>
          </cell>
          <cell r="I12">
            <v>0</v>
          </cell>
          <cell r="J12">
            <v>1</v>
          </cell>
        </row>
      </sheetData>
      <sheetData sheetId="4">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3</v>
          </cell>
          <cell r="C2">
            <v>313</v>
          </cell>
          <cell r="D2">
            <v>2102</v>
          </cell>
          <cell r="E2">
            <v>5154</v>
          </cell>
          <cell r="F2">
            <v>3183</v>
          </cell>
          <cell r="G2">
            <v>930</v>
          </cell>
          <cell r="H2">
            <v>149</v>
          </cell>
          <cell r="I2">
            <v>2</v>
          </cell>
          <cell r="J2">
            <v>1</v>
          </cell>
          <cell r="K2">
            <v>0</v>
          </cell>
        </row>
        <row r="3">
          <cell r="A3">
            <v>2</v>
          </cell>
          <cell r="B3">
            <v>4</v>
          </cell>
          <cell r="C3">
            <v>463</v>
          </cell>
          <cell r="D3">
            <v>2443</v>
          </cell>
          <cell r="E3">
            <v>6389</v>
          </cell>
          <cell r="F3">
            <v>5035</v>
          </cell>
          <cell r="G3">
            <v>1606</v>
          </cell>
          <cell r="H3">
            <v>239</v>
          </cell>
          <cell r="I3">
            <v>10</v>
          </cell>
          <cell r="J3">
            <v>0</v>
          </cell>
          <cell r="K3">
            <v>0</v>
          </cell>
        </row>
        <row r="4">
          <cell r="A4">
            <v>3</v>
          </cell>
          <cell r="B4">
            <v>7</v>
          </cell>
          <cell r="C4">
            <v>590</v>
          </cell>
          <cell r="D4">
            <v>3666</v>
          </cell>
          <cell r="E4">
            <v>8838</v>
          </cell>
          <cell r="F4">
            <v>6725</v>
          </cell>
          <cell r="G4">
            <v>2383</v>
          </cell>
          <cell r="H4">
            <v>414</v>
          </cell>
          <cell r="I4">
            <v>13</v>
          </cell>
          <cell r="J4">
            <v>1</v>
          </cell>
          <cell r="K4">
            <v>0</v>
          </cell>
        </row>
        <row r="5">
          <cell r="A5">
            <v>4</v>
          </cell>
          <cell r="B5">
            <v>1</v>
          </cell>
          <cell r="C5">
            <v>179</v>
          </cell>
          <cell r="D5">
            <v>1269</v>
          </cell>
          <cell r="E5">
            <v>3297</v>
          </cell>
          <cell r="F5">
            <v>2652</v>
          </cell>
          <cell r="G5">
            <v>789</v>
          </cell>
          <cell r="H5">
            <v>102</v>
          </cell>
          <cell r="I5">
            <v>4</v>
          </cell>
          <cell r="J5">
            <v>0</v>
          </cell>
          <cell r="K5">
            <v>0</v>
          </cell>
        </row>
        <row r="6">
          <cell r="A6">
            <v>5</v>
          </cell>
          <cell r="B6">
            <v>2</v>
          </cell>
          <cell r="C6">
            <v>126</v>
          </cell>
          <cell r="D6">
            <v>714</v>
          </cell>
          <cell r="E6">
            <v>2441</v>
          </cell>
          <cell r="F6">
            <v>2262</v>
          </cell>
          <cell r="G6">
            <v>838</v>
          </cell>
          <cell r="H6">
            <v>132</v>
          </cell>
          <cell r="I6">
            <v>4</v>
          </cell>
          <cell r="J6">
            <v>0</v>
          </cell>
          <cell r="K6">
            <v>0</v>
          </cell>
        </row>
        <row r="7">
          <cell r="A7">
            <v>6</v>
          </cell>
          <cell r="B7">
            <v>10</v>
          </cell>
          <cell r="C7">
            <v>692</v>
          </cell>
          <cell r="D7">
            <v>3627</v>
          </cell>
          <cell r="E7">
            <v>7667</v>
          </cell>
          <cell r="F7">
            <v>8220</v>
          </cell>
          <cell r="G7">
            <v>4323</v>
          </cell>
          <cell r="H7">
            <v>883</v>
          </cell>
          <cell r="I7">
            <v>36</v>
          </cell>
          <cell r="J7">
            <v>0</v>
          </cell>
          <cell r="K7">
            <v>1</v>
          </cell>
        </row>
        <row r="8">
          <cell r="A8">
            <v>7</v>
          </cell>
          <cell r="B8">
            <v>14</v>
          </cell>
          <cell r="C8">
            <v>800</v>
          </cell>
          <cell r="D8">
            <v>3027</v>
          </cell>
          <cell r="E8">
            <v>4770</v>
          </cell>
          <cell r="F8">
            <v>3645</v>
          </cell>
          <cell r="G8">
            <v>1674</v>
          </cell>
          <cell r="H8">
            <v>300</v>
          </cell>
          <cell r="I8">
            <v>13</v>
          </cell>
          <cell r="J8">
            <v>2</v>
          </cell>
          <cell r="K8">
            <v>0</v>
          </cell>
        </row>
        <row r="9">
          <cell r="A9">
            <v>8</v>
          </cell>
          <cell r="B9">
            <v>0</v>
          </cell>
          <cell r="C9">
            <v>49</v>
          </cell>
          <cell r="D9">
            <v>229</v>
          </cell>
          <cell r="E9">
            <v>616</v>
          </cell>
          <cell r="F9">
            <v>629</v>
          </cell>
          <cell r="G9">
            <v>260</v>
          </cell>
          <cell r="H9">
            <v>41</v>
          </cell>
          <cell r="I9">
            <v>2</v>
          </cell>
          <cell r="J9">
            <v>0</v>
          </cell>
          <cell r="K9">
            <v>0</v>
          </cell>
        </row>
        <row r="10">
          <cell r="A10">
            <v>9</v>
          </cell>
          <cell r="B10">
            <v>10</v>
          </cell>
          <cell r="C10">
            <v>574</v>
          </cell>
          <cell r="D10">
            <v>2423</v>
          </cell>
          <cell r="E10">
            <v>4416</v>
          </cell>
          <cell r="F10">
            <v>3387</v>
          </cell>
          <cell r="G10">
            <v>1433</v>
          </cell>
          <cell r="H10">
            <v>286</v>
          </cell>
          <cell r="I10">
            <v>15</v>
          </cell>
          <cell r="J10">
            <v>0</v>
          </cell>
          <cell r="K10">
            <v>0</v>
          </cell>
        </row>
        <row r="11">
          <cell r="A11">
            <v>10</v>
          </cell>
          <cell r="B11">
            <v>1</v>
          </cell>
          <cell r="C11">
            <v>212</v>
          </cell>
          <cell r="D11">
            <v>861</v>
          </cell>
          <cell r="E11">
            <v>1797</v>
          </cell>
          <cell r="F11">
            <v>1276</v>
          </cell>
          <cell r="G11">
            <v>551</v>
          </cell>
          <cell r="H11">
            <v>82</v>
          </cell>
          <cell r="I11">
            <v>5</v>
          </cell>
          <cell r="J11">
            <v>0</v>
          </cell>
          <cell r="K11">
            <v>0</v>
          </cell>
        </row>
        <row r="12">
          <cell r="A12">
            <v>11</v>
          </cell>
          <cell r="B12">
            <v>1</v>
          </cell>
          <cell r="C12">
            <v>127</v>
          </cell>
          <cell r="D12">
            <v>625</v>
          </cell>
          <cell r="E12">
            <v>1085</v>
          </cell>
          <cell r="F12">
            <v>790</v>
          </cell>
          <cell r="G12">
            <v>289</v>
          </cell>
          <cell r="H12">
            <v>45</v>
          </cell>
          <cell r="I12">
            <v>1</v>
          </cell>
          <cell r="J12">
            <v>0</v>
          </cell>
          <cell r="K12">
            <v>0</v>
          </cell>
        </row>
      </sheetData>
      <sheetData sheetId="5">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10</v>
          </cell>
          <cell r="C2">
            <v>53</v>
          </cell>
          <cell r="D2">
            <v>66</v>
          </cell>
          <cell r="E2">
            <v>149</v>
          </cell>
          <cell r="F2">
            <v>530</v>
          </cell>
          <cell r="G2">
            <v>2069</v>
          </cell>
          <cell r="H2">
            <v>4630</v>
          </cell>
          <cell r="I2">
            <v>3474</v>
          </cell>
          <cell r="J2">
            <v>939</v>
          </cell>
          <cell r="K2">
            <v>116</v>
          </cell>
          <cell r="L2">
            <v>9</v>
          </cell>
          <cell r="M2">
            <v>1</v>
          </cell>
        </row>
        <row r="3">
          <cell r="A3">
            <v>2</v>
          </cell>
          <cell r="B3">
            <v>28</v>
          </cell>
          <cell r="C3">
            <v>75</v>
          </cell>
          <cell r="D3">
            <v>92</v>
          </cell>
          <cell r="E3">
            <v>178</v>
          </cell>
          <cell r="F3">
            <v>671</v>
          </cell>
          <cell r="G3">
            <v>2833</v>
          </cell>
          <cell r="H3">
            <v>6527</v>
          </cell>
          <cell r="I3">
            <v>4696</v>
          </cell>
          <cell r="J3">
            <v>1241</v>
          </cell>
          <cell r="K3">
            <v>146</v>
          </cell>
          <cell r="L3">
            <v>8</v>
          </cell>
          <cell r="M3">
            <v>0</v>
          </cell>
        </row>
        <row r="4">
          <cell r="A4">
            <v>3</v>
          </cell>
          <cell r="B4">
            <v>27</v>
          </cell>
          <cell r="C4">
            <v>85</v>
          </cell>
          <cell r="D4">
            <v>151</v>
          </cell>
          <cell r="E4">
            <v>288</v>
          </cell>
          <cell r="F4">
            <v>947</v>
          </cell>
          <cell r="G4">
            <v>3790</v>
          </cell>
          <cell r="H4">
            <v>8790</v>
          </cell>
          <cell r="I4">
            <v>6766</v>
          </cell>
          <cell r="J4">
            <v>1895</v>
          </cell>
          <cell r="K4">
            <v>237</v>
          </cell>
          <cell r="L4">
            <v>31</v>
          </cell>
          <cell r="M4">
            <v>3</v>
          </cell>
        </row>
        <row r="5">
          <cell r="A5">
            <v>4</v>
          </cell>
          <cell r="B5">
            <v>6</v>
          </cell>
          <cell r="C5">
            <v>20</v>
          </cell>
          <cell r="D5">
            <v>52</v>
          </cell>
          <cell r="E5">
            <v>125</v>
          </cell>
          <cell r="F5">
            <v>379</v>
          </cell>
          <cell r="G5">
            <v>1455</v>
          </cell>
          <cell r="H5">
            <v>3228</v>
          </cell>
          <cell r="I5">
            <v>2406</v>
          </cell>
          <cell r="J5">
            <v>698</v>
          </cell>
          <cell r="K5">
            <v>87</v>
          </cell>
          <cell r="L5">
            <v>8</v>
          </cell>
          <cell r="M5">
            <v>0</v>
          </cell>
        </row>
        <row r="6">
          <cell r="A6">
            <v>5</v>
          </cell>
          <cell r="B6">
            <v>16</v>
          </cell>
          <cell r="C6">
            <v>60</v>
          </cell>
          <cell r="D6">
            <v>75</v>
          </cell>
          <cell r="E6">
            <v>130</v>
          </cell>
          <cell r="F6">
            <v>308</v>
          </cell>
          <cell r="G6">
            <v>1098</v>
          </cell>
          <cell r="H6">
            <v>2519</v>
          </cell>
          <cell r="I6">
            <v>1907</v>
          </cell>
          <cell r="J6">
            <v>496</v>
          </cell>
          <cell r="K6">
            <v>57</v>
          </cell>
          <cell r="L6">
            <v>4</v>
          </cell>
          <cell r="M6">
            <v>0</v>
          </cell>
        </row>
        <row r="7">
          <cell r="A7">
            <v>6</v>
          </cell>
          <cell r="B7">
            <v>21</v>
          </cell>
          <cell r="C7">
            <v>132</v>
          </cell>
          <cell r="D7">
            <v>241</v>
          </cell>
          <cell r="E7">
            <v>351</v>
          </cell>
          <cell r="F7">
            <v>1162</v>
          </cell>
          <cell r="G7">
            <v>4628</v>
          </cell>
          <cell r="H7">
            <v>10292</v>
          </cell>
          <cell r="I7">
            <v>7173</v>
          </cell>
          <cell r="J7">
            <v>1813</v>
          </cell>
          <cell r="K7">
            <v>218</v>
          </cell>
          <cell r="L7">
            <v>14</v>
          </cell>
          <cell r="M7">
            <v>0</v>
          </cell>
        </row>
        <row r="8">
          <cell r="A8">
            <v>7</v>
          </cell>
          <cell r="B8">
            <v>14</v>
          </cell>
          <cell r="C8">
            <v>45</v>
          </cell>
          <cell r="D8">
            <v>94</v>
          </cell>
          <cell r="E8">
            <v>246</v>
          </cell>
          <cell r="F8">
            <v>879</v>
          </cell>
          <cell r="G8">
            <v>3279</v>
          </cell>
          <cell r="H8">
            <v>5825</v>
          </cell>
          <cell r="I8">
            <v>3351</v>
          </cell>
          <cell r="J8">
            <v>677</v>
          </cell>
          <cell r="K8">
            <v>74</v>
          </cell>
          <cell r="L8">
            <v>4</v>
          </cell>
          <cell r="M8">
            <v>2</v>
          </cell>
        </row>
        <row r="9">
          <cell r="A9">
            <v>8</v>
          </cell>
          <cell r="B9">
            <v>1</v>
          </cell>
          <cell r="C9">
            <v>3</v>
          </cell>
          <cell r="D9">
            <v>4</v>
          </cell>
          <cell r="E9">
            <v>24</v>
          </cell>
          <cell r="F9">
            <v>87</v>
          </cell>
          <cell r="G9">
            <v>368</v>
          </cell>
          <cell r="H9">
            <v>720</v>
          </cell>
          <cell r="I9">
            <v>530</v>
          </cell>
          <cell r="J9">
            <v>120</v>
          </cell>
          <cell r="K9">
            <v>5</v>
          </cell>
          <cell r="L9">
            <v>0</v>
          </cell>
          <cell r="M9">
            <v>0</v>
          </cell>
        </row>
        <row r="10">
          <cell r="A10">
            <v>9</v>
          </cell>
          <cell r="B10">
            <v>17</v>
          </cell>
          <cell r="C10">
            <v>66</v>
          </cell>
          <cell r="D10">
            <v>80</v>
          </cell>
          <cell r="E10">
            <v>222</v>
          </cell>
          <cell r="F10">
            <v>700</v>
          </cell>
          <cell r="G10">
            <v>2704</v>
          </cell>
          <cell r="H10">
            <v>5169</v>
          </cell>
          <cell r="I10">
            <v>3049</v>
          </cell>
          <cell r="J10">
            <v>675</v>
          </cell>
          <cell r="K10">
            <v>58</v>
          </cell>
          <cell r="L10">
            <v>3</v>
          </cell>
          <cell r="M10">
            <v>0</v>
          </cell>
        </row>
        <row r="11">
          <cell r="A11">
            <v>10</v>
          </cell>
          <cell r="B11">
            <v>2</v>
          </cell>
          <cell r="C11">
            <v>18</v>
          </cell>
          <cell r="D11">
            <v>17</v>
          </cell>
          <cell r="E11">
            <v>80</v>
          </cell>
          <cell r="F11">
            <v>254</v>
          </cell>
          <cell r="G11">
            <v>1048</v>
          </cell>
          <cell r="H11">
            <v>1969</v>
          </cell>
          <cell r="I11">
            <v>1210</v>
          </cell>
          <cell r="J11">
            <v>244</v>
          </cell>
          <cell r="K11">
            <v>22</v>
          </cell>
          <cell r="L11">
            <v>3</v>
          </cell>
          <cell r="M11">
            <v>0</v>
          </cell>
        </row>
        <row r="12">
          <cell r="A12">
            <v>11</v>
          </cell>
          <cell r="B12">
            <v>5</v>
          </cell>
          <cell r="C12">
            <v>6</v>
          </cell>
          <cell r="D12">
            <v>6</v>
          </cell>
          <cell r="E12">
            <v>33</v>
          </cell>
          <cell r="F12">
            <v>149</v>
          </cell>
          <cell r="G12">
            <v>581</v>
          </cell>
          <cell r="H12">
            <v>1193</v>
          </cell>
          <cell r="I12">
            <v>821</v>
          </cell>
          <cell r="J12">
            <v>191</v>
          </cell>
          <cell r="K12">
            <v>19</v>
          </cell>
          <cell r="L12">
            <v>4</v>
          </cell>
          <cell r="M12">
            <v>0</v>
          </cell>
        </row>
      </sheetData>
      <sheetData sheetId="6">
        <row r="1">
          <cell r="A1" t="str">
            <v>triProvince</v>
          </cell>
          <cell r="B1" t="str">
            <v>col_1</v>
          </cell>
          <cell r="C1" t="str">
            <v>col_2</v>
          </cell>
          <cell r="D1" t="str">
            <v>col_3</v>
          </cell>
          <cell r="E1" t="str">
            <v>col_4</v>
          </cell>
        </row>
        <row r="2">
          <cell r="A2">
            <v>1</v>
          </cell>
          <cell r="B2">
            <v>0</v>
          </cell>
          <cell r="C2">
            <v>6132</v>
          </cell>
          <cell r="D2">
            <v>5914</v>
          </cell>
          <cell r="E2">
            <v>0</v>
          </cell>
        </row>
        <row r="3">
          <cell r="A3">
            <v>2</v>
          </cell>
          <cell r="B3">
            <v>0</v>
          </cell>
          <cell r="C3">
            <v>8461</v>
          </cell>
          <cell r="D3">
            <v>8034</v>
          </cell>
          <cell r="E3">
            <v>0</v>
          </cell>
        </row>
        <row r="4">
          <cell r="A4">
            <v>3</v>
          </cell>
          <cell r="B4">
            <v>0</v>
          </cell>
          <cell r="C4">
            <v>11805</v>
          </cell>
          <cell r="D4">
            <v>11205</v>
          </cell>
          <cell r="E4">
            <v>0</v>
          </cell>
        </row>
        <row r="5">
          <cell r="A5">
            <v>4</v>
          </cell>
          <cell r="B5">
            <v>0</v>
          </cell>
          <cell r="C5">
            <v>4323</v>
          </cell>
          <cell r="D5">
            <v>4141</v>
          </cell>
          <cell r="E5">
            <v>0</v>
          </cell>
        </row>
        <row r="6">
          <cell r="A6">
            <v>5</v>
          </cell>
          <cell r="B6">
            <v>0</v>
          </cell>
          <cell r="C6">
            <v>3397</v>
          </cell>
          <cell r="D6">
            <v>3273</v>
          </cell>
          <cell r="E6">
            <v>0</v>
          </cell>
        </row>
        <row r="7">
          <cell r="A7">
            <v>6</v>
          </cell>
          <cell r="B7">
            <v>3</v>
          </cell>
          <cell r="C7">
            <v>13365</v>
          </cell>
          <cell r="D7">
            <v>12677</v>
          </cell>
          <cell r="E7">
            <v>0</v>
          </cell>
        </row>
        <row r="8">
          <cell r="A8">
            <v>7</v>
          </cell>
          <cell r="B8">
            <v>9</v>
          </cell>
          <cell r="C8">
            <v>7422</v>
          </cell>
          <cell r="D8">
            <v>7059</v>
          </cell>
          <cell r="E8">
            <v>0</v>
          </cell>
        </row>
        <row r="9">
          <cell r="A9">
            <v>8</v>
          </cell>
          <cell r="B9">
            <v>0</v>
          </cell>
          <cell r="C9">
            <v>981</v>
          </cell>
          <cell r="D9">
            <v>881</v>
          </cell>
          <cell r="E9">
            <v>0</v>
          </cell>
        </row>
        <row r="10">
          <cell r="A10">
            <v>9</v>
          </cell>
          <cell r="B10">
            <v>0</v>
          </cell>
          <cell r="C10">
            <v>6441</v>
          </cell>
          <cell r="D10">
            <v>6302</v>
          </cell>
          <cell r="E10">
            <v>0</v>
          </cell>
        </row>
        <row r="11">
          <cell r="A11">
            <v>10</v>
          </cell>
          <cell r="B11">
            <v>7</v>
          </cell>
          <cell r="C11">
            <v>2528</v>
          </cell>
          <cell r="D11">
            <v>2332</v>
          </cell>
          <cell r="E11">
            <v>0</v>
          </cell>
        </row>
        <row r="12">
          <cell r="A12">
            <v>11</v>
          </cell>
          <cell r="B12">
            <v>0</v>
          </cell>
          <cell r="C12">
            <v>1535</v>
          </cell>
          <cell r="D12">
            <v>1473</v>
          </cell>
          <cell r="E12">
            <v>0</v>
          </cell>
        </row>
      </sheetData>
      <sheetData sheetId="7">
        <row r="1">
          <cell r="A1" t="str">
            <v>triProvince</v>
          </cell>
          <cell r="B1" t="str">
            <v>col_1</v>
          </cell>
          <cell r="C1" t="str">
            <v>col_2</v>
          </cell>
          <cell r="D1" t="str">
            <v>col_3</v>
          </cell>
          <cell r="E1" t="str">
            <v>col_4</v>
          </cell>
        </row>
        <row r="2">
          <cell r="A2">
            <v>1</v>
          </cell>
          <cell r="B2">
            <v>11576</v>
          </cell>
          <cell r="C2">
            <v>212</v>
          </cell>
          <cell r="D2">
            <v>1</v>
          </cell>
          <cell r="E2">
            <v>48</v>
          </cell>
        </row>
        <row r="3">
          <cell r="A3">
            <v>2</v>
          </cell>
          <cell r="B3">
            <v>15806</v>
          </cell>
          <cell r="C3">
            <v>298</v>
          </cell>
          <cell r="D3">
            <v>4</v>
          </cell>
          <cell r="E3">
            <v>81</v>
          </cell>
        </row>
        <row r="4">
          <cell r="A4">
            <v>3</v>
          </cell>
          <cell r="B4">
            <v>22159</v>
          </cell>
          <cell r="C4">
            <v>368</v>
          </cell>
          <cell r="D4">
            <v>6</v>
          </cell>
          <cell r="E4">
            <v>104</v>
          </cell>
        </row>
        <row r="5">
          <cell r="A5">
            <v>4</v>
          </cell>
          <cell r="B5">
            <v>8100</v>
          </cell>
          <cell r="C5">
            <v>165</v>
          </cell>
          <cell r="D5">
            <v>2</v>
          </cell>
          <cell r="E5">
            <v>26</v>
          </cell>
        </row>
        <row r="6">
          <cell r="A6">
            <v>5</v>
          </cell>
          <cell r="B6">
            <v>6319</v>
          </cell>
          <cell r="C6">
            <v>153</v>
          </cell>
          <cell r="D6">
            <v>3</v>
          </cell>
          <cell r="E6">
            <v>44</v>
          </cell>
        </row>
        <row r="7">
          <cell r="A7">
            <v>6</v>
          </cell>
          <cell r="B7">
            <v>24778</v>
          </cell>
          <cell r="C7">
            <v>543</v>
          </cell>
          <cell r="D7">
            <v>21</v>
          </cell>
          <cell r="E7">
            <v>117</v>
          </cell>
        </row>
        <row r="8">
          <cell r="A8">
            <v>7</v>
          </cell>
          <cell r="B8">
            <v>13948</v>
          </cell>
          <cell r="C8">
            <v>250</v>
          </cell>
          <cell r="D8">
            <v>3</v>
          </cell>
          <cell r="E8">
            <v>44</v>
          </cell>
        </row>
        <row r="9">
          <cell r="A9">
            <v>8</v>
          </cell>
          <cell r="B9">
            <v>1785</v>
          </cell>
          <cell r="C9">
            <v>36</v>
          </cell>
          <cell r="D9">
            <v>0</v>
          </cell>
          <cell r="E9">
            <v>5</v>
          </cell>
        </row>
        <row r="10">
          <cell r="A10">
            <v>9</v>
          </cell>
          <cell r="B10">
            <v>12247</v>
          </cell>
          <cell r="C10">
            <v>185</v>
          </cell>
          <cell r="D10">
            <v>16</v>
          </cell>
          <cell r="E10">
            <v>96</v>
          </cell>
        </row>
        <row r="11">
          <cell r="A11">
            <v>10</v>
          </cell>
          <cell r="B11">
            <v>4699</v>
          </cell>
          <cell r="C11">
            <v>79</v>
          </cell>
          <cell r="D11">
            <v>3</v>
          </cell>
          <cell r="E11">
            <v>4</v>
          </cell>
        </row>
        <row r="12">
          <cell r="A12">
            <v>11</v>
          </cell>
          <cell r="B12">
            <v>2907</v>
          </cell>
          <cell r="C12">
            <v>43</v>
          </cell>
          <cell r="D12">
            <v>0</v>
          </cell>
          <cell r="E12">
            <v>13</v>
          </cell>
        </row>
      </sheetData>
      <sheetData sheetId="8">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227</v>
          </cell>
          <cell r="C2">
            <v>307</v>
          </cell>
          <cell r="D2">
            <v>369</v>
          </cell>
          <cell r="E2">
            <v>1000</v>
          </cell>
          <cell r="F2">
            <v>2944</v>
          </cell>
          <cell r="G2">
            <v>4632</v>
          </cell>
          <cell r="H2">
            <v>1210</v>
          </cell>
          <cell r="I2">
            <v>517</v>
          </cell>
          <cell r="J2">
            <v>90</v>
          </cell>
          <cell r="K2">
            <v>78</v>
          </cell>
          <cell r="L2">
            <v>58</v>
          </cell>
          <cell r="M2">
            <v>365</v>
          </cell>
          <cell r="N2">
            <v>147</v>
          </cell>
          <cell r="O2">
            <v>102</v>
          </cell>
        </row>
        <row r="3">
          <cell r="A3">
            <v>2</v>
          </cell>
          <cell r="B3">
            <v>266</v>
          </cell>
          <cell r="C3">
            <v>492</v>
          </cell>
          <cell r="D3">
            <v>927</v>
          </cell>
          <cell r="E3">
            <v>2895</v>
          </cell>
          <cell r="F3">
            <v>5854</v>
          </cell>
          <cell r="G3">
            <v>2992</v>
          </cell>
          <cell r="H3">
            <v>1260</v>
          </cell>
          <cell r="I3">
            <v>788</v>
          </cell>
          <cell r="J3">
            <v>163</v>
          </cell>
          <cell r="K3">
            <v>88</v>
          </cell>
          <cell r="L3">
            <v>75</v>
          </cell>
          <cell r="M3">
            <v>465</v>
          </cell>
          <cell r="N3">
            <v>126</v>
          </cell>
          <cell r="O3">
            <v>104</v>
          </cell>
        </row>
        <row r="4">
          <cell r="A4">
            <v>3</v>
          </cell>
          <cell r="B4">
            <v>431</v>
          </cell>
          <cell r="C4">
            <v>703</v>
          </cell>
          <cell r="D4">
            <v>1176</v>
          </cell>
          <cell r="E4">
            <v>3074</v>
          </cell>
          <cell r="F4">
            <v>9741</v>
          </cell>
          <cell r="G4">
            <v>3533</v>
          </cell>
          <cell r="H4">
            <v>2140</v>
          </cell>
          <cell r="I4">
            <v>676</v>
          </cell>
          <cell r="J4">
            <v>171</v>
          </cell>
          <cell r="K4">
            <v>114</v>
          </cell>
          <cell r="L4">
            <v>102</v>
          </cell>
          <cell r="M4">
            <v>670</v>
          </cell>
          <cell r="N4">
            <v>257</v>
          </cell>
          <cell r="O4">
            <v>222</v>
          </cell>
        </row>
        <row r="5">
          <cell r="A5">
            <v>4</v>
          </cell>
          <cell r="B5">
            <v>117</v>
          </cell>
          <cell r="C5">
            <v>289</v>
          </cell>
          <cell r="D5">
            <v>398</v>
          </cell>
          <cell r="E5">
            <v>1073</v>
          </cell>
          <cell r="F5">
            <v>3257</v>
          </cell>
          <cell r="G5">
            <v>2006</v>
          </cell>
          <cell r="H5">
            <v>502</v>
          </cell>
          <cell r="I5">
            <v>263</v>
          </cell>
          <cell r="J5">
            <v>78</v>
          </cell>
          <cell r="K5">
            <v>38</v>
          </cell>
          <cell r="L5">
            <v>52</v>
          </cell>
          <cell r="M5">
            <v>216</v>
          </cell>
          <cell r="N5">
            <v>96</v>
          </cell>
          <cell r="O5">
            <v>79</v>
          </cell>
        </row>
        <row r="6">
          <cell r="A6">
            <v>5</v>
          </cell>
          <cell r="B6">
            <v>73</v>
          </cell>
          <cell r="C6">
            <v>141</v>
          </cell>
          <cell r="D6">
            <v>203</v>
          </cell>
          <cell r="E6">
            <v>671</v>
          </cell>
          <cell r="F6">
            <v>1991</v>
          </cell>
          <cell r="G6">
            <v>1939</v>
          </cell>
          <cell r="H6">
            <v>609</v>
          </cell>
          <cell r="I6">
            <v>443</v>
          </cell>
          <cell r="J6">
            <v>74</v>
          </cell>
          <cell r="K6">
            <v>40</v>
          </cell>
          <cell r="L6">
            <v>16</v>
          </cell>
          <cell r="M6">
            <v>227</v>
          </cell>
          <cell r="N6">
            <v>94</v>
          </cell>
          <cell r="O6">
            <v>149</v>
          </cell>
        </row>
        <row r="7">
          <cell r="A7">
            <v>6</v>
          </cell>
          <cell r="B7">
            <v>516</v>
          </cell>
          <cell r="C7">
            <v>314</v>
          </cell>
          <cell r="D7">
            <v>978</v>
          </cell>
          <cell r="E7">
            <v>6266</v>
          </cell>
          <cell r="F7">
            <v>10280</v>
          </cell>
          <cell r="G7">
            <v>4078</v>
          </cell>
          <cell r="H7">
            <v>1317</v>
          </cell>
          <cell r="I7">
            <v>502</v>
          </cell>
          <cell r="J7">
            <v>251</v>
          </cell>
          <cell r="K7">
            <v>169</v>
          </cell>
          <cell r="L7">
            <v>116</v>
          </cell>
          <cell r="M7">
            <v>606</v>
          </cell>
          <cell r="N7">
            <v>300</v>
          </cell>
          <cell r="O7">
            <v>352</v>
          </cell>
        </row>
        <row r="8">
          <cell r="A8">
            <v>7</v>
          </cell>
          <cell r="B8">
            <v>136</v>
          </cell>
          <cell r="C8">
            <v>105</v>
          </cell>
          <cell r="D8">
            <v>345</v>
          </cell>
          <cell r="E8">
            <v>1988</v>
          </cell>
          <cell r="F8">
            <v>6291</v>
          </cell>
          <cell r="G8">
            <v>2986</v>
          </cell>
          <cell r="H8">
            <v>1140</v>
          </cell>
          <cell r="I8">
            <v>399</v>
          </cell>
          <cell r="J8">
            <v>181</v>
          </cell>
          <cell r="K8">
            <v>131</v>
          </cell>
          <cell r="L8">
            <v>83</v>
          </cell>
          <cell r="M8">
            <v>365</v>
          </cell>
          <cell r="N8">
            <v>134</v>
          </cell>
          <cell r="O8">
            <v>206</v>
          </cell>
        </row>
        <row r="9">
          <cell r="A9">
            <v>8</v>
          </cell>
          <cell r="B9">
            <v>17</v>
          </cell>
          <cell r="C9">
            <v>38</v>
          </cell>
          <cell r="D9">
            <v>116</v>
          </cell>
          <cell r="E9">
            <v>726</v>
          </cell>
          <cell r="F9">
            <v>498</v>
          </cell>
          <cell r="G9">
            <v>276</v>
          </cell>
          <cell r="H9">
            <v>63</v>
          </cell>
          <cell r="I9">
            <v>36</v>
          </cell>
          <cell r="J9">
            <v>20</v>
          </cell>
          <cell r="K9">
            <v>7</v>
          </cell>
          <cell r="L9">
            <v>10</v>
          </cell>
          <cell r="M9">
            <v>41</v>
          </cell>
          <cell r="N9">
            <v>6</v>
          </cell>
          <cell r="O9">
            <v>8</v>
          </cell>
        </row>
        <row r="10">
          <cell r="A10">
            <v>9</v>
          </cell>
          <cell r="B10">
            <v>123</v>
          </cell>
          <cell r="C10">
            <v>82</v>
          </cell>
          <cell r="D10">
            <v>262</v>
          </cell>
          <cell r="E10">
            <v>1724</v>
          </cell>
          <cell r="F10">
            <v>5578</v>
          </cell>
          <cell r="G10">
            <v>2982</v>
          </cell>
          <cell r="H10">
            <v>774</v>
          </cell>
          <cell r="I10">
            <v>306</v>
          </cell>
          <cell r="J10">
            <v>117</v>
          </cell>
          <cell r="K10">
            <v>62</v>
          </cell>
          <cell r="L10">
            <v>53</v>
          </cell>
          <cell r="M10">
            <v>342</v>
          </cell>
          <cell r="N10">
            <v>154</v>
          </cell>
          <cell r="O10">
            <v>184</v>
          </cell>
        </row>
        <row r="11">
          <cell r="A11">
            <v>10</v>
          </cell>
          <cell r="B11">
            <v>33</v>
          </cell>
          <cell r="C11">
            <v>40</v>
          </cell>
          <cell r="D11">
            <v>81</v>
          </cell>
          <cell r="E11">
            <v>677</v>
          </cell>
          <cell r="F11">
            <v>2009</v>
          </cell>
          <cell r="G11">
            <v>1244</v>
          </cell>
          <cell r="H11">
            <v>347</v>
          </cell>
          <cell r="I11">
            <v>111</v>
          </cell>
          <cell r="J11">
            <v>56</v>
          </cell>
          <cell r="K11">
            <v>26</v>
          </cell>
          <cell r="L11">
            <v>20</v>
          </cell>
          <cell r="M11">
            <v>133</v>
          </cell>
          <cell r="N11">
            <v>46</v>
          </cell>
          <cell r="O11">
            <v>44</v>
          </cell>
        </row>
        <row r="12">
          <cell r="A12">
            <v>11</v>
          </cell>
          <cell r="B12">
            <v>39</v>
          </cell>
          <cell r="C12">
            <v>23</v>
          </cell>
          <cell r="D12">
            <v>78</v>
          </cell>
          <cell r="E12">
            <v>936</v>
          </cell>
          <cell r="F12">
            <v>1331</v>
          </cell>
          <cell r="G12">
            <v>317</v>
          </cell>
          <cell r="H12">
            <v>96</v>
          </cell>
          <cell r="I12">
            <v>41</v>
          </cell>
          <cell r="J12">
            <v>21</v>
          </cell>
          <cell r="K12">
            <v>21</v>
          </cell>
          <cell r="L12">
            <v>12</v>
          </cell>
          <cell r="M12">
            <v>60</v>
          </cell>
          <cell r="N12">
            <v>20</v>
          </cell>
          <cell r="O12">
            <v>13</v>
          </cell>
        </row>
      </sheetData>
      <sheetData sheetId="9">
        <row r="1">
          <cell r="A1" t="str">
            <v>triProvince</v>
          </cell>
          <cell r="B1" t="str">
            <v>col_1</v>
          </cell>
          <cell r="C1" t="str">
            <v>col_2</v>
          </cell>
          <cell r="D1" t="str">
            <v>col_3</v>
          </cell>
        </row>
        <row r="2">
          <cell r="A2">
            <v>1</v>
          </cell>
          <cell r="B2">
            <v>9707</v>
          </cell>
          <cell r="C2">
            <v>2286</v>
          </cell>
          <cell r="D2">
            <v>53</v>
          </cell>
        </row>
        <row r="3">
          <cell r="A3">
            <v>2</v>
          </cell>
          <cell r="B3">
            <v>13043</v>
          </cell>
          <cell r="C3">
            <v>3359</v>
          </cell>
          <cell r="D3">
            <v>93</v>
          </cell>
        </row>
        <row r="4">
          <cell r="A4">
            <v>3</v>
          </cell>
          <cell r="B4">
            <v>18627</v>
          </cell>
          <cell r="C4">
            <v>4255</v>
          </cell>
          <cell r="D4">
            <v>128</v>
          </cell>
        </row>
        <row r="5">
          <cell r="A5">
            <v>4</v>
          </cell>
          <cell r="B5">
            <v>6647</v>
          </cell>
          <cell r="C5">
            <v>1781</v>
          </cell>
          <cell r="D5">
            <v>36</v>
          </cell>
        </row>
        <row r="6">
          <cell r="A6">
            <v>5</v>
          </cell>
          <cell r="B6">
            <v>5141</v>
          </cell>
          <cell r="C6">
            <v>1477</v>
          </cell>
          <cell r="D6">
            <v>52</v>
          </cell>
        </row>
        <row r="7">
          <cell r="A7">
            <v>6</v>
          </cell>
          <cell r="B7">
            <v>20701</v>
          </cell>
          <cell r="C7">
            <v>5203</v>
          </cell>
          <cell r="D7">
            <v>141</v>
          </cell>
        </row>
        <row r="8">
          <cell r="A8">
            <v>7</v>
          </cell>
          <cell r="B8">
            <v>11350</v>
          </cell>
          <cell r="C8">
            <v>3084</v>
          </cell>
          <cell r="D8">
            <v>56</v>
          </cell>
        </row>
        <row r="9">
          <cell r="A9">
            <v>8</v>
          </cell>
          <cell r="B9">
            <v>1540</v>
          </cell>
          <cell r="C9">
            <v>317</v>
          </cell>
          <cell r="D9">
            <v>5</v>
          </cell>
        </row>
        <row r="10">
          <cell r="A10">
            <v>9</v>
          </cell>
          <cell r="B10">
            <v>9558</v>
          </cell>
          <cell r="C10">
            <v>3073</v>
          </cell>
          <cell r="D10">
            <v>112</v>
          </cell>
        </row>
        <row r="11">
          <cell r="A11">
            <v>10</v>
          </cell>
          <cell r="B11">
            <v>4028</v>
          </cell>
          <cell r="C11">
            <v>830</v>
          </cell>
          <cell r="D11">
            <v>9</v>
          </cell>
        </row>
        <row r="12">
          <cell r="A12">
            <v>11</v>
          </cell>
          <cell r="B12">
            <v>2417</v>
          </cell>
          <cell r="C12">
            <v>568</v>
          </cell>
          <cell r="D12">
            <v>23</v>
          </cell>
        </row>
      </sheetData>
      <sheetData sheetId="10">
        <row r="1">
          <cell r="A1" t="str">
            <v>triProvince</v>
          </cell>
          <cell r="B1" t="str">
            <v>col_1</v>
          </cell>
          <cell r="C1" t="str">
            <v>col_2</v>
          </cell>
          <cell r="D1" t="str">
            <v>col_3</v>
          </cell>
        </row>
        <row r="2">
          <cell r="A2">
            <v>1</v>
          </cell>
          <cell r="B2">
            <v>1030</v>
          </cell>
          <cell r="C2">
            <v>10721</v>
          </cell>
          <cell r="D2">
            <v>86</v>
          </cell>
        </row>
        <row r="3">
          <cell r="A3">
            <v>2</v>
          </cell>
          <cell r="B3">
            <v>1452</v>
          </cell>
          <cell r="C3">
            <v>14715</v>
          </cell>
          <cell r="D3">
            <v>22</v>
          </cell>
        </row>
        <row r="4">
          <cell r="A4">
            <v>3</v>
          </cell>
          <cell r="B4">
            <v>2057</v>
          </cell>
          <cell r="C4">
            <v>19544</v>
          </cell>
          <cell r="D4">
            <v>1036</v>
          </cell>
        </row>
        <row r="5">
          <cell r="A5">
            <v>4</v>
          </cell>
          <cell r="B5">
            <v>839</v>
          </cell>
          <cell r="C5">
            <v>7400</v>
          </cell>
          <cell r="D5">
            <v>54</v>
          </cell>
        </row>
        <row r="6">
          <cell r="A6">
            <v>5</v>
          </cell>
          <cell r="B6">
            <v>688</v>
          </cell>
          <cell r="C6">
            <v>5656</v>
          </cell>
          <cell r="D6">
            <v>175</v>
          </cell>
        </row>
        <row r="7">
          <cell r="A7">
            <v>6</v>
          </cell>
          <cell r="B7">
            <v>2448</v>
          </cell>
          <cell r="C7">
            <v>22633</v>
          </cell>
          <cell r="D7">
            <v>378</v>
          </cell>
        </row>
        <row r="8">
          <cell r="A8">
            <v>7</v>
          </cell>
          <cell r="B8">
            <v>1446</v>
          </cell>
          <cell r="C8">
            <v>11822</v>
          </cell>
          <cell r="D8">
            <v>977</v>
          </cell>
        </row>
        <row r="9">
          <cell r="A9">
            <v>8</v>
          </cell>
          <cell r="B9">
            <v>158</v>
          </cell>
          <cell r="C9">
            <v>1668</v>
          </cell>
          <cell r="D9">
            <v>0</v>
          </cell>
        </row>
        <row r="10">
          <cell r="A10">
            <v>9</v>
          </cell>
          <cell r="B10">
            <v>1484</v>
          </cell>
          <cell r="C10">
            <v>10253</v>
          </cell>
          <cell r="D10">
            <v>807</v>
          </cell>
        </row>
        <row r="11">
          <cell r="A11">
            <v>10</v>
          </cell>
          <cell r="B11">
            <v>403</v>
          </cell>
          <cell r="C11">
            <v>4365</v>
          </cell>
          <cell r="D11">
            <v>17</v>
          </cell>
        </row>
        <row r="12">
          <cell r="A12">
            <v>11</v>
          </cell>
          <cell r="B12">
            <v>294</v>
          </cell>
          <cell r="C12">
            <v>2641</v>
          </cell>
          <cell r="D12">
            <v>28</v>
          </cell>
        </row>
      </sheetData>
      <sheetData sheetId="11">
        <row r="1">
          <cell r="A1" t="str">
            <v>triProvince</v>
          </cell>
          <cell r="B1" t="str">
            <v>col_1</v>
          </cell>
          <cell r="C1" t="str">
            <v>col_2</v>
          </cell>
          <cell r="D1" t="str">
            <v>col_3</v>
          </cell>
        </row>
        <row r="2">
          <cell r="A2">
            <v>1</v>
          </cell>
          <cell r="B2">
            <v>8128</v>
          </cell>
          <cell r="C2">
            <v>3696</v>
          </cell>
          <cell r="D2">
            <v>13</v>
          </cell>
        </row>
        <row r="3">
          <cell r="A3">
            <v>2</v>
          </cell>
          <cell r="B3">
            <v>10301</v>
          </cell>
          <cell r="C3">
            <v>5885</v>
          </cell>
          <cell r="D3">
            <v>3</v>
          </cell>
        </row>
        <row r="4">
          <cell r="A4">
            <v>3</v>
          </cell>
          <cell r="B4">
            <v>14378</v>
          </cell>
          <cell r="C4">
            <v>8058</v>
          </cell>
          <cell r="D4">
            <v>201</v>
          </cell>
        </row>
        <row r="5">
          <cell r="A5">
            <v>4</v>
          </cell>
          <cell r="B5">
            <v>5107</v>
          </cell>
          <cell r="C5">
            <v>3107</v>
          </cell>
          <cell r="D5">
            <v>79</v>
          </cell>
        </row>
        <row r="6">
          <cell r="A6">
            <v>5</v>
          </cell>
          <cell r="B6">
            <v>4531</v>
          </cell>
          <cell r="C6">
            <v>1976</v>
          </cell>
          <cell r="D6">
            <v>12</v>
          </cell>
        </row>
        <row r="7">
          <cell r="A7">
            <v>6</v>
          </cell>
          <cell r="B7">
            <v>17880</v>
          </cell>
          <cell r="C7">
            <v>7494</v>
          </cell>
          <cell r="D7">
            <v>85</v>
          </cell>
        </row>
        <row r="8">
          <cell r="A8">
            <v>7</v>
          </cell>
          <cell r="B8">
            <v>9036</v>
          </cell>
          <cell r="C8">
            <v>4901</v>
          </cell>
          <cell r="D8">
            <v>308</v>
          </cell>
        </row>
        <row r="9">
          <cell r="A9">
            <v>8</v>
          </cell>
          <cell r="B9">
            <v>1405</v>
          </cell>
          <cell r="C9">
            <v>421</v>
          </cell>
          <cell r="D9">
            <v>0</v>
          </cell>
        </row>
        <row r="10">
          <cell r="A10">
            <v>9</v>
          </cell>
          <cell r="B10">
            <v>8508</v>
          </cell>
          <cell r="C10">
            <v>3654</v>
          </cell>
          <cell r="D10">
            <v>382</v>
          </cell>
        </row>
        <row r="11">
          <cell r="A11">
            <v>10</v>
          </cell>
          <cell r="B11">
            <v>3054</v>
          </cell>
          <cell r="C11">
            <v>1728</v>
          </cell>
          <cell r="D11">
            <v>3</v>
          </cell>
        </row>
        <row r="12">
          <cell r="A12">
            <v>11</v>
          </cell>
          <cell r="B12">
            <v>1360</v>
          </cell>
          <cell r="C12">
            <v>1602</v>
          </cell>
          <cell r="D12">
            <v>1</v>
          </cell>
        </row>
      </sheetData>
      <sheetData sheetId="12">
        <row r="1">
          <cell r="A1" t="str">
            <v>triProvince</v>
          </cell>
          <cell r="B1" t="str">
            <v>col_1</v>
          </cell>
          <cell r="C1" t="str">
            <v>col_2</v>
          </cell>
          <cell r="D1" t="str">
            <v>col_3</v>
          </cell>
        </row>
        <row r="2">
          <cell r="A2">
            <v>1</v>
          </cell>
          <cell r="B2">
            <v>3098</v>
          </cell>
          <cell r="C2">
            <v>8727</v>
          </cell>
          <cell r="D2">
            <v>12</v>
          </cell>
        </row>
        <row r="3">
          <cell r="A3">
            <v>2</v>
          </cell>
          <cell r="B3">
            <v>3840</v>
          </cell>
          <cell r="C3">
            <v>12342</v>
          </cell>
          <cell r="D3">
            <v>7</v>
          </cell>
        </row>
        <row r="4">
          <cell r="A4">
            <v>3</v>
          </cell>
          <cell r="B4">
            <v>4818</v>
          </cell>
          <cell r="C4">
            <v>17680</v>
          </cell>
          <cell r="D4">
            <v>139</v>
          </cell>
        </row>
        <row r="5">
          <cell r="A5">
            <v>4</v>
          </cell>
          <cell r="B5">
            <v>1587</v>
          </cell>
          <cell r="C5">
            <v>6678</v>
          </cell>
          <cell r="D5">
            <v>28</v>
          </cell>
        </row>
        <row r="6">
          <cell r="A6">
            <v>5</v>
          </cell>
          <cell r="B6">
            <v>1466</v>
          </cell>
          <cell r="C6">
            <v>4691</v>
          </cell>
          <cell r="D6">
            <v>362</v>
          </cell>
        </row>
        <row r="7">
          <cell r="A7">
            <v>6</v>
          </cell>
          <cell r="B7">
            <v>5928</v>
          </cell>
          <cell r="C7">
            <v>19458</v>
          </cell>
          <cell r="D7">
            <v>73</v>
          </cell>
        </row>
        <row r="8">
          <cell r="A8">
            <v>7</v>
          </cell>
          <cell r="B8">
            <v>4054</v>
          </cell>
          <cell r="C8">
            <v>9913</v>
          </cell>
          <cell r="D8">
            <v>278</v>
          </cell>
        </row>
        <row r="9">
          <cell r="A9">
            <v>8</v>
          </cell>
          <cell r="B9">
            <v>512</v>
          </cell>
          <cell r="C9">
            <v>1314</v>
          </cell>
          <cell r="D9">
            <v>0</v>
          </cell>
        </row>
        <row r="10">
          <cell r="A10">
            <v>9</v>
          </cell>
          <cell r="B10">
            <v>3400</v>
          </cell>
          <cell r="C10">
            <v>8519</v>
          </cell>
          <cell r="D10">
            <v>625</v>
          </cell>
        </row>
        <row r="11">
          <cell r="A11">
            <v>10</v>
          </cell>
          <cell r="B11">
            <v>1556</v>
          </cell>
          <cell r="C11">
            <v>3227</v>
          </cell>
          <cell r="D11">
            <v>2</v>
          </cell>
        </row>
        <row r="12">
          <cell r="A12">
            <v>11</v>
          </cell>
          <cell r="B12">
            <v>673</v>
          </cell>
          <cell r="C12">
            <v>2290</v>
          </cell>
          <cell r="D12">
            <v>0</v>
          </cell>
        </row>
      </sheetData>
      <sheetData sheetId="13">
        <row r="1">
          <cell r="A1" t="str">
            <v>triProvince</v>
          </cell>
          <cell r="B1" t="str">
            <v>col_1</v>
          </cell>
          <cell r="C1" t="str">
            <v>col_2</v>
          </cell>
        </row>
        <row r="2">
          <cell r="A2">
            <v>1</v>
          </cell>
          <cell r="B2">
            <v>49</v>
          </cell>
          <cell r="C2">
            <v>11997</v>
          </cell>
        </row>
        <row r="3">
          <cell r="A3">
            <v>2</v>
          </cell>
          <cell r="B3">
            <v>89</v>
          </cell>
          <cell r="C3">
            <v>16406</v>
          </cell>
        </row>
        <row r="4">
          <cell r="A4">
            <v>3</v>
          </cell>
          <cell r="B4">
            <v>84</v>
          </cell>
          <cell r="C4">
            <v>22926</v>
          </cell>
        </row>
        <row r="5">
          <cell r="A5">
            <v>4</v>
          </cell>
          <cell r="B5">
            <v>32</v>
          </cell>
          <cell r="C5">
            <v>8432</v>
          </cell>
        </row>
        <row r="6">
          <cell r="A6">
            <v>5</v>
          </cell>
          <cell r="B6">
            <v>31</v>
          </cell>
          <cell r="C6">
            <v>6639</v>
          </cell>
        </row>
        <row r="7">
          <cell r="A7">
            <v>6</v>
          </cell>
          <cell r="B7">
            <v>125</v>
          </cell>
          <cell r="C7">
            <v>25920</v>
          </cell>
        </row>
        <row r="8">
          <cell r="A8">
            <v>7</v>
          </cell>
          <cell r="B8">
            <v>42</v>
          </cell>
          <cell r="C8">
            <v>14448</v>
          </cell>
        </row>
        <row r="9">
          <cell r="A9">
            <v>8</v>
          </cell>
          <cell r="B9">
            <v>4</v>
          </cell>
          <cell r="C9">
            <v>1858</v>
          </cell>
        </row>
        <row r="10">
          <cell r="A10">
            <v>9</v>
          </cell>
          <cell r="B10">
            <v>63</v>
          </cell>
          <cell r="C10">
            <v>12680</v>
          </cell>
        </row>
        <row r="11">
          <cell r="A11">
            <v>10</v>
          </cell>
          <cell r="B11">
            <v>6</v>
          </cell>
          <cell r="C11">
            <v>4861</v>
          </cell>
        </row>
        <row r="12">
          <cell r="A12">
            <v>11</v>
          </cell>
          <cell r="B12">
            <v>14</v>
          </cell>
          <cell r="C12">
            <v>2994</v>
          </cell>
        </row>
      </sheetData>
      <sheetData sheetId="14">
        <row r="1">
          <cell r="A1" t="str">
            <v>triCodeIndicNat</v>
          </cell>
          <cell r="B1" t="str">
            <v>col_1</v>
          </cell>
          <cell r="C1" t="str">
            <v>col_2</v>
          </cell>
          <cell r="D1" t="str">
            <v>col_3</v>
          </cell>
        </row>
        <row r="2">
          <cell r="A2">
            <v>1</v>
          </cell>
          <cell r="B2">
            <v>2266</v>
          </cell>
          <cell r="C2">
            <v>1825</v>
          </cell>
          <cell r="D2">
            <v>2004</v>
          </cell>
        </row>
        <row r="3">
          <cell r="A3">
            <v>2</v>
          </cell>
          <cell r="B3">
            <v>57160</v>
          </cell>
          <cell r="C3">
            <v>16165</v>
          </cell>
          <cell r="D3">
            <v>31547</v>
          </cell>
        </row>
        <row r="4">
          <cell r="A4">
            <v>3</v>
          </cell>
          <cell r="B4">
            <v>69</v>
          </cell>
          <cell r="C4">
            <v>130</v>
          </cell>
          <cell r="D4">
            <v>32</v>
          </cell>
        </row>
        <row r="5">
          <cell r="A5">
            <v>4</v>
          </cell>
          <cell r="B5">
            <v>140</v>
          </cell>
          <cell r="C5">
            <v>716</v>
          </cell>
          <cell r="D5">
            <v>469</v>
          </cell>
        </row>
        <row r="6">
          <cell r="A6">
            <v>5</v>
          </cell>
          <cell r="B6">
            <v>63</v>
          </cell>
          <cell r="C6">
            <v>88</v>
          </cell>
          <cell r="D6">
            <v>16</v>
          </cell>
        </row>
        <row r="7">
          <cell r="A7">
            <v>6</v>
          </cell>
          <cell r="B7">
            <v>0</v>
          </cell>
          <cell r="C7">
            <v>11</v>
          </cell>
          <cell r="D7">
            <v>9</v>
          </cell>
        </row>
        <row r="8">
          <cell r="A8">
            <v>7</v>
          </cell>
          <cell r="B8">
            <v>1081</v>
          </cell>
          <cell r="C8">
            <v>93</v>
          </cell>
          <cell r="D8">
            <v>18</v>
          </cell>
        </row>
        <row r="9">
          <cell r="A9">
            <v>8</v>
          </cell>
          <cell r="B9">
            <v>837</v>
          </cell>
          <cell r="C9">
            <v>2078</v>
          </cell>
          <cell r="D9">
            <v>695</v>
          </cell>
        </row>
        <row r="10">
          <cell r="A10">
            <v>9</v>
          </cell>
          <cell r="B10">
            <v>913</v>
          </cell>
          <cell r="C10">
            <v>254</v>
          </cell>
          <cell r="D10">
            <v>349</v>
          </cell>
        </row>
        <row r="11">
          <cell r="A11">
            <v>10</v>
          </cell>
          <cell r="B11">
            <v>1861</v>
          </cell>
          <cell r="C11">
            <v>2973</v>
          </cell>
          <cell r="D11">
            <v>892</v>
          </cell>
        </row>
        <row r="12">
          <cell r="A12">
            <v>11</v>
          </cell>
          <cell r="B12">
            <v>186</v>
          </cell>
          <cell r="C12">
            <v>464</v>
          </cell>
          <cell r="D12">
            <v>112</v>
          </cell>
        </row>
        <row r="13">
          <cell r="A13">
            <v>12</v>
          </cell>
          <cell r="B13">
            <v>889</v>
          </cell>
          <cell r="C13">
            <v>643</v>
          </cell>
          <cell r="D13">
            <v>217</v>
          </cell>
        </row>
        <row r="14">
          <cell r="A14">
            <v>13</v>
          </cell>
          <cell r="B14">
            <v>10</v>
          </cell>
          <cell r="C14">
            <v>19</v>
          </cell>
          <cell r="D14">
            <v>3</v>
          </cell>
        </row>
      </sheetData>
      <sheetData sheetId="15">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25</v>
          </cell>
          <cell r="C2">
            <v>152</v>
          </cell>
          <cell r="D2">
            <v>1819</v>
          </cell>
          <cell r="E2">
            <v>194</v>
          </cell>
          <cell r="F2">
            <v>76</v>
          </cell>
          <cell r="G2">
            <v>1825</v>
          </cell>
          <cell r="H2">
            <v>1379</v>
          </cell>
          <cell r="I2">
            <v>394</v>
          </cell>
          <cell r="J2">
            <v>162</v>
          </cell>
          <cell r="K2">
            <v>69</v>
          </cell>
          <cell r="L2">
            <v>0</v>
          </cell>
        </row>
        <row r="3">
          <cell r="A3">
            <v>2</v>
          </cell>
          <cell r="B3">
            <v>11258</v>
          </cell>
          <cell r="C3">
            <v>14951</v>
          </cell>
          <cell r="D3">
            <v>17609</v>
          </cell>
          <cell r="E3">
            <v>7317</v>
          </cell>
          <cell r="F3">
            <v>6025</v>
          </cell>
          <cell r="G3">
            <v>16165</v>
          </cell>
          <cell r="H3">
            <v>11880</v>
          </cell>
          <cell r="I3">
            <v>1420</v>
          </cell>
          <cell r="J3">
            <v>11149</v>
          </cell>
          <cell r="K3">
            <v>4340</v>
          </cell>
          <cell r="L3">
            <v>2758</v>
          </cell>
        </row>
        <row r="4">
          <cell r="A4">
            <v>3</v>
          </cell>
          <cell r="B4">
            <v>4</v>
          </cell>
          <cell r="C4">
            <v>10</v>
          </cell>
          <cell r="D4">
            <v>24</v>
          </cell>
          <cell r="E4">
            <v>17</v>
          </cell>
          <cell r="F4">
            <v>14</v>
          </cell>
          <cell r="G4">
            <v>130</v>
          </cell>
          <cell r="H4">
            <v>4</v>
          </cell>
          <cell r="I4">
            <v>0</v>
          </cell>
          <cell r="J4">
            <v>28</v>
          </cell>
          <cell r="K4">
            <v>0</v>
          </cell>
          <cell r="L4">
            <v>0</v>
          </cell>
        </row>
        <row r="5">
          <cell r="A5">
            <v>4</v>
          </cell>
          <cell r="B5">
            <v>47</v>
          </cell>
          <cell r="C5">
            <v>23</v>
          </cell>
          <cell r="D5">
            <v>58</v>
          </cell>
          <cell r="E5">
            <v>6</v>
          </cell>
          <cell r="F5">
            <v>6</v>
          </cell>
          <cell r="G5">
            <v>716</v>
          </cell>
          <cell r="H5">
            <v>176</v>
          </cell>
          <cell r="I5">
            <v>0</v>
          </cell>
          <cell r="J5">
            <v>75</v>
          </cell>
          <cell r="K5">
            <v>165</v>
          </cell>
          <cell r="L5">
            <v>53</v>
          </cell>
        </row>
        <row r="6">
          <cell r="A6">
            <v>5</v>
          </cell>
          <cell r="B6">
            <v>5</v>
          </cell>
          <cell r="C6">
            <v>4</v>
          </cell>
          <cell r="D6">
            <v>36</v>
          </cell>
          <cell r="E6">
            <v>2</v>
          </cell>
          <cell r="F6">
            <v>16</v>
          </cell>
          <cell r="G6">
            <v>88</v>
          </cell>
          <cell r="H6">
            <v>13</v>
          </cell>
          <cell r="I6">
            <v>0</v>
          </cell>
          <cell r="J6">
            <v>2</v>
          </cell>
          <cell r="K6">
            <v>1</v>
          </cell>
          <cell r="L6">
            <v>0</v>
          </cell>
        </row>
        <row r="7">
          <cell r="A7">
            <v>6</v>
          </cell>
          <cell r="B7">
            <v>0</v>
          </cell>
          <cell r="C7">
            <v>0</v>
          </cell>
          <cell r="D7">
            <v>0</v>
          </cell>
          <cell r="E7">
            <v>0</v>
          </cell>
          <cell r="F7">
            <v>0</v>
          </cell>
          <cell r="G7">
            <v>11</v>
          </cell>
          <cell r="H7">
            <v>0</v>
          </cell>
          <cell r="I7">
            <v>0</v>
          </cell>
          <cell r="J7">
            <v>4</v>
          </cell>
          <cell r="K7">
            <v>0</v>
          </cell>
          <cell r="L7">
            <v>5</v>
          </cell>
        </row>
        <row r="8">
          <cell r="A8">
            <v>7</v>
          </cell>
          <cell r="B8">
            <v>143</v>
          </cell>
          <cell r="C8">
            <v>96</v>
          </cell>
          <cell r="D8">
            <v>522</v>
          </cell>
          <cell r="E8">
            <v>285</v>
          </cell>
          <cell r="F8">
            <v>35</v>
          </cell>
          <cell r="G8">
            <v>93</v>
          </cell>
          <cell r="H8">
            <v>0</v>
          </cell>
          <cell r="I8">
            <v>0</v>
          </cell>
          <cell r="J8">
            <v>16</v>
          </cell>
          <cell r="K8">
            <v>0</v>
          </cell>
          <cell r="L8">
            <v>2</v>
          </cell>
        </row>
        <row r="9">
          <cell r="A9">
            <v>8</v>
          </cell>
          <cell r="B9">
            <v>42</v>
          </cell>
          <cell r="C9">
            <v>160</v>
          </cell>
          <cell r="D9">
            <v>433</v>
          </cell>
          <cell r="E9">
            <v>132</v>
          </cell>
          <cell r="F9">
            <v>70</v>
          </cell>
          <cell r="G9">
            <v>2078</v>
          </cell>
          <cell r="H9">
            <v>270</v>
          </cell>
          <cell r="I9">
            <v>1</v>
          </cell>
          <cell r="J9">
            <v>318</v>
          </cell>
          <cell r="K9">
            <v>43</v>
          </cell>
          <cell r="L9">
            <v>63</v>
          </cell>
        </row>
        <row r="10">
          <cell r="A10">
            <v>9</v>
          </cell>
          <cell r="B10">
            <v>68</v>
          </cell>
          <cell r="C10">
            <v>326</v>
          </cell>
          <cell r="D10">
            <v>381</v>
          </cell>
          <cell r="E10">
            <v>106</v>
          </cell>
          <cell r="F10">
            <v>32</v>
          </cell>
          <cell r="G10">
            <v>254</v>
          </cell>
          <cell r="H10">
            <v>51</v>
          </cell>
          <cell r="I10">
            <v>2</v>
          </cell>
          <cell r="J10">
            <v>230</v>
          </cell>
          <cell r="K10">
            <v>51</v>
          </cell>
          <cell r="L10">
            <v>15</v>
          </cell>
        </row>
        <row r="11">
          <cell r="A11">
            <v>10</v>
          </cell>
          <cell r="B11">
            <v>133</v>
          </cell>
          <cell r="C11">
            <v>289</v>
          </cell>
          <cell r="D11">
            <v>1170</v>
          </cell>
          <cell r="E11">
            <v>148</v>
          </cell>
          <cell r="F11">
            <v>121</v>
          </cell>
          <cell r="G11">
            <v>2973</v>
          </cell>
          <cell r="H11">
            <v>322</v>
          </cell>
          <cell r="I11">
            <v>9</v>
          </cell>
          <cell r="J11">
            <v>428</v>
          </cell>
          <cell r="K11">
            <v>91</v>
          </cell>
          <cell r="L11">
            <v>42</v>
          </cell>
        </row>
        <row r="12">
          <cell r="A12">
            <v>11</v>
          </cell>
          <cell r="B12">
            <v>18</v>
          </cell>
          <cell r="C12">
            <v>23</v>
          </cell>
          <cell r="D12">
            <v>83</v>
          </cell>
          <cell r="E12">
            <v>26</v>
          </cell>
          <cell r="F12">
            <v>36</v>
          </cell>
          <cell r="G12">
            <v>464</v>
          </cell>
          <cell r="H12">
            <v>64</v>
          </cell>
          <cell r="I12">
            <v>0</v>
          </cell>
          <cell r="J12">
            <v>39</v>
          </cell>
          <cell r="K12">
            <v>6</v>
          </cell>
          <cell r="L12">
            <v>3</v>
          </cell>
        </row>
        <row r="13">
          <cell r="A13">
            <v>12</v>
          </cell>
          <cell r="B13">
            <v>94</v>
          </cell>
          <cell r="C13">
            <v>154</v>
          </cell>
          <cell r="D13">
            <v>497</v>
          </cell>
          <cell r="E13">
            <v>59</v>
          </cell>
          <cell r="F13">
            <v>85</v>
          </cell>
          <cell r="G13">
            <v>643</v>
          </cell>
          <cell r="H13">
            <v>86</v>
          </cell>
          <cell r="I13">
            <v>0</v>
          </cell>
          <cell r="J13">
            <v>92</v>
          </cell>
          <cell r="K13">
            <v>17</v>
          </cell>
          <cell r="L13">
            <v>22</v>
          </cell>
        </row>
        <row r="14">
          <cell r="A14">
            <v>13</v>
          </cell>
          <cell r="B14">
            <v>0</v>
          </cell>
          <cell r="C14">
            <v>1</v>
          </cell>
          <cell r="D14">
            <v>5</v>
          </cell>
          <cell r="E14">
            <v>1</v>
          </cell>
          <cell r="F14">
            <v>3</v>
          </cell>
          <cell r="G14">
            <v>19</v>
          </cell>
          <cell r="H14">
            <v>0</v>
          </cell>
          <cell r="I14">
            <v>0</v>
          </cell>
          <cell r="J14">
            <v>1</v>
          </cell>
          <cell r="K14">
            <v>2</v>
          </cell>
          <cell r="L14">
            <v>0</v>
          </cell>
        </row>
      </sheetData>
      <sheetData sheetId="16">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29</v>
          </cell>
          <cell r="C2">
            <v>122</v>
          </cell>
          <cell r="D2">
            <v>226</v>
          </cell>
          <cell r="E2">
            <v>693</v>
          </cell>
          <cell r="F2">
            <v>2096</v>
          </cell>
          <cell r="G2">
            <v>1654</v>
          </cell>
          <cell r="H2">
            <v>638</v>
          </cell>
          <cell r="I2">
            <v>331</v>
          </cell>
          <cell r="J2">
            <v>108</v>
          </cell>
          <cell r="K2">
            <v>44</v>
          </cell>
          <cell r="L2">
            <v>27</v>
          </cell>
          <cell r="M2">
            <v>127</v>
          </cell>
        </row>
        <row r="3">
          <cell r="A3">
            <v>2</v>
          </cell>
          <cell r="B3">
            <v>494</v>
          </cell>
          <cell r="C3">
            <v>1725</v>
          </cell>
          <cell r="D3">
            <v>3179</v>
          </cell>
          <cell r="E3">
            <v>12144</v>
          </cell>
          <cell r="F3">
            <v>32934</v>
          </cell>
          <cell r="G3">
            <v>31041</v>
          </cell>
          <cell r="H3">
            <v>12932</v>
          </cell>
          <cell r="I3">
            <v>5356</v>
          </cell>
          <cell r="J3">
            <v>1965</v>
          </cell>
          <cell r="K3">
            <v>795</v>
          </cell>
          <cell r="L3">
            <v>470</v>
          </cell>
          <cell r="M3">
            <v>1837</v>
          </cell>
        </row>
        <row r="4">
          <cell r="A4">
            <v>3</v>
          </cell>
          <cell r="B4">
            <v>1</v>
          </cell>
          <cell r="C4">
            <v>9</v>
          </cell>
          <cell r="D4">
            <v>16</v>
          </cell>
          <cell r="E4">
            <v>30</v>
          </cell>
          <cell r="F4">
            <v>69</v>
          </cell>
          <cell r="G4">
            <v>53</v>
          </cell>
          <cell r="H4">
            <v>29</v>
          </cell>
          <cell r="I4">
            <v>12</v>
          </cell>
          <cell r="J4">
            <v>8</v>
          </cell>
          <cell r="K4">
            <v>2</v>
          </cell>
          <cell r="L4">
            <v>0</v>
          </cell>
          <cell r="M4">
            <v>2</v>
          </cell>
        </row>
        <row r="5">
          <cell r="A5">
            <v>4</v>
          </cell>
          <cell r="B5">
            <v>4</v>
          </cell>
          <cell r="C5">
            <v>16</v>
          </cell>
          <cell r="D5">
            <v>37</v>
          </cell>
          <cell r="E5">
            <v>181</v>
          </cell>
          <cell r="F5">
            <v>433</v>
          </cell>
          <cell r="G5">
            <v>384</v>
          </cell>
          <cell r="H5">
            <v>156</v>
          </cell>
          <cell r="I5">
            <v>57</v>
          </cell>
          <cell r="J5">
            <v>24</v>
          </cell>
          <cell r="K5">
            <v>6</v>
          </cell>
          <cell r="L5">
            <v>6</v>
          </cell>
          <cell r="M5">
            <v>21</v>
          </cell>
        </row>
        <row r="6">
          <cell r="A6">
            <v>5</v>
          </cell>
          <cell r="B6">
            <v>0</v>
          </cell>
          <cell r="C6">
            <v>7</v>
          </cell>
          <cell r="D6">
            <v>15</v>
          </cell>
          <cell r="E6">
            <v>23</v>
          </cell>
          <cell r="F6">
            <v>51</v>
          </cell>
          <cell r="G6">
            <v>33</v>
          </cell>
          <cell r="H6">
            <v>22</v>
          </cell>
          <cell r="I6">
            <v>8</v>
          </cell>
          <cell r="J6">
            <v>4</v>
          </cell>
          <cell r="K6">
            <v>0</v>
          </cell>
          <cell r="L6">
            <v>0</v>
          </cell>
          <cell r="M6">
            <v>4</v>
          </cell>
        </row>
        <row r="7">
          <cell r="A7">
            <v>6</v>
          </cell>
          <cell r="B7">
            <v>0</v>
          </cell>
          <cell r="C7">
            <v>0</v>
          </cell>
          <cell r="D7">
            <v>0</v>
          </cell>
          <cell r="E7">
            <v>6</v>
          </cell>
          <cell r="F7">
            <v>3</v>
          </cell>
          <cell r="G7">
            <v>5</v>
          </cell>
          <cell r="H7">
            <v>3</v>
          </cell>
          <cell r="I7">
            <v>0</v>
          </cell>
          <cell r="J7">
            <v>2</v>
          </cell>
          <cell r="K7">
            <v>0</v>
          </cell>
          <cell r="L7">
            <v>0</v>
          </cell>
          <cell r="M7">
            <v>1</v>
          </cell>
        </row>
        <row r="8">
          <cell r="A8">
            <v>7</v>
          </cell>
          <cell r="B8">
            <v>44</v>
          </cell>
          <cell r="C8">
            <v>125</v>
          </cell>
          <cell r="D8">
            <v>91</v>
          </cell>
          <cell r="E8">
            <v>170</v>
          </cell>
          <cell r="F8">
            <v>278</v>
          </cell>
          <cell r="G8">
            <v>244</v>
          </cell>
          <cell r="H8">
            <v>107</v>
          </cell>
          <cell r="I8">
            <v>57</v>
          </cell>
          <cell r="J8">
            <v>29</v>
          </cell>
          <cell r="K8">
            <v>9</v>
          </cell>
          <cell r="L8">
            <v>8</v>
          </cell>
          <cell r="M8">
            <v>30</v>
          </cell>
        </row>
        <row r="9">
          <cell r="A9">
            <v>8</v>
          </cell>
          <cell r="B9">
            <v>10</v>
          </cell>
          <cell r="C9">
            <v>61</v>
          </cell>
          <cell r="D9">
            <v>189</v>
          </cell>
          <cell r="E9">
            <v>561</v>
          </cell>
          <cell r="F9">
            <v>1142</v>
          </cell>
          <cell r="G9">
            <v>940</v>
          </cell>
          <cell r="H9">
            <v>378</v>
          </cell>
          <cell r="I9">
            <v>156</v>
          </cell>
          <cell r="J9">
            <v>54</v>
          </cell>
          <cell r="K9">
            <v>31</v>
          </cell>
          <cell r="L9">
            <v>24</v>
          </cell>
          <cell r="M9">
            <v>64</v>
          </cell>
        </row>
        <row r="10">
          <cell r="A10">
            <v>9</v>
          </cell>
          <cell r="B10">
            <v>11</v>
          </cell>
          <cell r="C10">
            <v>74</v>
          </cell>
          <cell r="D10">
            <v>139</v>
          </cell>
          <cell r="E10">
            <v>327</v>
          </cell>
          <cell r="F10">
            <v>439</v>
          </cell>
          <cell r="G10">
            <v>297</v>
          </cell>
          <cell r="H10">
            <v>123</v>
          </cell>
          <cell r="I10">
            <v>44</v>
          </cell>
          <cell r="J10">
            <v>24</v>
          </cell>
          <cell r="K10">
            <v>14</v>
          </cell>
          <cell r="L10">
            <v>8</v>
          </cell>
          <cell r="M10">
            <v>16</v>
          </cell>
        </row>
        <row r="11">
          <cell r="A11">
            <v>10</v>
          </cell>
          <cell r="B11">
            <v>12</v>
          </cell>
          <cell r="C11">
            <v>78</v>
          </cell>
          <cell r="D11">
            <v>193</v>
          </cell>
          <cell r="E11">
            <v>1046</v>
          </cell>
          <cell r="F11">
            <v>1733</v>
          </cell>
          <cell r="G11">
            <v>1256</v>
          </cell>
          <cell r="H11">
            <v>647</v>
          </cell>
          <cell r="I11">
            <v>341</v>
          </cell>
          <cell r="J11">
            <v>191</v>
          </cell>
          <cell r="K11">
            <v>51</v>
          </cell>
          <cell r="L11">
            <v>38</v>
          </cell>
          <cell r="M11">
            <v>140</v>
          </cell>
        </row>
        <row r="12">
          <cell r="A12">
            <v>11</v>
          </cell>
          <cell r="B12">
            <v>3</v>
          </cell>
          <cell r="C12">
            <v>12</v>
          </cell>
          <cell r="D12">
            <v>30</v>
          </cell>
          <cell r="E12">
            <v>107</v>
          </cell>
          <cell r="F12">
            <v>232</v>
          </cell>
          <cell r="G12">
            <v>192</v>
          </cell>
          <cell r="H12">
            <v>88</v>
          </cell>
          <cell r="I12">
            <v>50</v>
          </cell>
          <cell r="J12">
            <v>18</v>
          </cell>
          <cell r="K12">
            <v>9</v>
          </cell>
          <cell r="L12">
            <v>4</v>
          </cell>
          <cell r="M12">
            <v>17</v>
          </cell>
        </row>
        <row r="13">
          <cell r="A13">
            <v>12</v>
          </cell>
          <cell r="B13">
            <v>7</v>
          </cell>
          <cell r="C13">
            <v>48</v>
          </cell>
          <cell r="D13">
            <v>92</v>
          </cell>
          <cell r="E13">
            <v>311</v>
          </cell>
          <cell r="F13">
            <v>526</v>
          </cell>
          <cell r="G13">
            <v>376</v>
          </cell>
          <cell r="H13">
            <v>192</v>
          </cell>
          <cell r="I13">
            <v>95</v>
          </cell>
          <cell r="J13">
            <v>49</v>
          </cell>
          <cell r="K13">
            <v>14</v>
          </cell>
          <cell r="L13">
            <v>11</v>
          </cell>
          <cell r="M13">
            <v>28</v>
          </cell>
        </row>
        <row r="14">
          <cell r="A14">
            <v>13</v>
          </cell>
          <cell r="B14">
            <v>0</v>
          </cell>
          <cell r="C14">
            <v>2</v>
          </cell>
          <cell r="D14">
            <v>3</v>
          </cell>
          <cell r="E14">
            <v>4</v>
          </cell>
          <cell r="F14">
            <v>11</v>
          </cell>
          <cell r="G14">
            <v>5</v>
          </cell>
          <cell r="H14">
            <v>5</v>
          </cell>
          <cell r="I14">
            <v>2</v>
          </cell>
          <cell r="J14">
            <v>0</v>
          </cell>
          <cell r="K14">
            <v>0</v>
          </cell>
          <cell r="L14">
            <v>0</v>
          </cell>
          <cell r="M14">
            <v>0</v>
          </cell>
        </row>
      </sheetData>
      <sheetData sheetId="17">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3</v>
          </cell>
          <cell r="C2">
            <v>26</v>
          </cell>
          <cell r="D2">
            <v>66</v>
          </cell>
          <cell r="E2">
            <v>878</v>
          </cell>
          <cell r="F2">
            <v>4483</v>
          </cell>
          <cell r="G2">
            <v>635</v>
          </cell>
          <cell r="H2">
            <v>0</v>
          </cell>
          <cell r="I2">
            <v>0</v>
          </cell>
          <cell r="J2">
            <v>4</v>
          </cell>
        </row>
        <row r="3">
          <cell r="A3">
            <v>2</v>
          </cell>
          <cell r="B3">
            <v>59</v>
          </cell>
          <cell r="C3">
            <v>437</v>
          </cell>
          <cell r="D3">
            <v>1038</v>
          </cell>
          <cell r="E3">
            <v>14055</v>
          </cell>
          <cell r="F3">
            <v>78146</v>
          </cell>
          <cell r="G3">
            <v>11090</v>
          </cell>
          <cell r="H3">
            <v>8</v>
          </cell>
          <cell r="I3">
            <v>3</v>
          </cell>
          <cell r="J3">
            <v>36</v>
          </cell>
        </row>
        <row r="4">
          <cell r="A4">
            <v>3</v>
          </cell>
          <cell r="B4">
            <v>0</v>
          </cell>
          <cell r="C4">
            <v>0</v>
          </cell>
          <cell r="D4">
            <v>1</v>
          </cell>
          <cell r="E4">
            <v>26</v>
          </cell>
          <cell r="F4">
            <v>165</v>
          </cell>
          <cell r="G4">
            <v>39</v>
          </cell>
          <cell r="H4">
            <v>0</v>
          </cell>
          <cell r="I4">
            <v>0</v>
          </cell>
          <cell r="J4">
            <v>0</v>
          </cell>
        </row>
        <row r="5">
          <cell r="A5">
            <v>4</v>
          </cell>
          <cell r="B5">
            <v>0</v>
          </cell>
          <cell r="C5">
            <v>3</v>
          </cell>
          <cell r="D5">
            <v>16</v>
          </cell>
          <cell r="E5">
            <v>161</v>
          </cell>
          <cell r="F5">
            <v>992</v>
          </cell>
          <cell r="G5">
            <v>153</v>
          </cell>
          <cell r="H5">
            <v>0</v>
          </cell>
          <cell r="I5">
            <v>0</v>
          </cell>
          <cell r="J5">
            <v>0</v>
          </cell>
        </row>
        <row r="6">
          <cell r="A6">
            <v>5</v>
          </cell>
          <cell r="B6">
            <v>0</v>
          </cell>
          <cell r="C6">
            <v>0</v>
          </cell>
          <cell r="D6">
            <v>2</v>
          </cell>
          <cell r="E6">
            <v>20</v>
          </cell>
          <cell r="F6">
            <v>116</v>
          </cell>
          <cell r="G6">
            <v>29</v>
          </cell>
          <cell r="H6">
            <v>0</v>
          </cell>
          <cell r="I6">
            <v>0</v>
          </cell>
          <cell r="J6">
            <v>0</v>
          </cell>
        </row>
        <row r="7">
          <cell r="A7">
            <v>6</v>
          </cell>
          <cell r="B7">
            <v>0</v>
          </cell>
          <cell r="C7">
            <v>0</v>
          </cell>
          <cell r="D7">
            <v>1</v>
          </cell>
          <cell r="E7">
            <v>4</v>
          </cell>
          <cell r="F7">
            <v>14</v>
          </cell>
          <cell r="G7">
            <v>1</v>
          </cell>
          <cell r="H7">
            <v>0</v>
          </cell>
          <cell r="I7">
            <v>0</v>
          </cell>
          <cell r="J7">
            <v>0</v>
          </cell>
        </row>
        <row r="8">
          <cell r="A8">
            <v>7</v>
          </cell>
          <cell r="B8">
            <v>0</v>
          </cell>
          <cell r="C8">
            <v>7</v>
          </cell>
          <cell r="D8">
            <v>18</v>
          </cell>
          <cell r="E8">
            <v>160</v>
          </cell>
          <cell r="F8">
            <v>810</v>
          </cell>
          <cell r="G8">
            <v>197</v>
          </cell>
          <cell r="H8">
            <v>0</v>
          </cell>
          <cell r="I8">
            <v>0</v>
          </cell>
          <cell r="J8">
            <v>0</v>
          </cell>
        </row>
        <row r="9">
          <cell r="A9">
            <v>8</v>
          </cell>
          <cell r="B9">
            <v>2</v>
          </cell>
          <cell r="C9">
            <v>16</v>
          </cell>
          <cell r="D9">
            <v>44</v>
          </cell>
          <cell r="E9">
            <v>443</v>
          </cell>
          <cell r="F9">
            <v>2592</v>
          </cell>
          <cell r="G9">
            <v>511</v>
          </cell>
          <cell r="H9">
            <v>0</v>
          </cell>
          <cell r="I9">
            <v>0</v>
          </cell>
          <cell r="J9">
            <v>2</v>
          </cell>
        </row>
        <row r="10">
          <cell r="A10">
            <v>9</v>
          </cell>
          <cell r="B10">
            <v>1</v>
          </cell>
          <cell r="C10">
            <v>4</v>
          </cell>
          <cell r="D10">
            <v>10</v>
          </cell>
          <cell r="E10">
            <v>190</v>
          </cell>
          <cell r="F10">
            <v>1127</v>
          </cell>
          <cell r="G10">
            <v>184</v>
          </cell>
          <cell r="H10">
            <v>0</v>
          </cell>
          <cell r="I10">
            <v>0</v>
          </cell>
          <cell r="J10">
            <v>0</v>
          </cell>
        </row>
        <row r="11">
          <cell r="A11">
            <v>10</v>
          </cell>
          <cell r="B11">
            <v>4</v>
          </cell>
          <cell r="C11">
            <v>30</v>
          </cell>
          <cell r="D11">
            <v>57</v>
          </cell>
          <cell r="E11">
            <v>661</v>
          </cell>
          <cell r="F11">
            <v>3971</v>
          </cell>
          <cell r="G11">
            <v>1001</v>
          </cell>
          <cell r="H11">
            <v>0</v>
          </cell>
          <cell r="I11">
            <v>0</v>
          </cell>
          <cell r="J11">
            <v>2</v>
          </cell>
        </row>
        <row r="12">
          <cell r="A12">
            <v>11</v>
          </cell>
          <cell r="B12">
            <v>0</v>
          </cell>
          <cell r="C12">
            <v>5</v>
          </cell>
          <cell r="D12">
            <v>8</v>
          </cell>
          <cell r="E12">
            <v>83</v>
          </cell>
          <cell r="F12">
            <v>576</v>
          </cell>
          <cell r="G12">
            <v>89</v>
          </cell>
          <cell r="H12">
            <v>0</v>
          </cell>
          <cell r="I12">
            <v>0</v>
          </cell>
          <cell r="J12">
            <v>1</v>
          </cell>
        </row>
        <row r="13">
          <cell r="A13">
            <v>12</v>
          </cell>
          <cell r="B13">
            <v>1</v>
          </cell>
          <cell r="C13">
            <v>7</v>
          </cell>
          <cell r="D13">
            <v>12</v>
          </cell>
          <cell r="E13">
            <v>231</v>
          </cell>
          <cell r="F13">
            <v>1306</v>
          </cell>
          <cell r="G13">
            <v>192</v>
          </cell>
          <cell r="H13">
            <v>0</v>
          </cell>
          <cell r="I13">
            <v>0</v>
          </cell>
          <cell r="J13">
            <v>0</v>
          </cell>
        </row>
        <row r="14">
          <cell r="A14">
            <v>13</v>
          </cell>
          <cell r="B14">
            <v>0</v>
          </cell>
          <cell r="C14">
            <v>1</v>
          </cell>
          <cell r="D14">
            <v>0</v>
          </cell>
          <cell r="E14">
            <v>3</v>
          </cell>
          <cell r="F14">
            <v>23</v>
          </cell>
          <cell r="G14">
            <v>5</v>
          </cell>
          <cell r="H14">
            <v>0</v>
          </cell>
          <cell r="I14">
            <v>0</v>
          </cell>
          <cell r="J14">
            <v>0</v>
          </cell>
        </row>
      </sheetData>
      <sheetData sheetId="18">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2</v>
          </cell>
          <cell r="C2">
            <v>276</v>
          </cell>
          <cell r="D2">
            <v>1175</v>
          </cell>
          <cell r="E2">
            <v>2066</v>
          </cell>
          <cell r="F2">
            <v>1704</v>
          </cell>
          <cell r="G2">
            <v>744</v>
          </cell>
          <cell r="H2">
            <v>122</v>
          </cell>
          <cell r="I2">
            <v>6</v>
          </cell>
          <cell r="J2">
            <v>0</v>
          </cell>
          <cell r="K2">
            <v>0</v>
          </cell>
        </row>
        <row r="3">
          <cell r="A3">
            <v>2</v>
          </cell>
          <cell r="B3">
            <v>41</v>
          </cell>
          <cell r="C3">
            <v>3217</v>
          </cell>
          <cell r="D3">
            <v>16892</v>
          </cell>
          <cell r="E3">
            <v>39448</v>
          </cell>
          <cell r="F3">
            <v>31437</v>
          </cell>
          <cell r="G3">
            <v>11729</v>
          </cell>
          <cell r="H3">
            <v>2038</v>
          </cell>
          <cell r="I3">
            <v>66</v>
          </cell>
          <cell r="J3">
            <v>4</v>
          </cell>
          <cell r="K3">
            <v>0</v>
          </cell>
        </row>
        <row r="4">
          <cell r="A4">
            <v>3</v>
          </cell>
          <cell r="B4">
            <v>0</v>
          </cell>
          <cell r="C4">
            <v>7</v>
          </cell>
          <cell r="D4">
            <v>21</v>
          </cell>
          <cell r="E4">
            <v>42</v>
          </cell>
          <cell r="F4">
            <v>83</v>
          </cell>
          <cell r="G4">
            <v>58</v>
          </cell>
          <cell r="H4">
            <v>19</v>
          </cell>
          <cell r="I4">
            <v>1</v>
          </cell>
          <cell r="J4">
            <v>0</v>
          </cell>
          <cell r="K4">
            <v>0</v>
          </cell>
        </row>
        <row r="5">
          <cell r="A5">
            <v>4</v>
          </cell>
          <cell r="B5">
            <v>2</v>
          </cell>
          <cell r="C5">
            <v>30</v>
          </cell>
          <cell r="D5">
            <v>169</v>
          </cell>
          <cell r="E5">
            <v>400</v>
          </cell>
          <cell r="F5">
            <v>428</v>
          </cell>
          <cell r="G5">
            <v>251</v>
          </cell>
          <cell r="H5">
            <v>44</v>
          </cell>
          <cell r="I5">
            <v>1</v>
          </cell>
          <cell r="J5">
            <v>0</v>
          </cell>
          <cell r="K5">
            <v>0</v>
          </cell>
        </row>
        <row r="6">
          <cell r="A6">
            <v>5</v>
          </cell>
          <cell r="B6">
            <v>0</v>
          </cell>
          <cell r="C6">
            <v>5</v>
          </cell>
          <cell r="D6">
            <v>2</v>
          </cell>
          <cell r="E6">
            <v>27</v>
          </cell>
          <cell r="F6">
            <v>66</v>
          </cell>
          <cell r="G6">
            <v>49</v>
          </cell>
          <cell r="H6">
            <v>17</v>
          </cell>
          <cell r="I6">
            <v>0</v>
          </cell>
          <cell r="J6">
            <v>0</v>
          </cell>
          <cell r="K6">
            <v>1</v>
          </cell>
        </row>
        <row r="7">
          <cell r="A7">
            <v>6</v>
          </cell>
          <cell r="B7">
            <v>0</v>
          </cell>
          <cell r="C7">
            <v>1</v>
          </cell>
          <cell r="D7">
            <v>3</v>
          </cell>
          <cell r="E7">
            <v>5</v>
          </cell>
          <cell r="F7">
            <v>8</v>
          </cell>
          <cell r="G7">
            <v>3</v>
          </cell>
          <cell r="H7">
            <v>0</v>
          </cell>
          <cell r="I7">
            <v>0</v>
          </cell>
          <cell r="J7">
            <v>0</v>
          </cell>
          <cell r="K7">
            <v>0</v>
          </cell>
        </row>
        <row r="8">
          <cell r="A8">
            <v>7</v>
          </cell>
          <cell r="B8">
            <v>0</v>
          </cell>
          <cell r="C8">
            <v>20</v>
          </cell>
          <cell r="D8">
            <v>195</v>
          </cell>
          <cell r="E8">
            <v>400</v>
          </cell>
          <cell r="F8">
            <v>328</v>
          </cell>
          <cell r="G8">
            <v>201</v>
          </cell>
          <cell r="H8">
            <v>47</v>
          </cell>
          <cell r="I8">
            <v>1</v>
          </cell>
          <cell r="J8">
            <v>0</v>
          </cell>
          <cell r="K8">
            <v>0</v>
          </cell>
        </row>
        <row r="9">
          <cell r="A9">
            <v>8</v>
          </cell>
          <cell r="B9">
            <v>7</v>
          </cell>
          <cell r="C9">
            <v>168</v>
          </cell>
          <cell r="D9">
            <v>481</v>
          </cell>
          <cell r="E9">
            <v>980</v>
          </cell>
          <cell r="F9">
            <v>1211</v>
          </cell>
          <cell r="G9">
            <v>636</v>
          </cell>
          <cell r="H9">
            <v>122</v>
          </cell>
          <cell r="I9">
            <v>5</v>
          </cell>
          <cell r="J9">
            <v>0</v>
          </cell>
          <cell r="K9">
            <v>0</v>
          </cell>
        </row>
        <row r="10">
          <cell r="A10">
            <v>9</v>
          </cell>
          <cell r="B10">
            <v>1</v>
          </cell>
          <cell r="C10">
            <v>135</v>
          </cell>
          <cell r="D10">
            <v>376</v>
          </cell>
          <cell r="E10">
            <v>469</v>
          </cell>
          <cell r="F10">
            <v>348</v>
          </cell>
          <cell r="G10">
            <v>165</v>
          </cell>
          <cell r="H10">
            <v>21</v>
          </cell>
          <cell r="I10">
            <v>1</v>
          </cell>
          <cell r="J10">
            <v>0</v>
          </cell>
          <cell r="K10">
            <v>0</v>
          </cell>
        </row>
        <row r="11">
          <cell r="A11">
            <v>10</v>
          </cell>
          <cell r="B11">
            <v>0</v>
          </cell>
          <cell r="C11">
            <v>171</v>
          </cell>
          <cell r="D11">
            <v>1177</v>
          </cell>
          <cell r="E11">
            <v>1801</v>
          </cell>
          <cell r="F11">
            <v>1515</v>
          </cell>
          <cell r="G11">
            <v>867</v>
          </cell>
          <cell r="H11">
            <v>176</v>
          </cell>
          <cell r="I11">
            <v>19</v>
          </cell>
          <cell r="J11">
            <v>0</v>
          </cell>
          <cell r="K11">
            <v>0</v>
          </cell>
        </row>
        <row r="12">
          <cell r="A12">
            <v>11</v>
          </cell>
          <cell r="B12">
            <v>0</v>
          </cell>
          <cell r="C12">
            <v>26</v>
          </cell>
          <cell r="D12">
            <v>107</v>
          </cell>
          <cell r="E12">
            <v>230</v>
          </cell>
          <cell r="F12">
            <v>226</v>
          </cell>
          <cell r="G12">
            <v>142</v>
          </cell>
          <cell r="H12">
            <v>28</v>
          </cell>
          <cell r="I12">
            <v>3</v>
          </cell>
          <cell r="J12">
            <v>0</v>
          </cell>
          <cell r="K12">
            <v>0</v>
          </cell>
        </row>
        <row r="13">
          <cell r="A13">
            <v>12</v>
          </cell>
          <cell r="B13">
            <v>0</v>
          </cell>
          <cell r="C13">
            <v>69</v>
          </cell>
          <cell r="D13">
            <v>385</v>
          </cell>
          <cell r="E13">
            <v>597</v>
          </cell>
          <cell r="F13">
            <v>433</v>
          </cell>
          <cell r="G13">
            <v>224</v>
          </cell>
          <cell r="H13">
            <v>39</v>
          </cell>
          <cell r="I13">
            <v>2</v>
          </cell>
          <cell r="J13">
            <v>0</v>
          </cell>
          <cell r="K13">
            <v>0</v>
          </cell>
        </row>
        <row r="14">
          <cell r="A14">
            <v>13</v>
          </cell>
          <cell r="B14">
            <v>0</v>
          </cell>
          <cell r="C14">
            <v>0</v>
          </cell>
          <cell r="D14">
            <v>3</v>
          </cell>
          <cell r="E14">
            <v>5</v>
          </cell>
          <cell r="F14">
            <v>17</v>
          </cell>
          <cell r="G14">
            <v>7</v>
          </cell>
          <cell r="H14">
            <v>0</v>
          </cell>
          <cell r="I14">
            <v>0</v>
          </cell>
          <cell r="J14">
            <v>0</v>
          </cell>
          <cell r="K14">
            <v>0</v>
          </cell>
        </row>
      </sheetData>
      <sheetData sheetId="19">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9</v>
          </cell>
          <cell r="C2">
            <v>27</v>
          </cell>
          <cell r="D2">
            <v>44</v>
          </cell>
          <cell r="E2">
            <v>96</v>
          </cell>
          <cell r="F2">
            <v>299</v>
          </cell>
          <cell r="G2">
            <v>1181</v>
          </cell>
          <cell r="H2">
            <v>2445</v>
          </cell>
          <cell r="I2">
            <v>1639</v>
          </cell>
          <cell r="J2">
            <v>418</v>
          </cell>
          <cell r="K2">
            <v>53</v>
          </cell>
          <cell r="L2">
            <v>5</v>
          </cell>
          <cell r="M2">
            <v>0</v>
          </cell>
        </row>
        <row r="3">
          <cell r="A3">
            <v>2</v>
          </cell>
          <cell r="B3">
            <v>112</v>
          </cell>
          <cell r="C3">
            <v>455</v>
          </cell>
          <cell r="D3">
            <v>724</v>
          </cell>
          <cell r="E3">
            <v>1532</v>
          </cell>
          <cell r="F3">
            <v>5073</v>
          </cell>
          <cell r="G3">
            <v>19815</v>
          </cell>
          <cell r="H3">
            <v>41718</v>
          </cell>
          <cell r="I3">
            <v>29250</v>
          </cell>
          <cell r="J3">
            <v>7281</v>
          </cell>
          <cell r="K3">
            <v>822</v>
          </cell>
          <cell r="L3">
            <v>70</v>
          </cell>
          <cell r="M3">
            <v>6</v>
          </cell>
        </row>
        <row r="4">
          <cell r="A4">
            <v>3</v>
          </cell>
          <cell r="B4">
            <v>0</v>
          </cell>
          <cell r="C4">
            <v>0</v>
          </cell>
          <cell r="D4">
            <v>1</v>
          </cell>
          <cell r="E4">
            <v>2</v>
          </cell>
          <cell r="F4">
            <v>5</v>
          </cell>
          <cell r="G4">
            <v>37</v>
          </cell>
          <cell r="H4">
            <v>97</v>
          </cell>
          <cell r="I4">
            <v>73</v>
          </cell>
          <cell r="J4">
            <v>22</v>
          </cell>
          <cell r="K4">
            <v>0</v>
          </cell>
          <cell r="L4">
            <v>0</v>
          </cell>
          <cell r="M4">
            <v>0</v>
          </cell>
        </row>
        <row r="5">
          <cell r="A5">
            <v>4</v>
          </cell>
          <cell r="B5">
            <v>2</v>
          </cell>
          <cell r="C5">
            <v>4</v>
          </cell>
          <cell r="D5">
            <v>8</v>
          </cell>
          <cell r="E5">
            <v>14</v>
          </cell>
          <cell r="F5">
            <v>46</v>
          </cell>
          <cell r="G5">
            <v>251</v>
          </cell>
          <cell r="H5">
            <v>603</v>
          </cell>
          <cell r="I5">
            <v>333</v>
          </cell>
          <cell r="J5">
            <v>78</v>
          </cell>
          <cell r="K5">
            <v>5</v>
          </cell>
          <cell r="L5">
            <v>0</v>
          </cell>
          <cell r="M5">
            <v>0</v>
          </cell>
        </row>
        <row r="6">
          <cell r="A6">
            <v>5</v>
          </cell>
          <cell r="B6">
            <v>0</v>
          </cell>
          <cell r="C6">
            <v>0</v>
          </cell>
          <cell r="D6">
            <v>1</v>
          </cell>
          <cell r="E6">
            <v>1</v>
          </cell>
          <cell r="F6">
            <v>5</v>
          </cell>
          <cell r="G6">
            <v>38</v>
          </cell>
          <cell r="H6">
            <v>63</v>
          </cell>
          <cell r="I6">
            <v>43</v>
          </cell>
          <cell r="J6">
            <v>12</v>
          </cell>
          <cell r="K6">
            <v>5</v>
          </cell>
          <cell r="L6">
            <v>0</v>
          </cell>
          <cell r="M6">
            <v>0</v>
          </cell>
        </row>
        <row r="7">
          <cell r="A7">
            <v>6</v>
          </cell>
          <cell r="B7">
            <v>0</v>
          </cell>
          <cell r="C7">
            <v>1</v>
          </cell>
          <cell r="D7">
            <v>1</v>
          </cell>
          <cell r="E7">
            <v>1</v>
          </cell>
          <cell r="F7">
            <v>3</v>
          </cell>
          <cell r="G7">
            <v>4</v>
          </cell>
          <cell r="H7">
            <v>8</v>
          </cell>
          <cell r="I7">
            <v>4</v>
          </cell>
          <cell r="J7">
            <v>0</v>
          </cell>
          <cell r="K7">
            <v>0</v>
          </cell>
          <cell r="L7">
            <v>0</v>
          </cell>
          <cell r="M7">
            <v>0</v>
          </cell>
        </row>
        <row r="8">
          <cell r="A8">
            <v>7</v>
          </cell>
          <cell r="B8">
            <v>3</v>
          </cell>
          <cell r="C8">
            <v>6</v>
          </cell>
          <cell r="D8">
            <v>11</v>
          </cell>
          <cell r="E8">
            <v>24</v>
          </cell>
          <cell r="F8">
            <v>57</v>
          </cell>
          <cell r="G8">
            <v>185</v>
          </cell>
          <cell r="H8">
            <v>452</v>
          </cell>
          <cell r="I8">
            <v>346</v>
          </cell>
          <cell r="J8">
            <v>120</v>
          </cell>
          <cell r="K8">
            <v>10</v>
          </cell>
          <cell r="L8">
            <v>4</v>
          </cell>
          <cell r="M8">
            <v>0</v>
          </cell>
        </row>
        <row r="9">
          <cell r="A9">
            <v>8</v>
          </cell>
          <cell r="B9">
            <v>1</v>
          </cell>
          <cell r="C9">
            <v>17</v>
          </cell>
          <cell r="D9">
            <v>29</v>
          </cell>
          <cell r="E9">
            <v>46</v>
          </cell>
          <cell r="F9">
            <v>152</v>
          </cell>
          <cell r="G9">
            <v>688</v>
          </cell>
          <cell r="H9">
            <v>1482</v>
          </cell>
          <cell r="I9">
            <v>962</v>
          </cell>
          <cell r="J9">
            <v>249</v>
          </cell>
          <cell r="K9">
            <v>33</v>
          </cell>
          <cell r="L9">
            <v>1</v>
          </cell>
          <cell r="M9">
            <v>0</v>
          </cell>
        </row>
        <row r="10">
          <cell r="A10">
            <v>9</v>
          </cell>
          <cell r="B10">
            <v>2</v>
          </cell>
          <cell r="C10">
            <v>7</v>
          </cell>
          <cell r="D10">
            <v>7</v>
          </cell>
          <cell r="E10">
            <v>17</v>
          </cell>
          <cell r="F10">
            <v>73</v>
          </cell>
          <cell r="G10">
            <v>277</v>
          </cell>
          <cell r="H10">
            <v>603</v>
          </cell>
          <cell r="I10">
            <v>416</v>
          </cell>
          <cell r="J10">
            <v>116</v>
          </cell>
          <cell r="K10">
            <v>19</v>
          </cell>
          <cell r="L10">
            <v>1</v>
          </cell>
          <cell r="M10">
            <v>0</v>
          </cell>
        </row>
        <row r="11">
          <cell r="A11">
            <v>10</v>
          </cell>
          <cell r="B11">
            <v>13</v>
          </cell>
          <cell r="C11">
            <v>34</v>
          </cell>
          <cell r="D11">
            <v>40</v>
          </cell>
          <cell r="E11">
            <v>62</v>
          </cell>
          <cell r="F11">
            <v>233</v>
          </cell>
          <cell r="G11">
            <v>897</v>
          </cell>
          <cell r="H11">
            <v>2318</v>
          </cell>
          <cell r="I11">
            <v>1658</v>
          </cell>
          <cell r="J11">
            <v>519</v>
          </cell>
          <cell r="K11">
            <v>75</v>
          </cell>
          <cell r="L11">
            <v>6</v>
          </cell>
          <cell r="M11">
            <v>0</v>
          </cell>
        </row>
        <row r="12">
          <cell r="A12">
            <v>11</v>
          </cell>
          <cell r="B12">
            <v>2</v>
          </cell>
          <cell r="C12">
            <v>5</v>
          </cell>
          <cell r="D12">
            <v>6</v>
          </cell>
          <cell r="E12">
            <v>9</v>
          </cell>
          <cell r="F12">
            <v>27</v>
          </cell>
          <cell r="G12">
            <v>135</v>
          </cell>
          <cell r="H12">
            <v>342</v>
          </cell>
          <cell r="I12">
            <v>193</v>
          </cell>
          <cell r="J12">
            <v>52</v>
          </cell>
          <cell r="K12">
            <v>0</v>
          </cell>
          <cell r="L12">
            <v>1</v>
          </cell>
          <cell r="M12">
            <v>0</v>
          </cell>
        </row>
        <row r="13">
          <cell r="A13">
            <v>12</v>
          </cell>
          <cell r="B13">
            <v>2</v>
          </cell>
          <cell r="C13">
            <v>7</v>
          </cell>
          <cell r="D13">
            <v>6</v>
          </cell>
          <cell r="E13">
            <v>22</v>
          </cell>
          <cell r="F13">
            <v>92</v>
          </cell>
          <cell r="G13">
            <v>340</v>
          </cell>
          <cell r="H13">
            <v>720</v>
          </cell>
          <cell r="I13">
            <v>455</v>
          </cell>
          <cell r="J13">
            <v>120</v>
          </cell>
          <cell r="K13">
            <v>16</v>
          </cell>
          <cell r="L13">
            <v>0</v>
          </cell>
          <cell r="M13">
            <v>0</v>
          </cell>
        </row>
        <row r="14">
          <cell r="A14">
            <v>13</v>
          </cell>
          <cell r="B14">
            <v>1</v>
          </cell>
          <cell r="C14">
            <v>0</v>
          </cell>
          <cell r="D14">
            <v>0</v>
          </cell>
          <cell r="E14">
            <v>0</v>
          </cell>
          <cell r="F14">
            <v>1</v>
          </cell>
          <cell r="G14">
            <v>5</v>
          </cell>
          <cell r="H14">
            <v>11</v>
          </cell>
          <cell r="I14">
            <v>11</v>
          </cell>
          <cell r="J14">
            <v>2</v>
          </cell>
          <cell r="K14">
            <v>1</v>
          </cell>
          <cell r="L14">
            <v>0</v>
          </cell>
          <cell r="M14">
            <v>0</v>
          </cell>
        </row>
      </sheetData>
      <sheetData sheetId="20">
        <row r="1">
          <cell r="A1" t="str">
            <v>triCodeIndicNat</v>
          </cell>
          <cell r="B1" t="str">
            <v>col_1</v>
          </cell>
          <cell r="C1" t="str">
            <v>col_2</v>
          </cell>
          <cell r="D1" t="str">
            <v>col_3</v>
          </cell>
          <cell r="E1" t="str">
            <v>col_4</v>
          </cell>
        </row>
        <row r="2">
          <cell r="A2">
            <v>1</v>
          </cell>
          <cell r="B2">
            <v>2</v>
          </cell>
          <cell r="C2">
            <v>3164</v>
          </cell>
          <cell r="D2">
            <v>3050</v>
          </cell>
          <cell r="E2">
            <v>0</v>
          </cell>
        </row>
        <row r="3">
          <cell r="A3">
            <v>2</v>
          </cell>
          <cell r="B3">
            <v>17</v>
          </cell>
          <cell r="C3">
            <v>54663</v>
          </cell>
          <cell r="D3">
            <v>52178</v>
          </cell>
          <cell r="E3">
            <v>0</v>
          </cell>
        </row>
        <row r="4">
          <cell r="A4">
            <v>3</v>
          </cell>
          <cell r="B4">
            <v>0</v>
          </cell>
          <cell r="C4">
            <v>132</v>
          </cell>
          <cell r="D4">
            <v>105</v>
          </cell>
          <cell r="E4">
            <v>0</v>
          </cell>
        </row>
        <row r="5">
          <cell r="A5">
            <v>4</v>
          </cell>
          <cell r="B5">
            <v>0</v>
          </cell>
          <cell r="C5">
            <v>704</v>
          </cell>
          <cell r="D5">
            <v>640</v>
          </cell>
          <cell r="E5">
            <v>0</v>
          </cell>
        </row>
        <row r="6">
          <cell r="A6">
            <v>5</v>
          </cell>
          <cell r="B6">
            <v>0</v>
          </cell>
          <cell r="C6">
            <v>90</v>
          </cell>
          <cell r="D6">
            <v>78</v>
          </cell>
          <cell r="E6">
            <v>0</v>
          </cell>
        </row>
        <row r="7">
          <cell r="A7">
            <v>6</v>
          </cell>
          <cell r="B7">
            <v>0</v>
          </cell>
          <cell r="C7">
            <v>7</v>
          </cell>
          <cell r="D7">
            <v>15</v>
          </cell>
          <cell r="E7">
            <v>0</v>
          </cell>
        </row>
        <row r="8">
          <cell r="A8">
            <v>7</v>
          </cell>
          <cell r="B8">
            <v>0</v>
          </cell>
          <cell r="C8">
            <v>612</v>
          </cell>
          <cell r="D8">
            <v>606</v>
          </cell>
          <cell r="E8">
            <v>0</v>
          </cell>
        </row>
        <row r="9">
          <cell r="A9">
            <v>8</v>
          </cell>
          <cell r="B9">
            <v>0</v>
          </cell>
          <cell r="C9">
            <v>1889</v>
          </cell>
          <cell r="D9">
            <v>1771</v>
          </cell>
          <cell r="E9">
            <v>0</v>
          </cell>
        </row>
        <row r="10">
          <cell r="A10">
            <v>9</v>
          </cell>
          <cell r="B10">
            <v>0</v>
          </cell>
          <cell r="C10">
            <v>791</v>
          </cell>
          <cell r="D10">
            <v>747</v>
          </cell>
          <cell r="E10">
            <v>0</v>
          </cell>
        </row>
        <row r="11">
          <cell r="A11">
            <v>10</v>
          </cell>
          <cell r="B11">
            <v>0</v>
          </cell>
          <cell r="C11">
            <v>2988</v>
          </cell>
          <cell r="D11">
            <v>2867</v>
          </cell>
          <cell r="E11">
            <v>0</v>
          </cell>
        </row>
        <row r="12">
          <cell r="A12">
            <v>11</v>
          </cell>
          <cell r="B12">
            <v>0</v>
          </cell>
          <cell r="C12">
            <v>387</v>
          </cell>
          <cell r="D12">
            <v>385</v>
          </cell>
          <cell r="E12">
            <v>0</v>
          </cell>
        </row>
        <row r="13">
          <cell r="A13">
            <v>12</v>
          </cell>
          <cell r="B13">
            <v>0</v>
          </cell>
          <cell r="C13">
            <v>946</v>
          </cell>
          <cell r="D13">
            <v>834</v>
          </cell>
          <cell r="E13">
            <v>0</v>
          </cell>
        </row>
        <row r="14">
          <cell r="A14">
            <v>13</v>
          </cell>
          <cell r="B14">
            <v>0</v>
          </cell>
          <cell r="C14">
            <v>17</v>
          </cell>
          <cell r="D14">
            <v>15</v>
          </cell>
          <cell r="E14">
            <v>0</v>
          </cell>
        </row>
      </sheetData>
      <sheetData sheetId="21">
        <row r="1">
          <cell r="A1" t="str">
            <v>triCodeIndicNat</v>
          </cell>
          <cell r="B1" t="str">
            <v>col_1</v>
          </cell>
          <cell r="C1" t="str">
            <v>col_2</v>
          </cell>
          <cell r="D1" t="str">
            <v>col_3</v>
          </cell>
          <cell r="E1" t="str">
            <v>col_4</v>
          </cell>
        </row>
        <row r="2">
          <cell r="A2">
            <v>1</v>
          </cell>
          <cell r="B2">
            <v>5954</v>
          </cell>
          <cell r="C2">
            <v>113</v>
          </cell>
          <cell r="D2">
            <v>4</v>
          </cell>
          <cell r="E2">
            <v>24</v>
          </cell>
        </row>
        <row r="3">
          <cell r="A3">
            <v>2</v>
          </cell>
          <cell r="B3">
            <v>102432</v>
          </cell>
          <cell r="C3">
            <v>1933</v>
          </cell>
          <cell r="D3">
            <v>44</v>
          </cell>
          <cell r="E3">
            <v>463</v>
          </cell>
        </row>
        <row r="4">
          <cell r="A4">
            <v>3</v>
          </cell>
          <cell r="B4">
            <v>226</v>
          </cell>
          <cell r="C4">
            <v>5</v>
          </cell>
          <cell r="D4">
            <v>0</v>
          </cell>
          <cell r="E4">
            <v>0</v>
          </cell>
        </row>
        <row r="5">
          <cell r="A5">
            <v>4</v>
          </cell>
          <cell r="B5">
            <v>1302</v>
          </cell>
          <cell r="C5">
            <v>20</v>
          </cell>
          <cell r="D5">
            <v>0</v>
          </cell>
          <cell r="E5">
            <v>3</v>
          </cell>
        </row>
        <row r="6">
          <cell r="A6">
            <v>5</v>
          </cell>
          <cell r="B6">
            <v>165</v>
          </cell>
          <cell r="C6">
            <v>1</v>
          </cell>
          <cell r="D6">
            <v>0</v>
          </cell>
          <cell r="E6">
            <v>1</v>
          </cell>
        </row>
        <row r="7">
          <cell r="A7">
            <v>6</v>
          </cell>
          <cell r="B7">
            <v>18</v>
          </cell>
          <cell r="C7">
            <v>2</v>
          </cell>
          <cell r="D7">
            <v>0</v>
          </cell>
          <cell r="E7">
            <v>0</v>
          </cell>
        </row>
        <row r="8">
          <cell r="A8">
            <v>7</v>
          </cell>
          <cell r="B8">
            <v>1158</v>
          </cell>
          <cell r="C8">
            <v>23</v>
          </cell>
          <cell r="D8">
            <v>1</v>
          </cell>
          <cell r="E8">
            <v>10</v>
          </cell>
        </row>
        <row r="9">
          <cell r="A9">
            <v>8</v>
          </cell>
          <cell r="B9">
            <v>3539</v>
          </cell>
          <cell r="C9">
            <v>53</v>
          </cell>
          <cell r="D9">
            <v>0</v>
          </cell>
          <cell r="E9">
            <v>18</v>
          </cell>
        </row>
        <row r="10">
          <cell r="A10">
            <v>9</v>
          </cell>
          <cell r="B10">
            <v>1486</v>
          </cell>
          <cell r="C10">
            <v>22</v>
          </cell>
          <cell r="D10">
            <v>0</v>
          </cell>
          <cell r="E10">
            <v>8</v>
          </cell>
        </row>
        <row r="11">
          <cell r="A11">
            <v>10</v>
          </cell>
          <cell r="B11">
            <v>5564</v>
          </cell>
          <cell r="C11">
            <v>122</v>
          </cell>
          <cell r="D11">
            <v>6</v>
          </cell>
          <cell r="E11">
            <v>34</v>
          </cell>
        </row>
        <row r="12">
          <cell r="A12">
            <v>11</v>
          </cell>
          <cell r="B12">
            <v>746</v>
          </cell>
          <cell r="C12">
            <v>9</v>
          </cell>
          <cell r="D12">
            <v>2</v>
          </cell>
          <cell r="E12">
            <v>5</v>
          </cell>
        </row>
        <row r="13">
          <cell r="A13">
            <v>12</v>
          </cell>
          <cell r="B13">
            <v>1703</v>
          </cell>
          <cell r="C13">
            <v>29</v>
          </cell>
          <cell r="D13">
            <v>2</v>
          </cell>
          <cell r="E13">
            <v>15</v>
          </cell>
        </row>
        <row r="14">
          <cell r="A14">
            <v>13</v>
          </cell>
          <cell r="B14">
            <v>31</v>
          </cell>
          <cell r="C14">
            <v>0</v>
          </cell>
          <cell r="D14">
            <v>0</v>
          </cell>
          <cell r="E14">
            <v>1</v>
          </cell>
        </row>
      </sheetData>
      <sheetData sheetId="22">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77</v>
          </cell>
          <cell r="C2">
            <v>134</v>
          </cell>
          <cell r="D2">
            <v>267</v>
          </cell>
          <cell r="E2">
            <v>967</v>
          </cell>
          <cell r="F2">
            <v>2873</v>
          </cell>
          <cell r="G2">
            <v>821</v>
          </cell>
          <cell r="H2">
            <v>482</v>
          </cell>
          <cell r="I2">
            <v>168</v>
          </cell>
          <cell r="J2">
            <v>60</v>
          </cell>
          <cell r="K2">
            <v>35</v>
          </cell>
          <cell r="L2">
            <v>28</v>
          </cell>
          <cell r="M2">
            <v>174</v>
          </cell>
          <cell r="N2">
            <v>53</v>
          </cell>
          <cell r="O2">
            <v>77</v>
          </cell>
        </row>
        <row r="3">
          <cell r="A3">
            <v>2</v>
          </cell>
          <cell r="B3">
            <v>1548</v>
          </cell>
          <cell r="C3">
            <v>1919</v>
          </cell>
          <cell r="D3">
            <v>3725</v>
          </cell>
          <cell r="E3">
            <v>16369</v>
          </cell>
          <cell r="F3">
            <v>41209</v>
          </cell>
          <cell r="G3">
            <v>23459</v>
          </cell>
          <cell r="H3">
            <v>7897</v>
          </cell>
          <cell r="I3">
            <v>3364</v>
          </cell>
          <cell r="J3">
            <v>980</v>
          </cell>
          <cell r="K3">
            <v>633</v>
          </cell>
          <cell r="L3">
            <v>481</v>
          </cell>
          <cell r="M3">
            <v>2935</v>
          </cell>
          <cell r="N3">
            <v>1159</v>
          </cell>
          <cell r="O3">
            <v>1180</v>
          </cell>
        </row>
        <row r="4">
          <cell r="A4">
            <v>3</v>
          </cell>
          <cell r="B4">
            <v>3</v>
          </cell>
          <cell r="C4">
            <v>12</v>
          </cell>
          <cell r="D4">
            <v>18</v>
          </cell>
          <cell r="E4">
            <v>38</v>
          </cell>
          <cell r="F4">
            <v>85</v>
          </cell>
          <cell r="G4">
            <v>47</v>
          </cell>
          <cell r="H4">
            <v>14</v>
          </cell>
          <cell r="I4">
            <v>4</v>
          </cell>
          <cell r="J4">
            <v>5</v>
          </cell>
          <cell r="K4">
            <v>2</v>
          </cell>
          <cell r="L4">
            <v>1</v>
          </cell>
          <cell r="M4">
            <v>4</v>
          </cell>
          <cell r="N4">
            <v>1</v>
          </cell>
          <cell r="O4">
            <v>3</v>
          </cell>
        </row>
        <row r="5">
          <cell r="A5">
            <v>4</v>
          </cell>
          <cell r="B5">
            <v>22</v>
          </cell>
          <cell r="C5">
            <v>12</v>
          </cell>
          <cell r="D5">
            <v>49</v>
          </cell>
          <cell r="E5">
            <v>248</v>
          </cell>
          <cell r="F5">
            <v>571</v>
          </cell>
          <cell r="G5">
            <v>268</v>
          </cell>
          <cell r="H5">
            <v>66</v>
          </cell>
          <cell r="I5">
            <v>34</v>
          </cell>
          <cell r="J5">
            <v>12</v>
          </cell>
          <cell r="K5">
            <v>4</v>
          </cell>
          <cell r="L5">
            <v>8</v>
          </cell>
          <cell r="M5">
            <v>23</v>
          </cell>
          <cell r="N5">
            <v>9</v>
          </cell>
          <cell r="O5">
            <v>18</v>
          </cell>
        </row>
        <row r="6">
          <cell r="A6">
            <v>5</v>
          </cell>
          <cell r="B6">
            <v>4</v>
          </cell>
          <cell r="C6">
            <v>6</v>
          </cell>
          <cell r="D6">
            <v>15</v>
          </cell>
          <cell r="E6">
            <v>34</v>
          </cell>
          <cell r="F6">
            <v>51</v>
          </cell>
          <cell r="G6">
            <v>34</v>
          </cell>
          <cell r="H6">
            <v>12</v>
          </cell>
          <cell r="I6">
            <v>1</v>
          </cell>
          <cell r="J6">
            <v>1</v>
          </cell>
          <cell r="K6">
            <v>0</v>
          </cell>
          <cell r="L6">
            <v>1</v>
          </cell>
          <cell r="M6">
            <v>7</v>
          </cell>
          <cell r="N6">
            <v>1</v>
          </cell>
          <cell r="O6">
            <v>1</v>
          </cell>
        </row>
        <row r="7">
          <cell r="A7">
            <v>6</v>
          </cell>
          <cell r="B7">
            <v>0</v>
          </cell>
          <cell r="C7">
            <v>0</v>
          </cell>
          <cell r="D7">
            <v>0</v>
          </cell>
          <cell r="E7">
            <v>6</v>
          </cell>
          <cell r="F7">
            <v>3</v>
          </cell>
          <cell r="G7">
            <v>7</v>
          </cell>
          <cell r="H7">
            <v>0</v>
          </cell>
          <cell r="I7">
            <v>2</v>
          </cell>
          <cell r="J7">
            <v>0</v>
          </cell>
          <cell r="K7">
            <v>1</v>
          </cell>
          <cell r="L7">
            <v>0</v>
          </cell>
          <cell r="M7">
            <v>0</v>
          </cell>
          <cell r="N7">
            <v>0</v>
          </cell>
          <cell r="O7">
            <v>3</v>
          </cell>
        </row>
        <row r="8">
          <cell r="A8">
            <v>7</v>
          </cell>
          <cell r="B8">
            <v>66</v>
          </cell>
          <cell r="C8">
            <v>134</v>
          </cell>
          <cell r="D8">
            <v>91</v>
          </cell>
          <cell r="E8">
            <v>195</v>
          </cell>
          <cell r="F8">
            <v>319</v>
          </cell>
          <cell r="G8">
            <v>205</v>
          </cell>
          <cell r="H8">
            <v>63</v>
          </cell>
          <cell r="I8">
            <v>47</v>
          </cell>
          <cell r="J8">
            <v>16</v>
          </cell>
          <cell r="K8">
            <v>6</v>
          </cell>
          <cell r="L8">
            <v>6</v>
          </cell>
          <cell r="M8">
            <v>37</v>
          </cell>
          <cell r="N8">
            <v>23</v>
          </cell>
          <cell r="O8">
            <v>10</v>
          </cell>
        </row>
        <row r="9">
          <cell r="A9">
            <v>8</v>
          </cell>
          <cell r="B9">
            <v>63</v>
          </cell>
          <cell r="C9">
            <v>79</v>
          </cell>
          <cell r="D9">
            <v>196</v>
          </cell>
          <cell r="E9">
            <v>817</v>
          </cell>
          <cell r="F9">
            <v>1361</v>
          </cell>
          <cell r="G9">
            <v>618</v>
          </cell>
          <cell r="H9">
            <v>193</v>
          </cell>
          <cell r="I9">
            <v>86</v>
          </cell>
          <cell r="J9">
            <v>34</v>
          </cell>
          <cell r="K9">
            <v>23</v>
          </cell>
          <cell r="L9">
            <v>20</v>
          </cell>
          <cell r="M9">
            <v>77</v>
          </cell>
          <cell r="N9">
            <v>38</v>
          </cell>
          <cell r="O9">
            <v>55</v>
          </cell>
        </row>
        <row r="10">
          <cell r="A10">
            <v>9</v>
          </cell>
          <cell r="B10">
            <v>23</v>
          </cell>
          <cell r="C10">
            <v>80</v>
          </cell>
          <cell r="D10">
            <v>164</v>
          </cell>
          <cell r="E10">
            <v>391</v>
          </cell>
          <cell r="F10">
            <v>473</v>
          </cell>
          <cell r="G10">
            <v>202</v>
          </cell>
          <cell r="H10">
            <v>63</v>
          </cell>
          <cell r="I10">
            <v>36</v>
          </cell>
          <cell r="J10">
            <v>21</v>
          </cell>
          <cell r="K10">
            <v>6</v>
          </cell>
          <cell r="L10">
            <v>5</v>
          </cell>
          <cell r="M10">
            <v>36</v>
          </cell>
          <cell r="N10">
            <v>19</v>
          </cell>
          <cell r="O10">
            <v>19</v>
          </cell>
        </row>
        <row r="11">
          <cell r="A11">
            <v>10</v>
          </cell>
          <cell r="B11">
            <v>113</v>
          </cell>
          <cell r="C11">
            <v>90</v>
          </cell>
          <cell r="D11">
            <v>251</v>
          </cell>
          <cell r="E11">
            <v>1403</v>
          </cell>
          <cell r="F11">
            <v>1958</v>
          </cell>
          <cell r="G11">
            <v>908</v>
          </cell>
          <cell r="H11">
            <v>490</v>
          </cell>
          <cell r="I11">
            <v>230</v>
          </cell>
          <cell r="J11">
            <v>66</v>
          </cell>
          <cell r="K11">
            <v>49</v>
          </cell>
          <cell r="L11">
            <v>29</v>
          </cell>
          <cell r="M11">
            <v>142</v>
          </cell>
          <cell r="N11">
            <v>54</v>
          </cell>
          <cell r="O11">
            <v>72</v>
          </cell>
        </row>
        <row r="12">
          <cell r="A12">
            <v>11</v>
          </cell>
          <cell r="B12">
            <v>17</v>
          </cell>
          <cell r="C12">
            <v>14</v>
          </cell>
          <cell r="D12">
            <v>41</v>
          </cell>
          <cell r="E12">
            <v>151</v>
          </cell>
          <cell r="F12">
            <v>288</v>
          </cell>
          <cell r="G12">
            <v>134</v>
          </cell>
          <cell r="H12">
            <v>57</v>
          </cell>
          <cell r="I12">
            <v>27</v>
          </cell>
          <cell r="J12">
            <v>8</v>
          </cell>
          <cell r="K12">
            <v>2</v>
          </cell>
          <cell r="L12">
            <v>4</v>
          </cell>
          <cell r="M12">
            <v>17</v>
          </cell>
          <cell r="N12">
            <v>3</v>
          </cell>
          <cell r="O12">
            <v>9</v>
          </cell>
        </row>
        <row r="13">
          <cell r="A13">
            <v>12</v>
          </cell>
          <cell r="B13">
            <v>41</v>
          </cell>
          <cell r="C13">
            <v>52</v>
          </cell>
          <cell r="D13">
            <v>114</v>
          </cell>
          <cell r="E13">
            <v>406</v>
          </cell>
          <cell r="F13">
            <v>571</v>
          </cell>
          <cell r="G13">
            <v>277</v>
          </cell>
          <cell r="H13">
            <v>116</v>
          </cell>
          <cell r="I13">
            <v>83</v>
          </cell>
          <cell r="J13">
            <v>19</v>
          </cell>
          <cell r="K13">
            <v>13</v>
          </cell>
          <cell r="L13">
            <v>14</v>
          </cell>
          <cell r="M13">
            <v>38</v>
          </cell>
          <cell r="N13">
            <v>20</v>
          </cell>
          <cell r="O13">
            <v>16</v>
          </cell>
        </row>
        <row r="14">
          <cell r="A14">
            <v>13</v>
          </cell>
          <cell r="B14">
            <v>1</v>
          </cell>
          <cell r="C14">
            <v>2</v>
          </cell>
          <cell r="D14">
            <v>2</v>
          </cell>
          <cell r="E14">
            <v>5</v>
          </cell>
          <cell r="F14">
            <v>12</v>
          </cell>
          <cell r="G14">
            <v>5</v>
          </cell>
          <cell r="H14">
            <v>5</v>
          </cell>
          <cell r="I14">
            <v>0</v>
          </cell>
          <cell r="J14">
            <v>0</v>
          </cell>
          <cell r="K14">
            <v>0</v>
          </cell>
          <cell r="L14">
            <v>0</v>
          </cell>
          <cell r="M14">
            <v>0</v>
          </cell>
          <cell r="N14">
            <v>0</v>
          </cell>
          <cell r="O14">
            <v>0</v>
          </cell>
        </row>
      </sheetData>
      <sheetData sheetId="23">
        <row r="1">
          <cell r="A1" t="str">
            <v>triCodeIndicNat</v>
          </cell>
          <cell r="B1" t="str">
            <v>col_1</v>
          </cell>
          <cell r="C1" t="str">
            <v>col_2</v>
          </cell>
          <cell r="D1" t="str">
            <v>col_3</v>
          </cell>
        </row>
        <row r="2">
          <cell r="A2">
            <v>1</v>
          </cell>
          <cell r="B2">
            <v>5013</v>
          </cell>
          <cell r="C2">
            <v>1173</v>
          </cell>
          <cell r="D2">
            <v>30</v>
          </cell>
        </row>
        <row r="3">
          <cell r="A3">
            <v>2</v>
          </cell>
          <cell r="B3">
            <v>84867</v>
          </cell>
          <cell r="C3">
            <v>21425</v>
          </cell>
          <cell r="D3">
            <v>566</v>
          </cell>
        </row>
        <row r="4">
          <cell r="A4">
            <v>3</v>
          </cell>
          <cell r="B4">
            <v>187</v>
          </cell>
          <cell r="C4">
            <v>50</v>
          </cell>
          <cell r="D4">
            <v>0</v>
          </cell>
        </row>
        <row r="5">
          <cell r="A5">
            <v>4</v>
          </cell>
          <cell r="B5">
            <v>1082</v>
          </cell>
          <cell r="C5">
            <v>258</v>
          </cell>
          <cell r="D5">
            <v>4</v>
          </cell>
        </row>
        <row r="6">
          <cell r="A6">
            <v>5</v>
          </cell>
          <cell r="B6">
            <v>124</v>
          </cell>
          <cell r="C6">
            <v>43</v>
          </cell>
          <cell r="D6">
            <v>1</v>
          </cell>
        </row>
        <row r="7">
          <cell r="A7">
            <v>6</v>
          </cell>
          <cell r="B7">
            <v>15</v>
          </cell>
          <cell r="C7">
            <v>7</v>
          </cell>
          <cell r="D7">
            <v>0</v>
          </cell>
        </row>
        <row r="8">
          <cell r="A8">
            <v>7</v>
          </cell>
          <cell r="B8">
            <v>930</v>
          </cell>
          <cell r="C8">
            <v>277</v>
          </cell>
          <cell r="D8">
            <v>11</v>
          </cell>
        </row>
        <row r="9">
          <cell r="A9">
            <v>8</v>
          </cell>
          <cell r="B9">
            <v>2870</v>
          </cell>
          <cell r="C9">
            <v>770</v>
          </cell>
          <cell r="D9">
            <v>20</v>
          </cell>
        </row>
        <row r="10">
          <cell r="A10">
            <v>9</v>
          </cell>
          <cell r="B10">
            <v>1290</v>
          </cell>
          <cell r="C10">
            <v>240</v>
          </cell>
          <cell r="D10">
            <v>8</v>
          </cell>
        </row>
        <row r="11">
          <cell r="A11">
            <v>10</v>
          </cell>
          <cell r="B11">
            <v>4433</v>
          </cell>
          <cell r="C11">
            <v>1377</v>
          </cell>
          <cell r="D11">
            <v>45</v>
          </cell>
        </row>
        <row r="12">
          <cell r="A12">
            <v>11</v>
          </cell>
          <cell r="B12">
            <v>558</v>
          </cell>
          <cell r="C12">
            <v>208</v>
          </cell>
          <cell r="D12">
            <v>6</v>
          </cell>
        </row>
        <row r="13">
          <cell r="A13">
            <v>12</v>
          </cell>
          <cell r="B13">
            <v>1363</v>
          </cell>
          <cell r="C13">
            <v>401</v>
          </cell>
          <cell r="D13">
            <v>16</v>
          </cell>
        </row>
        <row r="14">
          <cell r="A14">
            <v>13</v>
          </cell>
          <cell r="B14">
            <v>27</v>
          </cell>
          <cell r="C14">
            <v>4</v>
          </cell>
          <cell r="D14">
            <v>1</v>
          </cell>
        </row>
      </sheetData>
      <sheetData sheetId="24">
        <row r="1">
          <cell r="A1" t="str">
            <v>triCodeIndicNat</v>
          </cell>
          <cell r="B1" t="str">
            <v>col_1</v>
          </cell>
          <cell r="C1" t="str">
            <v>col_2</v>
          </cell>
          <cell r="D1" t="str">
            <v>col_3</v>
          </cell>
        </row>
        <row r="2">
          <cell r="A2">
            <v>1</v>
          </cell>
          <cell r="B2">
            <v>584</v>
          </cell>
          <cell r="C2">
            <v>5356</v>
          </cell>
          <cell r="D2">
            <v>155</v>
          </cell>
        </row>
        <row r="3">
          <cell r="A3">
            <v>2</v>
          </cell>
          <cell r="B3">
            <v>9916</v>
          </cell>
          <cell r="C3">
            <v>92114</v>
          </cell>
          <cell r="D3">
            <v>2842</v>
          </cell>
        </row>
        <row r="4">
          <cell r="A4">
            <v>3</v>
          </cell>
          <cell r="B4">
            <v>28</v>
          </cell>
          <cell r="C4">
            <v>203</v>
          </cell>
          <cell r="D4">
            <v>0</v>
          </cell>
        </row>
        <row r="5">
          <cell r="A5">
            <v>4</v>
          </cell>
          <cell r="B5">
            <v>120</v>
          </cell>
          <cell r="C5">
            <v>1166</v>
          </cell>
          <cell r="D5">
            <v>39</v>
          </cell>
        </row>
        <row r="6">
          <cell r="A6">
            <v>5</v>
          </cell>
          <cell r="B6">
            <v>20</v>
          </cell>
          <cell r="C6">
            <v>143</v>
          </cell>
          <cell r="D6">
            <v>4</v>
          </cell>
        </row>
        <row r="7">
          <cell r="A7">
            <v>6</v>
          </cell>
          <cell r="B7">
            <v>1</v>
          </cell>
          <cell r="C7">
            <v>19</v>
          </cell>
          <cell r="D7">
            <v>0</v>
          </cell>
        </row>
        <row r="8">
          <cell r="A8">
            <v>7</v>
          </cell>
          <cell r="B8">
            <v>123</v>
          </cell>
          <cell r="C8">
            <v>1023</v>
          </cell>
          <cell r="D8">
            <v>46</v>
          </cell>
        </row>
        <row r="9">
          <cell r="A9">
            <v>8</v>
          </cell>
          <cell r="B9">
            <v>367</v>
          </cell>
          <cell r="C9">
            <v>3166</v>
          </cell>
          <cell r="D9">
            <v>77</v>
          </cell>
        </row>
        <row r="10">
          <cell r="A10">
            <v>9</v>
          </cell>
          <cell r="B10">
            <v>126</v>
          </cell>
          <cell r="C10">
            <v>1316</v>
          </cell>
          <cell r="D10">
            <v>74</v>
          </cell>
        </row>
        <row r="11">
          <cell r="A11">
            <v>10</v>
          </cell>
          <cell r="B11">
            <v>673</v>
          </cell>
          <cell r="C11">
            <v>4800</v>
          </cell>
          <cell r="D11">
            <v>253</v>
          </cell>
        </row>
        <row r="12">
          <cell r="A12">
            <v>11</v>
          </cell>
          <cell r="B12">
            <v>112</v>
          </cell>
          <cell r="C12">
            <v>625</v>
          </cell>
          <cell r="D12">
            <v>25</v>
          </cell>
        </row>
        <row r="13">
          <cell r="A13">
            <v>12</v>
          </cell>
          <cell r="B13">
            <v>224</v>
          </cell>
          <cell r="C13">
            <v>1460</v>
          </cell>
          <cell r="D13">
            <v>65</v>
          </cell>
        </row>
        <row r="14">
          <cell r="A14">
            <v>13</v>
          </cell>
          <cell r="B14">
            <v>5</v>
          </cell>
          <cell r="C14">
            <v>27</v>
          </cell>
          <cell r="D14">
            <v>0</v>
          </cell>
        </row>
      </sheetData>
      <sheetData sheetId="25">
        <row r="1">
          <cell r="A1" t="str">
            <v>triCodeIndicNat</v>
          </cell>
          <cell r="B1" t="str">
            <v>col_1</v>
          </cell>
          <cell r="C1" t="str">
            <v>col_2</v>
          </cell>
          <cell r="D1" t="str">
            <v>col_3</v>
          </cell>
        </row>
        <row r="2">
          <cell r="A2">
            <v>1</v>
          </cell>
          <cell r="B2">
            <v>3774</v>
          </cell>
          <cell r="C2">
            <v>2127</v>
          </cell>
          <cell r="D2">
            <v>194</v>
          </cell>
        </row>
        <row r="3">
          <cell r="A3">
            <v>2</v>
          </cell>
          <cell r="B3">
            <v>69434</v>
          </cell>
          <cell r="C3">
            <v>34637</v>
          </cell>
          <cell r="D3">
            <v>801</v>
          </cell>
        </row>
        <row r="4">
          <cell r="A4">
            <v>3</v>
          </cell>
          <cell r="B4">
            <v>154</v>
          </cell>
          <cell r="C4">
            <v>77</v>
          </cell>
          <cell r="D4">
            <v>0</v>
          </cell>
        </row>
        <row r="5">
          <cell r="A5">
            <v>4</v>
          </cell>
          <cell r="B5">
            <v>979</v>
          </cell>
          <cell r="C5">
            <v>340</v>
          </cell>
          <cell r="D5">
            <v>6</v>
          </cell>
        </row>
        <row r="6">
          <cell r="A6">
            <v>5</v>
          </cell>
          <cell r="B6">
            <v>122</v>
          </cell>
          <cell r="C6">
            <v>45</v>
          </cell>
          <cell r="D6">
            <v>0</v>
          </cell>
        </row>
        <row r="7">
          <cell r="A7">
            <v>6</v>
          </cell>
          <cell r="B7">
            <v>11</v>
          </cell>
          <cell r="C7">
            <v>9</v>
          </cell>
          <cell r="D7">
            <v>0</v>
          </cell>
        </row>
        <row r="8">
          <cell r="A8">
            <v>7</v>
          </cell>
          <cell r="B8">
            <v>743</v>
          </cell>
          <cell r="C8">
            <v>438</v>
          </cell>
          <cell r="D8">
            <v>11</v>
          </cell>
        </row>
        <row r="9">
          <cell r="A9">
            <v>8</v>
          </cell>
          <cell r="B9">
            <v>2550</v>
          </cell>
          <cell r="C9">
            <v>1041</v>
          </cell>
          <cell r="D9">
            <v>19</v>
          </cell>
        </row>
        <row r="10">
          <cell r="A10">
            <v>9</v>
          </cell>
          <cell r="B10">
            <v>840</v>
          </cell>
          <cell r="C10">
            <v>670</v>
          </cell>
          <cell r="D10">
            <v>6</v>
          </cell>
        </row>
        <row r="11">
          <cell r="A11">
            <v>10</v>
          </cell>
          <cell r="B11">
            <v>3392</v>
          </cell>
          <cell r="C11">
            <v>2297</v>
          </cell>
          <cell r="D11">
            <v>37</v>
          </cell>
        </row>
        <row r="12">
          <cell r="A12">
            <v>11</v>
          </cell>
          <cell r="B12">
            <v>534</v>
          </cell>
          <cell r="C12">
            <v>220</v>
          </cell>
          <cell r="D12">
            <v>8</v>
          </cell>
        </row>
        <row r="13">
          <cell r="A13">
            <v>12</v>
          </cell>
          <cell r="B13">
            <v>1131</v>
          </cell>
          <cell r="C13">
            <v>614</v>
          </cell>
          <cell r="D13">
            <v>4</v>
          </cell>
        </row>
        <row r="14">
          <cell r="A14">
            <v>13</v>
          </cell>
          <cell r="B14">
            <v>24</v>
          </cell>
          <cell r="C14">
            <v>7</v>
          </cell>
          <cell r="D14">
            <v>1</v>
          </cell>
        </row>
      </sheetData>
      <sheetData sheetId="26">
        <row r="1">
          <cell r="A1" t="str">
            <v>triCodeIndicNat</v>
          </cell>
          <cell r="B1" t="str">
            <v>col_1</v>
          </cell>
          <cell r="C1" t="str">
            <v>col_2</v>
          </cell>
          <cell r="D1" t="str">
            <v>col_3</v>
          </cell>
        </row>
        <row r="2">
          <cell r="A2">
            <v>1</v>
          </cell>
          <cell r="B2">
            <v>1422</v>
          </cell>
          <cell r="C2">
            <v>4466</v>
          </cell>
          <cell r="D2">
            <v>207</v>
          </cell>
        </row>
        <row r="3">
          <cell r="A3">
            <v>2</v>
          </cell>
          <cell r="B3">
            <v>25922</v>
          </cell>
          <cell r="C3">
            <v>77749</v>
          </cell>
          <cell r="D3">
            <v>1201</v>
          </cell>
        </row>
        <row r="4">
          <cell r="A4">
            <v>3</v>
          </cell>
          <cell r="B4">
            <v>41</v>
          </cell>
          <cell r="C4">
            <v>190</v>
          </cell>
          <cell r="D4">
            <v>0</v>
          </cell>
        </row>
        <row r="5">
          <cell r="A5">
            <v>4</v>
          </cell>
          <cell r="B5">
            <v>364</v>
          </cell>
          <cell r="C5">
            <v>955</v>
          </cell>
          <cell r="D5">
            <v>6</v>
          </cell>
        </row>
        <row r="6">
          <cell r="A6">
            <v>5</v>
          </cell>
          <cell r="B6">
            <v>37</v>
          </cell>
          <cell r="C6">
            <v>126</v>
          </cell>
          <cell r="D6">
            <v>4</v>
          </cell>
        </row>
        <row r="7">
          <cell r="A7">
            <v>6</v>
          </cell>
          <cell r="B7">
            <v>3</v>
          </cell>
          <cell r="C7">
            <v>17</v>
          </cell>
          <cell r="D7">
            <v>0</v>
          </cell>
        </row>
        <row r="8">
          <cell r="A8">
            <v>7</v>
          </cell>
          <cell r="B8">
            <v>242</v>
          </cell>
          <cell r="C8">
            <v>942</v>
          </cell>
          <cell r="D8">
            <v>8</v>
          </cell>
        </row>
        <row r="9">
          <cell r="A9">
            <v>8</v>
          </cell>
          <cell r="B9">
            <v>806</v>
          </cell>
          <cell r="C9">
            <v>2778</v>
          </cell>
          <cell r="D9">
            <v>26</v>
          </cell>
        </row>
        <row r="10">
          <cell r="A10">
            <v>9</v>
          </cell>
          <cell r="B10">
            <v>291</v>
          </cell>
          <cell r="C10">
            <v>1215</v>
          </cell>
          <cell r="D10">
            <v>10</v>
          </cell>
        </row>
        <row r="11">
          <cell r="A11">
            <v>10</v>
          </cell>
          <cell r="B11">
            <v>1277</v>
          </cell>
          <cell r="C11">
            <v>4408</v>
          </cell>
          <cell r="D11">
            <v>41</v>
          </cell>
        </row>
        <row r="12">
          <cell r="A12">
            <v>11</v>
          </cell>
          <cell r="B12">
            <v>165</v>
          </cell>
          <cell r="C12">
            <v>588</v>
          </cell>
          <cell r="D12">
            <v>9</v>
          </cell>
        </row>
        <row r="13">
          <cell r="A13">
            <v>12</v>
          </cell>
          <cell r="B13">
            <v>353</v>
          </cell>
          <cell r="C13">
            <v>1383</v>
          </cell>
          <cell r="D13">
            <v>13</v>
          </cell>
        </row>
        <row r="14">
          <cell r="A14">
            <v>13</v>
          </cell>
          <cell r="B14">
            <v>9</v>
          </cell>
          <cell r="C14">
            <v>22</v>
          </cell>
          <cell r="D14">
            <v>1</v>
          </cell>
        </row>
      </sheetData>
      <sheetData sheetId="27">
        <row r="1">
          <cell r="A1" t="str">
            <v>triCodeIndicNat</v>
          </cell>
          <cell r="B1" t="str">
            <v>col_1</v>
          </cell>
          <cell r="C1" t="str">
            <v>col_2</v>
          </cell>
        </row>
        <row r="2">
          <cell r="A2">
            <v>1</v>
          </cell>
          <cell r="B2">
            <v>23</v>
          </cell>
          <cell r="C2">
            <v>6193</v>
          </cell>
        </row>
        <row r="3">
          <cell r="A3">
            <v>2</v>
          </cell>
          <cell r="B3">
            <v>422</v>
          </cell>
          <cell r="C3">
            <v>106436</v>
          </cell>
        </row>
        <row r="4">
          <cell r="A4">
            <v>3</v>
          </cell>
          <cell r="B4">
            <v>0</v>
          </cell>
          <cell r="C4">
            <v>237</v>
          </cell>
        </row>
        <row r="5">
          <cell r="A5">
            <v>4</v>
          </cell>
          <cell r="B5">
            <v>4</v>
          </cell>
          <cell r="C5">
            <v>1340</v>
          </cell>
        </row>
        <row r="6">
          <cell r="A6">
            <v>5</v>
          </cell>
          <cell r="B6">
            <v>1</v>
          </cell>
          <cell r="C6">
            <v>167</v>
          </cell>
        </row>
        <row r="7">
          <cell r="A7">
            <v>6</v>
          </cell>
          <cell r="B7">
            <v>0</v>
          </cell>
          <cell r="C7">
            <v>22</v>
          </cell>
        </row>
        <row r="8">
          <cell r="A8">
            <v>7</v>
          </cell>
          <cell r="B8">
            <v>9</v>
          </cell>
          <cell r="C8">
            <v>1209</v>
          </cell>
        </row>
        <row r="9">
          <cell r="A9">
            <v>8</v>
          </cell>
          <cell r="B9">
            <v>20</v>
          </cell>
          <cell r="C9">
            <v>3640</v>
          </cell>
        </row>
        <row r="10">
          <cell r="A10">
            <v>9</v>
          </cell>
          <cell r="B10">
            <v>7</v>
          </cell>
          <cell r="C10">
            <v>1531</v>
          </cell>
        </row>
        <row r="11">
          <cell r="A11">
            <v>10</v>
          </cell>
          <cell r="B11">
            <v>32</v>
          </cell>
          <cell r="C11">
            <v>5823</v>
          </cell>
        </row>
        <row r="12">
          <cell r="A12">
            <v>11</v>
          </cell>
          <cell r="B12">
            <v>6</v>
          </cell>
          <cell r="C12">
            <v>766</v>
          </cell>
        </row>
        <row r="13">
          <cell r="A13">
            <v>12</v>
          </cell>
          <cell r="B13">
            <v>14</v>
          </cell>
          <cell r="C13">
            <v>1766</v>
          </cell>
        </row>
        <row r="14">
          <cell r="A14">
            <v>13</v>
          </cell>
          <cell r="B14">
            <v>1</v>
          </cell>
          <cell r="C14">
            <v>31</v>
          </cell>
        </row>
      </sheetData>
      <sheetData sheetId="28">
        <row r="1">
          <cell r="A1" t="str">
            <v>triLosNightsMama</v>
          </cell>
          <cell r="B1" t="str">
            <v>col_1</v>
          </cell>
          <cell r="C1" t="str">
            <v>col_2</v>
          </cell>
          <cell r="D1" t="str">
            <v>col_3</v>
          </cell>
        </row>
        <row r="2">
          <cell r="A2">
            <v>1</v>
          </cell>
          <cell r="B2">
            <v>490</v>
          </cell>
          <cell r="C2">
            <v>65</v>
          </cell>
          <cell r="D2">
            <v>60</v>
          </cell>
        </row>
        <row r="3">
          <cell r="A3">
            <v>2</v>
          </cell>
          <cell r="B3">
            <v>1773</v>
          </cell>
          <cell r="C3">
            <v>254</v>
          </cell>
          <cell r="D3">
            <v>252</v>
          </cell>
        </row>
        <row r="4">
          <cell r="A4">
            <v>3</v>
          </cell>
          <cell r="B4">
            <v>2744</v>
          </cell>
          <cell r="C4">
            <v>740</v>
          </cell>
          <cell r="D4">
            <v>726</v>
          </cell>
        </row>
        <row r="5">
          <cell r="A5">
            <v>4</v>
          </cell>
          <cell r="B5">
            <v>7081</v>
          </cell>
          <cell r="C5">
            <v>4311</v>
          </cell>
          <cell r="D5">
            <v>4211</v>
          </cell>
        </row>
        <row r="6">
          <cell r="A6">
            <v>5</v>
          </cell>
          <cell r="B6">
            <v>19701</v>
          </cell>
          <cell r="C6">
            <v>8716</v>
          </cell>
          <cell r="D6">
            <v>11530</v>
          </cell>
        </row>
        <row r="7">
          <cell r="A7">
            <v>6</v>
          </cell>
          <cell r="B7">
            <v>18959</v>
          </cell>
          <cell r="C7">
            <v>6376</v>
          </cell>
          <cell r="D7">
            <v>11145</v>
          </cell>
        </row>
        <row r="8">
          <cell r="A8">
            <v>7</v>
          </cell>
          <cell r="B8">
            <v>8146</v>
          </cell>
          <cell r="C8">
            <v>2493</v>
          </cell>
          <cell r="D8">
            <v>4681</v>
          </cell>
        </row>
        <row r="9">
          <cell r="A9">
            <v>8</v>
          </cell>
          <cell r="B9">
            <v>3748</v>
          </cell>
          <cell r="C9">
            <v>1009</v>
          </cell>
          <cell r="D9">
            <v>1752</v>
          </cell>
        </row>
        <row r="10">
          <cell r="A10">
            <v>9</v>
          </cell>
          <cell r="B10">
            <v>1282</v>
          </cell>
          <cell r="C10">
            <v>463</v>
          </cell>
          <cell r="D10">
            <v>731</v>
          </cell>
        </row>
        <row r="11">
          <cell r="A11">
            <v>10</v>
          </cell>
          <cell r="B11">
            <v>436</v>
          </cell>
          <cell r="C11">
            <v>221</v>
          </cell>
          <cell r="D11">
            <v>318</v>
          </cell>
        </row>
        <row r="12">
          <cell r="A12">
            <v>11</v>
          </cell>
          <cell r="B12">
            <v>224</v>
          </cell>
          <cell r="C12">
            <v>160</v>
          </cell>
          <cell r="D12">
            <v>212</v>
          </cell>
        </row>
        <row r="13">
          <cell r="A13">
            <v>12</v>
          </cell>
          <cell r="B13">
            <v>891</v>
          </cell>
          <cell r="C13">
            <v>651</v>
          </cell>
          <cell r="D13">
            <v>745</v>
          </cell>
        </row>
      </sheetData>
      <sheetData sheetId="29">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93</v>
          </cell>
          <cell r="C2">
            <v>96</v>
          </cell>
          <cell r="D2">
            <v>244</v>
          </cell>
          <cell r="E2">
            <v>43</v>
          </cell>
          <cell r="F2">
            <v>14</v>
          </cell>
          <cell r="G2">
            <v>65</v>
          </cell>
          <cell r="H2">
            <v>16</v>
          </cell>
          <cell r="I2">
            <v>1</v>
          </cell>
          <cell r="J2">
            <v>27</v>
          </cell>
          <cell r="K2">
            <v>6</v>
          </cell>
          <cell r="L2">
            <v>10</v>
          </cell>
        </row>
        <row r="3">
          <cell r="A3">
            <v>2</v>
          </cell>
          <cell r="B3">
            <v>299</v>
          </cell>
          <cell r="C3">
            <v>424</v>
          </cell>
          <cell r="D3">
            <v>672</v>
          </cell>
          <cell r="E3">
            <v>248</v>
          </cell>
          <cell r="F3">
            <v>130</v>
          </cell>
          <cell r="G3">
            <v>254</v>
          </cell>
          <cell r="H3">
            <v>80</v>
          </cell>
          <cell r="I3">
            <v>31</v>
          </cell>
          <cell r="J3">
            <v>77</v>
          </cell>
          <cell r="K3">
            <v>32</v>
          </cell>
          <cell r="L3">
            <v>32</v>
          </cell>
        </row>
        <row r="4">
          <cell r="A4">
            <v>3</v>
          </cell>
          <cell r="B4">
            <v>347</v>
          </cell>
          <cell r="C4">
            <v>822</v>
          </cell>
          <cell r="D4">
            <v>1045</v>
          </cell>
          <cell r="E4">
            <v>341</v>
          </cell>
          <cell r="F4">
            <v>189</v>
          </cell>
          <cell r="G4">
            <v>740</v>
          </cell>
          <cell r="H4">
            <v>293</v>
          </cell>
          <cell r="I4">
            <v>101</v>
          </cell>
          <cell r="J4">
            <v>190</v>
          </cell>
          <cell r="K4">
            <v>71</v>
          </cell>
          <cell r="L4">
            <v>71</v>
          </cell>
        </row>
        <row r="5">
          <cell r="A5">
            <v>4</v>
          </cell>
          <cell r="B5">
            <v>848</v>
          </cell>
          <cell r="C5">
            <v>2295</v>
          </cell>
          <cell r="D5">
            <v>2491</v>
          </cell>
          <cell r="E5">
            <v>897</v>
          </cell>
          <cell r="F5">
            <v>550</v>
          </cell>
          <cell r="G5">
            <v>4311</v>
          </cell>
          <cell r="H5">
            <v>1352</v>
          </cell>
          <cell r="I5">
            <v>561</v>
          </cell>
          <cell r="J5">
            <v>1091</v>
          </cell>
          <cell r="K5">
            <v>495</v>
          </cell>
          <cell r="L5">
            <v>712</v>
          </cell>
        </row>
        <row r="6">
          <cell r="A6">
            <v>5</v>
          </cell>
          <cell r="B6">
            <v>2341</v>
          </cell>
          <cell r="C6">
            <v>5208</v>
          </cell>
          <cell r="D6">
            <v>7863</v>
          </cell>
          <cell r="E6">
            <v>2621</v>
          </cell>
          <cell r="F6">
            <v>1668</v>
          </cell>
          <cell r="G6">
            <v>8716</v>
          </cell>
          <cell r="H6">
            <v>4482</v>
          </cell>
          <cell r="I6">
            <v>459</v>
          </cell>
          <cell r="J6">
            <v>3842</v>
          </cell>
          <cell r="K6">
            <v>1475</v>
          </cell>
          <cell r="L6">
            <v>1272</v>
          </cell>
        </row>
        <row r="7">
          <cell r="A7">
            <v>6</v>
          </cell>
          <cell r="B7">
            <v>4962</v>
          </cell>
          <cell r="C7">
            <v>3986</v>
          </cell>
          <cell r="D7">
            <v>5636</v>
          </cell>
          <cell r="E7">
            <v>2462</v>
          </cell>
          <cell r="F7">
            <v>1913</v>
          </cell>
          <cell r="G7">
            <v>6376</v>
          </cell>
          <cell r="H7">
            <v>4352</v>
          </cell>
          <cell r="I7">
            <v>344</v>
          </cell>
          <cell r="J7">
            <v>4315</v>
          </cell>
          <cell r="K7">
            <v>1515</v>
          </cell>
          <cell r="L7">
            <v>619</v>
          </cell>
        </row>
        <row r="8">
          <cell r="A8">
            <v>7</v>
          </cell>
          <cell r="B8">
            <v>1850</v>
          </cell>
          <cell r="C8">
            <v>1670</v>
          </cell>
          <cell r="D8">
            <v>2710</v>
          </cell>
          <cell r="E8">
            <v>907</v>
          </cell>
          <cell r="F8">
            <v>1009</v>
          </cell>
          <cell r="G8">
            <v>2493</v>
          </cell>
          <cell r="H8">
            <v>1876</v>
          </cell>
          <cell r="I8">
            <v>183</v>
          </cell>
          <cell r="J8">
            <v>1842</v>
          </cell>
          <cell r="K8">
            <v>637</v>
          </cell>
          <cell r="L8">
            <v>143</v>
          </cell>
        </row>
        <row r="9">
          <cell r="A9">
            <v>8</v>
          </cell>
          <cell r="B9">
            <v>682</v>
          </cell>
          <cell r="C9">
            <v>955</v>
          </cell>
          <cell r="D9">
            <v>1186</v>
          </cell>
          <cell r="E9">
            <v>368</v>
          </cell>
          <cell r="F9">
            <v>557</v>
          </cell>
          <cell r="G9">
            <v>1009</v>
          </cell>
          <cell r="H9">
            <v>830</v>
          </cell>
          <cell r="I9">
            <v>49</v>
          </cell>
          <cell r="J9">
            <v>594</v>
          </cell>
          <cell r="K9">
            <v>229</v>
          </cell>
          <cell r="L9">
            <v>50</v>
          </cell>
        </row>
        <row r="10">
          <cell r="A10">
            <v>9</v>
          </cell>
          <cell r="B10">
            <v>203</v>
          </cell>
          <cell r="C10">
            <v>357</v>
          </cell>
          <cell r="D10">
            <v>345</v>
          </cell>
          <cell r="E10">
            <v>164</v>
          </cell>
          <cell r="F10">
            <v>213</v>
          </cell>
          <cell r="G10">
            <v>463</v>
          </cell>
          <cell r="H10">
            <v>329</v>
          </cell>
          <cell r="I10">
            <v>28</v>
          </cell>
          <cell r="J10">
            <v>250</v>
          </cell>
          <cell r="K10">
            <v>108</v>
          </cell>
          <cell r="L10">
            <v>16</v>
          </cell>
        </row>
        <row r="11">
          <cell r="A11">
            <v>10</v>
          </cell>
          <cell r="B11">
            <v>66</v>
          </cell>
          <cell r="C11">
            <v>118</v>
          </cell>
          <cell r="D11">
            <v>104</v>
          </cell>
          <cell r="E11">
            <v>75</v>
          </cell>
          <cell r="F11">
            <v>73</v>
          </cell>
          <cell r="G11">
            <v>221</v>
          </cell>
          <cell r="H11">
            <v>164</v>
          </cell>
          <cell r="I11">
            <v>17</v>
          </cell>
          <cell r="J11">
            <v>83</v>
          </cell>
          <cell r="K11">
            <v>44</v>
          </cell>
          <cell r="L11">
            <v>10</v>
          </cell>
        </row>
        <row r="12">
          <cell r="A12">
            <v>11</v>
          </cell>
          <cell r="B12">
            <v>34</v>
          </cell>
          <cell r="C12">
            <v>63</v>
          </cell>
          <cell r="D12">
            <v>63</v>
          </cell>
          <cell r="E12">
            <v>33</v>
          </cell>
          <cell r="F12">
            <v>31</v>
          </cell>
          <cell r="G12">
            <v>160</v>
          </cell>
          <cell r="H12">
            <v>118</v>
          </cell>
          <cell r="I12">
            <v>6</v>
          </cell>
          <cell r="J12">
            <v>49</v>
          </cell>
          <cell r="K12">
            <v>31</v>
          </cell>
          <cell r="L12">
            <v>8</v>
          </cell>
        </row>
        <row r="13">
          <cell r="A13">
            <v>12</v>
          </cell>
          <cell r="B13">
            <v>112</v>
          </cell>
          <cell r="C13">
            <v>195</v>
          </cell>
          <cell r="D13">
            <v>278</v>
          </cell>
          <cell r="E13">
            <v>134</v>
          </cell>
          <cell r="F13">
            <v>172</v>
          </cell>
          <cell r="G13">
            <v>651</v>
          </cell>
          <cell r="H13">
            <v>353</v>
          </cell>
          <cell r="I13">
            <v>46</v>
          </cell>
          <cell r="J13">
            <v>184</v>
          </cell>
          <cell r="K13">
            <v>142</v>
          </cell>
          <cell r="L13">
            <v>20</v>
          </cell>
        </row>
      </sheetData>
      <sheetData sheetId="30">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29</v>
          </cell>
          <cell r="C2">
            <v>494</v>
          </cell>
          <cell r="D2">
            <v>1</v>
          </cell>
          <cell r="E2">
            <v>4</v>
          </cell>
          <cell r="F2">
            <v>0</v>
          </cell>
          <cell r="G2">
            <v>0</v>
          </cell>
          <cell r="H2">
            <v>44</v>
          </cell>
          <cell r="I2">
            <v>10</v>
          </cell>
          <cell r="J2">
            <v>11</v>
          </cell>
          <cell r="K2">
            <v>12</v>
          </cell>
          <cell r="L2">
            <v>3</v>
          </cell>
          <cell r="M2">
            <v>7</v>
          </cell>
          <cell r="N2">
            <v>0</v>
          </cell>
        </row>
        <row r="3">
          <cell r="A3">
            <v>2</v>
          </cell>
          <cell r="B3">
            <v>122</v>
          </cell>
          <cell r="C3">
            <v>1725</v>
          </cell>
          <cell r="D3">
            <v>9</v>
          </cell>
          <cell r="E3">
            <v>16</v>
          </cell>
          <cell r="F3">
            <v>7</v>
          </cell>
          <cell r="G3">
            <v>0</v>
          </cell>
          <cell r="H3">
            <v>125</v>
          </cell>
          <cell r="I3">
            <v>61</v>
          </cell>
          <cell r="J3">
            <v>74</v>
          </cell>
          <cell r="K3">
            <v>78</v>
          </cell>
          <cell r="L3">
            <v>12</v>
          </cell>
          <cell r="M3">
            <v>48</v>
          </cell>
          <cell r="N3">
            <v>2</v>
          </cell>
        </row>
        <row r="4">
          <cell r="A4">
            <v>3</v>
          </cell>
          <cell r="B4">
            <v>226</v>
          </cell>
          <cell r="C4">
            <v>3179</v>
          </cell>
          <cell r="D4">
            <v>16</v>
          </cell>
          <cell r="E4">
            <v>37</v>
          </cell>
          <cell r="F4">
            <v>15</v>
          </cell>
          <cell r="G4">
            <v>0</v>
          </cell>
          <cell r="H4">
            <v>91</v>
          </cell>
          <cell r="I4">
            <v>189</v>
          </cell>
          <cell r="J4">
            <v>139</v>
          </cell>
          <cell r="K4">
            <v>193</v>
          </cell>
          <cell r="L4">
            <v>30</v>
          </cell>
          <cell r="M4">
            <v>92</v>
          </cell>
          <cell r="N4">
            <v>3</v>
          </cell>
        </row>
        <row r="5">
          <cell r="A5">
            <v>4</v>
          </cell>
          <cell r="B5">
            <v>693</v>
          </cell>
          <cell r="C5">
            <v>12144</v>
          </cell>
          <cell r="D5">
            <v>30</v>
          </cell>
          <cell r="E5">
            <v>181</v>
          </cell>
          <cell r="F5">
            <v>23</v>
          </cell>
          <cell r="G5">
            <v>6</v>
          </cell>
          <cell r="H5">
            <v>170</v>
          </cell>
          <cell r="I5">
            <v>561</v>
          </cell>
          <cell r="J5">
            <v>327</v>
          </cell>
          <cell r="K5">
            <v>1046</v>
          </cell>
          <cell r="L5">
            <v>107</v>
          </cell>
          <cell r="M5">
            <v>311</v>
          </cell>
          <cell r="N5">
            <v>4</v>
          </cell>
        </row>
        <row r="6">
          <cell r="A6">
            <v>5</v>
          </cell>
          <cell r="B6">
            <v>2096</v>
          </cell>
          <cell r="C6">
            <v>32934</v>
          </cell>
          <cell r="D6">
            <v>69</v>
          </cell>
          <cell r="E6">
            <v>433</v>
          </cell>
          <cell r="F6">
            <v>51</v>
          </cell>
          <cell r="G6">
            <v>3</v>
          </cell>
          <cell r="H6">
            <v>278</v>
          </cell>
          <cell r="I6">
            <v>1142</v>
          </cell>
          <cell r="J6">
            <v>439</v>
          </cell>
          <cell r="K6">
            <v>1733</v>
          </cell>
          <cell r="L6">
            <v>232</v>
          </cell>
          <cell r="M6">
            <v>526</v>
          </cell>
          <cell r="N6">
            <v>11</v>
          </cell>
        </row>
        <row r="7">
          <cell r="A7">
            <v>6</v>
          </cell>
          <cell r="B7">
            <v>1654</v>
          </cell>
          <cell r="C7">
            <v>31041</v>
          </cell>
          <cell r="D7">
            <v>53</v>
          </cell>
          <cell r="E7">
            <v>384</v>
          </cell>
          <cell r="F7">
            <v>33</v>
          </cell>
          <cell r="G7">
            <v>5</v>
          </cell>
          <cell r="H7">
            <v>244</v>
          </cell>
          <cell r="I7">
            <v>940</v>
          </cell>
          <cell r="J7">
            <v>297</v>
          </cell>
          <cell r="K7">
            <v>1256</v>
          </cell>
          <cell r="L7">
            <v>192</v>
          </cell>
          <cell r="M7">
            <v>376</v>
          </cell>
          <cell r="N7">
            <v>5</v>
          </cell>
        </row>
        <row r="8">
          <cell r="A8">
            <v>7</v>
          </cell>
          <cell r="B8">
            <v>638</v>
          </cell>
          <cell r="C8">
            <v>12932</v>
          </cell>
          <cell r="D8">
            <v>29</v>
          </cell>
          <cell r="E8">
            <v>156</v>
          </cell>
          <cell r="F8">
            <v>22</v>
          </cell>
          <cell r="G8">
            <v>3</v>
          </cell>
          <cell r="H8">
            <v>107</v>
          </cell>
          <cell r="I8">
            <v>378</v>
          </cell>
          <cell r="J8">
            <v>123</v>
          </cell>
          <cell r="K8">
            <v>647</v>
          </cell>
          <cell r="L8">
            <v>88</v>
          </cell>
          <cell r="M8">
            <v>192</v>
          </cell>
          <cell r="N8">
            <v>5</v>
          </cell>
        </row>
        <row r="9">
          <cell r="A9">
            <v>8</v>
          </cell>
          <cell r="B9">
            <v>331</v>
          </cell>
          <cell r="C9">
            <v>5356</v>
          </cell>
          <cell r="D9">
            <v>12</v>
          </cell>
          <cell r="E9">
            <v>57</v>
          </cell>
          <cell r="F9">
            <v>8</v>
          </cell>
          <cell r="G9">
            <v>0</v>
          </cell>
          <cell r="H9">
            <v>57</v>
          </cell>
          <cell r="I9">
            <v>156</v>
          </cell>
          <cell r="J9">
            <v>44</v>
          </cell>
          <cell r="K9">
            <v>341</v>
          </cell>
          <cell r="L9">
            <v>50</v>
          </cell>
          <cell r="M9">
            <v>95</v>
          </cell>
          <cell r="N9">
            <v>2</v>
          </cell>
        </row>
        <row r="10">
          <cell r="A10">
            <v>9</v>
          </cell>
          <cell r="B10">
            <v>108</v>
          </cell>
          <cell r="C10">
            <v>1965</v>
          </cell>
          <cell r="D10">
            <v>8</v>
          </cell>
          <cell r="E10">
            <v>24</v>
          </cell>
          <cell r="F10">
            <v>4</v>
          </cell>
          <cell r="G10">
            <v>2</v>
          </cell>
          <cell r="H10">
            <v>29</v>
          </cell>
          <cell r="I10">
            <v>54</v>
          </cell>
          <cell r="J10">
            <v>24</v>
          </cell>
          <cell r="K10">
            <v>191</v>
          </cell>
          <cell r="L10">
            <v>18</v>
          </cell>
          <cell r="M10">
            <v>49</v>
          </cell>
          <cell r="N10">
            <v>0</v>
          </cell>
        </row>
        <row r="11">
          <cell r="A11">
            <v>10</v>
          </cell>
          <cell r="B11">
            <v>44</v>
          </cell>
          <cell r="C11">
            <v>795</v>
          </cell>
          <cell r="D11">
            <v>2</v>
          </cell>
          <cell r="E11">
            <v>6</v>
          </cell>
          <cell r="F11">
            <v>0</v>
          </cell>
          <cell r="G11">
            <v>0</v>
          </cell>
          <cell r="H11">
            <v>9</v>
          </cell>
          <cell r="I11">
            <v>31</v>
          </cell>
          <cell r="J11">
            <v>14</v>
          </cell>
          <cell r="K11">
            <v>51</v>
          </cell>
          <cell r="L11">
            <v>9</v>
          </cell>
          <cell r="M11">
            <v>14</v>
          </cell>
          <cell r="N11">
            <v>0</v>
          </cell>
        </row>
        <row r="12">
          <cell r="A12">
            <v>11</v>
          </cell>
          <cell r="B12">
            <v>27</v>
          </cell>
          <cell r="C12">
            <v>470</v>
          </cell>
          <cell r="D12">
            <v>0</v>
          </cell>
          <cell r="E12">
            <v>6</v>
          </cell>
          <cell r="F12">
            <v>0</v>
          </cell>
          <cell r="G12">
            <v>0</v>
          </cell>
          <cell r="H12">
            <v>8</v>
          </cell>
          <cell r="I12">
            <v>24</v>
          </cell>
          <cell r="J12">
            <v>8</v>
          </cell>
          <cell r="K12">
            <v>38</v>
          </cell>
          <cell r="L12">
            <v>4</v>
          </cell>
          <cell r="M12">
            <v>11</v>
          </cell>
          <cell r="N12">
            <v>0</v>
          </cell>
        </row>
        <row r="13">
          <cell r="A13">
            <v>12</v>
          </cell>
          <cell r="B13">
            <v>127</v>
          </cell>
          <cell r="C13">
            <v>1837</v>
          </cell>
          <cell r="D13">
            <v>2</v>
          </cell>
          <cell r="E13">
            <v>21</v>
          </cell>
          <cell r="F13">
            <v>4</v>
          </cell>
          <cell r="G13">
            <v>1</v>
          </cell>
          <cell r="H13">
            <v>30</v>
          </cell>
          <cell r="I13">
            <v>64</v>
          </cell>
          <cell r="J13">
            <v>16</v>
          </cell>
          <cell r="K13">
            <v>140</v>
          </cell>
          <cell r="L13">
            <v>17</v>
          </cell>
          <cell r="M13">
            <v>28</v>
          </cell>
          <cell r="N13">
            <v>0</v>
          </cell>
        </row>
      </sheetData>
      <sheetData sheetId="31">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v>
          </cell>
          <cell r="C2">
            <v>18</v>
          </cell>
          <cell r="D2">
            <v>29</v>
          </cell>
          <cell r="E2">
            <v>70</v>
          </cell>
          <cell r="F2">
            <v>399</v>
          </cell>
          <cell r="G2">
            <v>97</v>
          </cell>
          <cell r="H2">
            <v>0</v>
          </cell>
          <cell r="I2">
            <v>0</v>
          </cell>
          <cell r="J2">
            <v>1</v>
          </cell>
        </row>
        <row r="3">
          <cell r="A3">
            <v>2</v>
          </cell>
          <cell r="B3">
            <v>5</v>
          </cell>
          <cell r="C3">
            <v>81</v>
          </cell>
          <cell r="D3">
            <v>69</v>
          </cell>
          <cell r="E3">
            <v>276</v>
          </cell>
          <cell r="F3">
            <v>1559</v>
          </cell>
          <cell r="G3">
            <v>286</v>
          </cell>
          <cell r="H3">
            <v>1</v>
          </cell>
          <cell r="I3">
            <v>0</v>
          </cell>
          <cell r="J3">
            <v>2</v>
          </cell>
        </row>
        <row r="4">
          <cell r="A4">
            <v>3</v>
          </cell>
          <cell r="B4">
            <v>3</v>
          </cell>
          <cell r="C4">
            <v>79</v>
          </cell>
          <cell r="D4">
            <v>71</v>
          </cell>
          <cell r="E4">
            <v>468</v>
          </cell>
          <cell r="F4">
            <v>3152</v>
          </cell>
          <cell r="G4">
            <v>434</v>
          </cell>
          <cell r="H4">
            <v>1</v>
          </cell>
          <cell r="I4">
            <v>0</v>
          </cell>
          <cell r="J4">
            <v>2</v>
          </cell>
        </row>
        <row r="5">
          <cell r="A5">
            <v>4</v>
          </cell>
          <cell r="B5">
            <v>7</v>
          </cell>
          <cell r="C5">
            <v>38</v>
          </cell>
          <cell r="D5">
            <v>51</v>
          </cell>
          <cell r="E5">
            <v>1245</v>
          </cell>
          <cell r="F5">
            <v>12602</v>
          </cell>
          <cell r="G5">
            <v>1655</v>
          </cell>
          <cell r="H5">
            <v>3</v>
          </cell>
          <cell r="I5">
            <v>1</v>
          </cell>
          <cell r="J5">
            <v>1</v>
          </cell>
        </row>
        <row r="6">
          <cell r="A6">
            <v>5</v>
          </cell>
          <cell r="B6">
            <v>19</v>
          </cell>
          <cell r="C6">
            <v>30</v>
          </cell>
          <cell r="D6">
            <v>95</v>
          </cell>
          <cell r="E6">
            <v>3696</v>
          </cell>
          <cell r="F6">
            <v>31735</v>
          </cell>
          <cell r="G6">
            <v>4360</v>
          </cell>
          <cell r="H6">
            <v>0</v>
          </cell>
          <cell r="I6">
            <v>2</v>
          </cell>
          <cell r="J6">
            <v>10</v>
          </cell>
        </row>
        <row r="7">
          <cell r="A7">
            <v>6</v>
          </cell>
          <cell r="B7">
            <v>18</v>
          </cell>
          <cell r="C7">
            <v>44</v>
          </cell>
          <cell r="D7">
            <v>123</v>
          </cell>
          <cell r="E7">
            <v>4230</v>
          </cell>
          <cell r="F7">
            <v>27769</v>
          </cell>
          <cell r="G7">
            <v>4283</v>
          </cell>
          <cell r="H7">
            <v>2</v>
          </cell>
          <cell r="I7">
            <v>0</v>
          </cell>
          <cell r="J7">
            <v>11</v>
          </cell>
        </row>
        <row r="8">
          <cell r="A8">
            <v>7</v>
          </cell>
          <cell r="B8">
            <v>13</v>
          </cell>
          <cell r="C8">
            <v>36</v>
          </cell>
          <cell r="D8">
            <v>134</v>
          </cell>
          <cell r="E8">
            <v>2569</v>
          </cell>
          <cell r="F8">
            <v>10785</v>
          </cell>
          <cell r="G8">
            <v>1778</v>
          </cell>
          <cell r="H8">
            <v>1</v>
          </cell>
          <cell r="I8">
            <v>0</v>
          </cell>
          <cell r="J8">
            <v>4</v>
          </cell>
        </row>
        <row r="9">
          <cell r="A9">
            <v>8</v>
          </cell>
          <cell r="B9">
            <v>2</v>
          </cell>
          <cell r="C9">
            <v>35</v>
          </cell>
          <cell r="D9">
            <v>120</v>
          </cell>
          <cell r="E9">
            <v>1493</v>
          </cell>
          <cell r="F9">
            <v>4092</v>
          </cell>
          <cell r="G9">
            <v>764</v>
          </cell>
          <cell r="H9">
            <v>0</v>
          </cell>
          <cell r="I9">
            <v>0</v>
          </cell>
          <cell r="J9">
            <v>3</v>
          </cell>
        </row>
        <row r="10">
          <cell r="A10">
            <v>9</v>
          </cell>
          <cell r="B10">
            <v>1</v>
          </cell>
          <cell r="C10">
            <v>32</v>
          </cell>
          <cell r="D10">
            <v>83</v>
          </cell>
          <cell r="E10">
            <v>748</v>
          </cell>
          <cell r="F10">
            <v>1307</v>
          </cell>
          <cell r="G10">
            <v>301</v>
          </cell>
          <cell r="H10">
            <v>0</v>
          </cell>
          <cell r="I10">
            <v>0</v>
          </cell>
          <cell r="J10">
            <v>4</v>
          </cell>
        </row>
        <row r="11">
          <cell r="A11">
            <v>10</v>
          </cell>
          <cell r="B11">
            <v>0</v>
          </cell>
          <cell r="C11">
            <v>20</v>
          </cell>
          <cell r="D11">
            <v>68</v>
          </cell>
          <cell r="E11">
            <v>435</v>
          </cell>
          <cell r="F11">
            <v>363</v>
          </cell>
          <cell r="G11">
            <v>88</v>
          </cell>
          <cell r="H11">
            <v>0</v>
          </cell>
          <cell r="I11">
            <v>0</v>
          </cell>
          <cell r="J11">
            <v>1</v>
          </cell>
        </row>
        <row r="12">
          <cell r="A12">
            <v>11</v>
          </cell>
          <cell r="B12">
            <v>0</v>
          </cell>
          <cell r="C12">
            <v>19</v>
          </cell>
          <cell r="D12">
            <v>70</v>
          </cell>
          <cell r="E12">
            <v>296</v>
          </cell>
          <cell r="F12">
            <v>180</v>
          </cell>
          <cell r="G12">
            <v>29</v>
          </cell>
          <cell r="H12">
            <v>0</v>
          </cell>
          <cell r="I12">
            <v>0</v>
          </cell>
          <cell r="J12">
            <v>2</v>
          </cell>
        </row>
        <row r="13">
          <cell r="A13">
            <v>12</v>
          </cell>
          <cell r="B13">
            <v>1</v>
          </cell>
          <cell r="C13">
            <v>104</v>
          </cell>
          <cell r="D13">
            <v>360</v>
          </cell>
          <cell r="E13">
            <v>1389</v>
          </cell>
          <cell r="F13">
            <v>378</v>
          </cell>
          <cell r="G13">
            <v>51</v>
          </cell>
          <cell r="H13">
            <v>0</v>
          </cell>
          <cell r="I13">
            <v>0</v>
          </cell>
          <cell r="J13">
            <v>4</v>
          </cell>
        </row>
      </sheetData>
      <sheetData sheetId="32">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26</v>
          </cell>
          <cell r="D2">
            <v>88</v>
          </cell>
          <cell r="E2">
            <v>197</v>
          </cell>
          <cell r="F2">
            <v>204</v>
          </cell>
          <cell r="G2">
            <v>83</v>
          </cell>
          <cell r="H2">
            <v>17</v>
          </cell>
          <cell r="I2">
            <v>0</v>
          </cell>
          <cell r="J2">
            <v>0</v>
          </cell>
          <cell r="K2">
            <v>0</v>
          </cell>
        </row>
        <row r="3">
          <cell r="A3">
            <v>2</v>
          </cell>
          <cell r="B3">
            <v>1</v>
          </cell>
          <cell r="C3">
            <v>84</v>
          </cell>
          <cell r="D3">
            <v>363</v>
          </cell>
          <cell r="E3">
            <v>750</v>
          </cell>
          <cell r="F3">
            <v>733</v>
          </cell>
          <cell r="G3">
            <v>281</v>
          </cell>
          <cell r="H3">
            <v>67</v>
          </cell>
          <cell r="I3">
            <v>0</v>
          </cell>
          <cell r="J3">
            <v>0</v>
          </cell>
          <cell r="K3">
            <v>0</v>
          </cell>
        </row>
        <row r="4">
          <cell r="A4">
            <v>3</v>
          </cell>
          <cell r="B4">
            <v>1</v>
          </cell>
          <cell r="C4">
            <v>173</v>
          </cell>
          <cell r="D4">
            <v>792</v>
          </cell>
          <cell r="E4">
            <v>1484</v>
          </cell>
          <cell r="F4">
            <v>1158</v>
          </cell>
          <cell r="G4">
            <v>524</v>
          </cell>
          <cell r="H4">
            <v>76</v>
          </cell>
          <cell r="I4">
            <v>2</v>
          </cell>
          <cell r="J4">
            <v>0</v>
          </cell>
          <cell r="K4">
            <v>0</v>
          </cell>
        </row>
        <row r="5">
          <cell r="A5">
            <v>4</v>
          </cell>
          <cell r="B5">
            <v>3</v>
          </cell>
          <cell r="C5">
            <v>509</v>
          </cell>
          <cell r="D5">
            <v>2913</v>
          </cell>
          <cell r="E5">
            <v>5258</v>
          </cell>
          <cell r="F5">
            <v>4742</v>
          </cell>
          <cell r="G5">
            <v>1840</v>
          </cell>
          <cell r="H5">
            <v>330</v>
          </cell>
          <cell r="I5">
            <v>8</v>
          </cell>
          <cell r="J5">
            <v>0</v>
          </cell>
          <cell r="K5">
            <v>0</v>
          </cell>
        </row>
        <row r="6">
          <cell r="A6">
            <v>5</v>
          </cell>
          <cell r="B6">
            <v>8</v>
          </cell>
          <cell r="C6">
            <v>1335</v>
          </cell>
          <cell r="D6">
            <v>6635</v>
          </cell>
          <cell r="E6">
            <v>14657</v>
          </cell>
          <cell r="F6">
            <v>12077</v>
          </cell>
          <cell r="G6">
            <v>4503</v>
          </cell>
          <cell r="H6">
            <v>707</v>
          </cell>
          <cell r="I6">
            <v>24</v>
          </cell>
          <cell r="J6">
            <v>1</v>
          </cell>
          <cell r="K6">
            <v>0</v>
          </cell>
        </row>
        <row r="7">
          <cell r="A7">
            <v>6</v>
          </cell>
          <cell r="B7">
            <v>13</v>
          </cell>
          <cell r="C7">
            <v>1145</v>
          </cell>
          <cell r="D7">
            <v>6007</v>
          </cell>
          <cell r="E7">
            <v>14170</v>
          </cell>
          <cell r="F7">
            <v>10513</v>
          </cell>
          <cell r="G7">
            <v>3967</v>
          </cell>
          <cell r="H7">
            <v>643</v>
          </cell>
          <cell r="I7">
            <v>22</v>
          </cell>
          <cell r="J7">
            <v>0</v>
          </cell>
          <cell r="K7">
            <v>0</v>
          </cell>
        </row>
        <row r="8">
          <cell r="A8">
            <v>7</v>
          </cell>
          <cell r="B8">
            <v>12</v>
          </cell>
          <cell r="C8">
            <v>471</v>
          </cell>
          <cell r="D8">
            <v>2345</v>
          </cell>
          <cell r="E8">
            <v>5644</v>
          </cell>
          <cell r="F8">
            <v>4557</v>
          </cell>
          <cell r="G8">
            <v>1868</v>
          </cell>
          <cell r="H8">
            <v>395</v>
          </cell>
          <cell r="I8">
            <v>28</v>
          </cell>
          <cell r="J8">
            <v>0</v>
          </cell>
          <cell r="K8">
            <v>0</v>
          </cell>
        </row>
        <row r="9">
          <cell r="A9">
            <v>8</v>
          </cell>
          <cell r="B9">
            <v>9</v>
          </cell>
          <cell r="C9">
            <v>181</v>
          </cell>
          <cell r="D9">
            <v>891</v>
          </cell>
          <cell r="E9">
            <v>2286</v>
          </cell>
          <cell r="F9">
            <v>1952</v>
          </cell>
          <cell r="G9">
            <v>983</v>
          </cell>
          <cell r="H9">
            <v>200</v>
          </cell>
          <cell r="I9">
            <v>6</v>
          </cell>
          <cell r="J9">
            <v>1</v>
          </cell>
          <cell r="K9">
            <v>0</v>
          </cell>
        </row>
        <row r="10">
          <cell r="A10">
            <v>9</v>
          </cell>
          <cell r="B10">
            <v>1</v>
          </cell>
          <cell r="C10">
            <v>77</v>
          </cell>
          <cell r="D10">
            <v>349</v>
          </cell>
          <cell r="E10">
            <v>830</v>
          </cell>
          <cell r="F10">
            <v>731</v>
          </cell>
          <cell r="G10">
            <v>403</v>
          </cell>
          <cell r="H10">
            <v>82</v>
          </cell>
          <cell r="I10">
            <v>3</v>
          </cell>
          <cell r="J10">
            <v>0</v>
          </cell>
          <cell r="K10">
            <v>0</v>
          </cell>
        </row>
        <row r="11">
          <cell r="A11">
            <v>10</v>
          </cell>
          <cell r="B11">
            <v>2</v>
          </cell>
          <cell r="C11">
            <v>30</v>
          </cell>
          <cell r="D11">
            <v>165</v>
          </cell>
          <cell r="E11">
            <v>298</v>
          </cell>
          <cell r="F11">
            <v>292</v>
          </cell>
          <cell r="G11">
            <v>152</v>
          </cell>
          <cell r="H11">
            <v>33</v>
          </cell>
          <cell r="I11">
            <v>3</v>
          </cell>
          <cell r="J11">
            <v>0</v>
          </cell>
          <cell r="K11">
            <v>0</v>
          </cell>
        </row>
        <row r="12">
          <cell r="A12">
            <v>11</v>
          </cell>
          <cell r="B12">
            <v>2</v>
          </cell>
          <cell r="C12">
            <v>24</v>
          </cell>
          <cell r="D12">
            <v>103</v>
          </cell>
          <cell r="E12">
            <v>174</v>
          </cell>
          <cell r="F12">
            <v>166</v>
          </cell>
          <cell r="G12">
            <v>95</v>
          </cell>
          <cell r="H12">
            <v>28</v>
          </cell>
          <cell r="I12">
            <v>3</v>
          </cell>
          <cell r="J12">
            <v>1</v>
          </cell>
          <cell r="K12">
            <v>0</v>
          </cell>
        </row>
        <row r="13">
          <cell r="A13">
            <v>12</v>
          </cell>
          <cell r="B13">
            <v>1</v>
          </cell>
          <cell r="C13">
            <v>70</v>
          </cell>
          <cell r="D13">
            <v>335</v>
          </cell>
          <cell r="E13">
            <v>722</v>
          </cell>
          <cell r="F13">
            <v>679</v>
          </cell>
          <cell r="G13">
            <v>377</v>
          </cell>
          <cell r="H13">
            <v>95</v>
          </cell>
          <cell r="I13">
            <v>6</v>
          </cell>
          <cell r="J13">
            <v>1</v>
          </cell>
          <cell r="K13">
            <v>1</v>
          </cell>
        </row>
      </sheetData>
      <sheetData sheetId="33">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v>
          </cell>
          <cell r="C2">
            <v>16</v>
          </cell>
          <cell r="D2">
            <v>15</v>
          </cell>
          <cell r="E2">
            <v>35</v>
          </cell>
          <cell r="F2">
            <v>34</v>
          </cell>
          <cell r="G2">
            <v>91</v>
          </cell>
          <cell r="H2">
            <v>198</v>
          </cell>
          <cell r="I2">
            <v>179</v>
          </cell>
          <cell r="J2">
            <v>56</v>
          </cell>
          <cell r="K2">
            <v>3</v>
          </cell>
          <cell r="L2">
            <v>0</v>
          </cell>
          <cell r="M2">
            <v>0</v>
          </cell>
        </row>
        <row r="3">
          <cell r="A3">
            <v>2</v>
          </cell>
          <cell r="B3">
            <v>27</v>
          </cell>
          <cell r="C3">
            <v>74</v>
          </cell>
          <cell r="D3">
            <v>26</v>
          </cell>
          <cell r="E3">
            <v>72</v>
          </cell>
          <cell r="F3">
            <v>93</v>
          </cell>
          <cell r="G3">
            <v>374</v>
          </cell>
          <cell r="H3">
            <v>877</v>
          </cell>
          <cell r="I3">
            <v>578</v>
          </cell>
          <cell r="J3">
            <v>169</v>
          </cell>
          <cell r="K3">
            <v>17</v>
          </cell>
          <cell r="L3">
            <v>3</v>
          </cell>
          <cell r="M3">
            <v>1</v>
          </cell>
        </row>
        <row r="4">
          <cell r="A4">
            <v>3</v>
          </cell>
          <cell r="B4">
            <v>28</v>
          </cell>
          <cell r="C4">
            <v>58</v>
          </cell>
          <cell r="D4">
            <v>56</v>
          </cell>
          <cell r="E4">
            <v>64</v>
          </cell>
          <cell r="F4">
            <v>122</v>
          </cell>
          <cell r="G4">
            <v>739</v>
          </cell>
          <cell r="H4">
            <v>1636</v>
          </cell>
          <cell r="I4">
            <v>1204</v>
          </cell>
          <cell r="J4">
            <v>302</v>
          </cell>
          <cell r="K4">
            <v>26</v>
          </cell>
          <cell r="L4">
            <v>5</v>
          </cell>
          <cell r="M4">
            <v>1</v>
          </cell>
        </row>
        <row r="5">
          <cell r="A5">
            <v>4</v>
          </cell>
          <cell r="B5">
            <v>13</v>
          </cell>
          <cell r="C5">
            <v>40</v>
          </cell>
          <cell r="D5">
            <v>34</v>
          </cell>
          <cell r="E5">
            <v>66</v>
          </cell>
          <cell r="F5">
            <v>246</v>
          </cell>
          <cell r="G5">
            <v>2568</v>
          </cell>
          <cell r="H5">
            <v>6655</v>
          </cell>
          <cell r="I5">
            <v>4716</v>
          </cell>
          <cell r="J5">
            <v>1200</v>
          </cell>
          <cell r="K5">
            <v>118</v>
          </cell>
          <cell r="L5">
            <v>4</v>
          </cell>
          <cell r="M5">
            <v>0</v>
          </cell>
        </row>
        <row r="6">
          <cell r="A6">
            <v>5</v>
          </cell>
          <cell r="B6">
            <v>25</v>
          </cell>
          <cell r="C6">
            <v>31</v>
          </cell>
          <cell r="D6">
            <v>61</v>
          </cell>
          <cell r="E6">
            <v>147</v>
          </cell>
          <cell r="F6">
            <v>920</v>
          </cell>
          <cell r="G6">
            <v>7072</v>
          </cell>
          <cell r="H6">
            <v>16960</v>
          </cell>
          <cell r="I6">
            <v>11821</v>
          </cell>
          <cell r="J6">
            <v>2806</v>
          </cell>
          <cell r="K6">
            <v>295</v>
          </cell>
          <cell r="L6">
            <v>22</v>
          </cell>
          <cell r="M6">
            <v>4</v>
          </cell>
        </row>
        <row r="7">
          <cell r="A7">
            <v>6</v>
          </cell>
          <cell r="B7">
            <v>18</v>
          </cell>
          <cell r="C7">
            <v>41</v>
          </cell>
          <cell r="D7">
            <v>77</v>
          </cell>
          <cell r="E7">
            <v>219</v>
          </cell>
          <cell r="F7">
            <v>1303</v>
          </cell>
          <cell r="G7">
            <v>6795</v>
          </cell>
          <cell r="H7">
            <v>15076</v>
          </cell>
          <cell r="I7">
            <v>10490</v>
          </cell>
          <cell r="J7">
            <v>2579</v>
          </cell>
          <cell r="K7">
            <v>306</v>
          </cell>
          <cell r="L7">
            <v>19</v>
          </cell>
          <cell r="M7">
            <v>0</v>
          </cell>
        </row>
        <row r="8">
          <cell r="A8">
            <v>7</v>
          </cell>
          <cell r="B8">
            <v>13</v>
          </cell>
          <cell r="C8">
            <v>44</v>
          </cell>
          <cell r="D8">
            <v>103</v>
          </cell>
          <cell r="E8">
            <v>228</v>
          </cell>
          <cell r="F8">
            <v>979</v>
          </cell>
          <cell r="G8">
            <v>3274</v>
          </cell>
          <cell r="H8">
            <v>5846</v>
          </cell>
          <cell r="I8">
            <v>3992</v>
          </cell>
          <cell r="J8">
            <v>1106</v>
          </cell>
          <cell r="K8">
            <v>142</v>
          </cell>
          <cell r="L8">
            <v>15</v>
          </cell>
          <cell r="M8">
            <v>0</v>
          </cell>
        </row>
        <row r="9">
          <cell r="A9">
            <v>8</v>
          </cell>
          <cell r="B9">
            <v>2</v>
          </cell>
          <cell r="C9">
            <v>47</v>
          </cell>
          <cell r="D9">
            <v>89</v>
          </cell>
          <cell r="E9">
            <v>184</v>
          </cell>
          <cell r="F9">
            <v>703</v>
          </cell>
          <cell r="G9">
            <v>1399</v>
          </cell>
          <cell r="H9">
            <v>2269</v>
          </cell>
          <cell r="I9">
            <v>1571</v>
          </cell>
          <cell r="J9">
            <v>497</v>
          </cell>
          <cell r="K9">
            <v>77</v>
          </cell>
          <cell r="L9">
            <v>14</v>
          </cell>
          <cell r="M9">
            <v>0</v>
          </cell>
        </row>
        <row r="10">
          <cell r="A10">
            <v>9</v>
          </cell>
          <cell r="B10">
            <v>3</v>
          </cell>
          <cell r="C10">
            <v>44</v>
          </cell>
          <cell r="D10">
            <v>61</v>
          </cell>
          <cell r="E10">
            <v>134</v>
          </cell>
          <cell r="F10">
            <v>412</v>
          </cell>
          <cell r="G10">
            <v>606</v>
          </cell>
          <cell r="H10">
            <v>710</v>
          </cell>
          <cell r="I10">
            <v>518</v>
          </cell>
          <cell r="J10">
            <v>160</v>
          </cell>
          <cell r="K10">
            <v>36</v>
          </cell>
          <cell r="L10">
            <v>3</v>
          </cell>
          <cell r="M10">
            <v>0</v>
          </cell>
        </row>
        <row r="11">
          <cell r="A11">
            <v>10</v>
          </cell>
          <cell r="B11">
            <v>3</v>
          </cell>
          <cell r="C11">
            <v>20</v>
          </cell>
          <cell r="D11">
            <v>46</v>
          </cell>
          <cell r="E11">
            <v>100</v>
          </cell>
          <cell r="F11">
            <v>251</v>
          </cell>
          <cell r="G11">
            <v>247</v>
          </cell>
          <cell r="H11">
            <v>223</v>
          </cell>
          <cell r="I11">
            <v>141</v>
          </cell>
          <cell r="J11">
            <v>45</v>
          </cell>
          <cell r="K11">
            <v>6</v>
          </cell>
          <cell r="L11">
            <v>0</v>
          </cell>
          <cell r="M11">
            <v>0</v>
          </cell>
        </row>
        <row r="12">
          <cell r="A12">
            <v>11</v>
          </cell>
          <cell r="B12">
            <v>1</v>
          </cell>
          <cell r="C12">
            <v>18</v>
          </cell>
          <cell r="D12">
            <v>51</v>
          </cell>
          <cell r="E12">
            <v>87</v>
          </cell>
          <cell r="F12">
            <v>189</v>
          </cell>
          <cell r="G12">
            <v>144</v>
          </cell>
          <cell r="H12">
            <v>102</v>
          </cell>
          <cell r="I12">
            <v>52</v>
          </cell>
          <cell r="J12">
            <v>26</v>
          </cell>
          <cell r="K12">
            <v>3</v>
          </cell>
          <cell r="L12">
            <v>1</v>
          </cell>
          <cell r="M12">
            <v>0</v>
          </cell>
        </row>
        <row r="13">
          <cell r="A13">
            <v>12</v>
          </cell>
          <cell r="B13">
            <v>10</v>
          </cell>
          <cell r="C13">
            <v>130</v>
          </cell>
          <cell r="D13">
            <v>259</v>
          </cell>
          <cell r="E13">
            <v>490</v>
          </cell>
          <cell r="F13">
            <v>814</v>
          </cell>
          <cell r="G13">
            <v>544</v>
          </cell>
          <cell r="H13">
            <v>310</v>
          </cell>
          <cell r="I13">
            <v>121</v>
          </cell>
          <cell r="J13">
            <v>43</v>
          </cell>
          <cell r="K13">
            <v>10</v>
          </cell>
          <cell r="L13">
            <v>2</v>
          </cell>
          <cell r="M13">
            <v>0</v>
          </cell>
        </row>
      </sheetData>
      <sheetData sheetId="34">
        <row r="1">
          <cell r="A1" t="str">
            <v>triLosNightsMama</v>
          </cell>
          <cell r="B1" t="str">
            <v>col_1</v>
          </cell>
          <cell r="C1" t="str">
            <v>col_2</v>
          </cell>
          <cell r="D1" t="str">
            <v>col_3</v>
          </cell>
          <cell r="E1" t="str">
            <v>col_4</v>
          </cell>
        </row>
        <row r="2">
          <cell r="A2">
            <v>1</v>
          </cell>
          <cell r="B2">
            <v>0</v>
          </cell>
          <cell r="C2">
            <v>334</v>
          </cell>
          <cell r="D2">
            <v>297</v>
          </cell>
          <cell r="E2">
            <v>0</v>
          </cell>
        </row>
        <row r="3">
          <cell r="A3">
            <v>2</v>
          </cell>
          <cell r="B3">
            <v>0</v>
          </cell>
          <cell r="C3">
            <v>1186</v>
          </cell>
          <cell r="D3">
            <v>1125</v>
          </cell>
          <cell r="E3">
            <v>0</v>
          </cell>
        </row>
        <row r="4">
          <cell r="A4">
            <v>3</v>
          </cell>
          <cell r="B4">
            <v>0</v>
          </cell>
          <cell r="C4">
            <v>2170</v>
          </cell>
          <cell r="D4">
            <v>2071</v>
          </cell>
          <cell r="E4">
            <v>0</v>
          </cell>
        </row>
        <row r="5">
          <cell r="A5">
            <v>4</v>
          </cell>
          <cell r="B5">
            <v>1</v>
          </cell>
          <cell r="C5">
            <v>7945</v>
          </cell>
          <cell r="D5">
            <v>7714</v>
          </cell>
          <cell r="E5">
            <v>0</v>
          </cell>
        </row>
        <row r="6">
          <cell r="A6">
            <v>5</v>
          </cell>
          <cell r="B6">
            <v>7</v>
          </cell>
          <cell r="C6">
            <v>20271</v>
          </cell>
          <cell r="D6">
            <v>19886</v>
          </cell>
          <cell r="E6">
            <v>0</v>
          </cell>
        </row>
        <row r="7">
          <cell r="A7">
            <v>6</v>
          </cell>
          <cell r="B7">
            <v>3</v>
          </cell>
          <cell r="C7">
            <v>19012</v>
          </cell>
          <cell r="D7">
            <v>17908</v>
          </cell>
          <cell r="E7">
            <v>0</v>
          </cell>
        </row>
        <row r="8">
          <cell r="A8">
            <v>7</v>
          </cell>
          <cell r="B8">
            <v>3</v>
          </cell>
          <cell r="C8">
            <v>8146</v>
          </cell>
          <cell r="D8">
            <v>7593</v>
          </cell>
          <cell r="E8">
            <v>0</v>
          </cell>
        </row>
        <row r="9">
          <cell r="A9">
            <v>8</v>
          </cell>
          <cell r="B9">
            <v>2</v>
          </cell>
          <cell r="C9">
            <v>3603</v>
          </cell>
          <cell r="D9">
            <v>3247</v>
          </cell>
          <cell r="E9">
            <v>0</v>
          </cell>
        </row>
        <row r="10">
          <cell r="A10">
            <v>9</v>
          </cell>
          <cell r="B10">
            <v>0</v>
          </cell>
          <cell r="C10">
            <v>1415</v>
          </cell>
          <cell r="D10">
            <v>1272</v>
          </cell>
          <cell r="E10">
            <v>0</v>
          </cell>
        </row>
        <row r="11">
          <cell r="A11">
            <v>10</v>
          </cell>
          <cell r="B11">
            <v>0</v>
          </cell>
          <cell r="C11">
            <v>556</v>
          </cell>
          <cell r="D11">
            <v>526</v>
          </cell>
          <cell r="E11">
            <v>0</v>
          </cell>
        </row>
        <row r="12">
          <cell r="A12">
            <v>11</v>
          </cell>
          <cell r="B12">
            <v>2</v>
          </cell>
          <cell r="C12">
            <v>354</v>
          </cell>
          <cell r="D12">
            <v>318</v>
          </cell>
          <cell r="E12">
            <v>0</v>
          </cell>
        </row>
        <row r="13">
          <cell r="A13">
            <v>12</v>
          </cell>
          <cell r="B13">
            <v>1</v>
          </cell>
          <cell r="C13">
            <v>1398</v>
          </cell>
          <cell r="D13">
            <v>1334</v>
          </cell>
          <cell r="E13">
            <v>0</v>
          </cell>
        </row>
      </sheetData>
      <sheetData sheetId="35">
        <row r="1">
          <cell r="A1" t="str">
            <v>triLosNightsMama</v>
          </cell>
          <cell r="B1" t="str">
            <v>col_1</v>
          </cell>
          <cell r="C1" t="str">
            <v>col_2</v>
          </cell>
          <cell r="D1" t="str">
            <v>col_3</v>
          </cell>
          <cell r="E1" t="str">
            <v>col_4</v>
          </cell>
        </row>
        <row r="2">
          <cell r="A2">
            <v>1</v>
          </cell>
          <cell r="B2">
            <v>584</v>
          </cell>
          <cell r="C2">
            <v>16</v>
          </cell>
          <cell r="D2">
            <v>1</v>
          </cell>
          <cell r="E2">
            <v>14</v>
          </cell>
        </row>
        <row r="3">
          <cell r="A3">
            <v>2</v>
          </cell>
          <cell r="B3">
            <v>2121</v>
          </cell>
          <cell r="C3">
            <v>28</v>
          </cell>
          <cell r="D3">
            <v>1</v>
          </cell>
          <cell r="E3">
            <v>129</v>
          </cell>
        </row>
        <row r="4">
          <cell r="A4">
            <v>3</v>
          </cell>
          <cell r="B4">
            <v>4029</v>
          </cell>
          <cell r="C4">
            <v>27</v>
          </cell>
          <cell r="D4">
            <v>0</v>
          </cell>
          <cell r="E4">
            <v>154</v>
          </cell>
        </row>
        <row r="5">
          <cell r="A5">
            <v>4</v>
          </cell>
          <cell r="B5">
            <v>15470</v>
          </cell>
          <cell r="C5">
            <v>51</v>
          </cell>
          <cell r="D5">
            <v>1</v>
          </cell>
          <cell r="E5">
            <v>81</v>
          </cell>
        </row>
        <row r="6">
          <cell r="A6">
            <v>5</v>
          </cell>
          <cell r="B6">
            <v>39662</v>
          </cell>
          <cell r="C6">
            <v>210</v>
          </cell>
          <cell r="D6">
            <v>6</v>
          </cell>
          <cell r="E6">
            <v>69</v>
          </cell>
        </row>
        <row r="7">
          <cell r="A7">
            <v>6</v>
          </cell>
          <cell r="B7">
            <v>35998</v>
          </cell>
          <cell r="C7">
            <v>432</v>
          </cell>
          <cell r="D7">
            <v>9</v>
          </cell>
          <cell r="E7">
            <v>41</v>
          </cell>
        </row>
        <row r="8">
          <cell r="A8">
            <v>7</v>
          </cell>
          <cell r="B8">
            <v>14872</v>
          </cell>
          <cell r="C8">
            <v>408</v>
          </cell>
          <cell r="D8">
            <v>11</v>
          </cell>
          <cell r="E8">
            <v>29</v>
          </cell>
        </row>
        <row r="9">
          <cell r="A9">
            <v>8</v>
          </cell>
          <cell r="B9">
            <v>6140</v>
          </cell>
          <cell r="C9">
            <v>340</v>
          </cell>
          <cell r="D9">
            <v>4</v>
          </cell>
          <cell r="E9">
            <v>25</v>
          </cell>
        </row>
        <row r="10">
          <cell r="A10">
            <v>9</v>
          </cell>
          <cell r="B10">
            <v>2255</v>
          </cell>
          <cell r="C10">
            <v>210</v>
          </cell>
          <cell r="D10">
            <v>3</v>
          </cell>
          <cell r="E10">
            <v>8</v>
          </cell>
        </row>
        <row r="11">
          <cell r="A11">
            <v>10</v>
          </cell>
          <cell r="B11">
            <v>859</v>
          </cell>
          <cell r="C11">
            <v>108</v>
          </cell>
          <cell r="D11">
            <v>1</v>
          </cell>
          <cell r="E11">
            <v>7</v>
          </cell>
        </row>
        <row r="12">
          <cell r="A12">
            <v>11</v>
          </cell>
          <cell r="B12">
            <v>509</v>
          </cell>
          <cell r="C12">
            <v>83</v>
          </cell>
          <cell r="D12">
            <v>1</v>
          </cell>
          <cell r="E12">
            <v>3</v>
          </cell>
        </row>
        <row r="13">
          <cell r="A13">
            <v>12</v>
          </cell>
          <cell r="B13">
            <v>1825</v>
          </cell>
          <cell r="C13">
            <v>419</v>
          </cell>
          <cell r="D13">
            <v>21</v>
          </cell>
          <cell r="E13">
            <v>22</v>
          </cell>
        </row>
      </sheetData>
      <sheetData sheetId="36">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600</v>
          </cell>
          <cell r="C2">
            <v>11</v>
          </cell>
          <cell r="D2">
            <v>0</v>
          </cell>
          <cell r="E2">
            <v>0</v>
          </cell>
          <cell r="F2">
            <v>0</v>
          </cell>
          <cell r="G2">
            <v>6</v>
          </cell>
          <cell r="H2">
            <v>1</v>
          </cell>
          <cell r="I2">
            <v>2</v>
          </cell>
          <cell r="J2">
            <v>2</v>
          </cell>
          <cell r="K2">
            <v>2</v>
          </cell>
          <cell r="L2">
            <v>1</v>
          </cell>
          <cell r="M2">
            <v>6</v>
          </cell>
          <cell r="N2">
            <v>0</v>
          </cell>
          <cell r="O2">
            <v>0</v>
          </cell>
        </row>
        <row r="3">
          <cell r="A3">
            <v>2</v>
          </cell>
          <cell r="B3">
            <v>481</v>
          </cell>
          <cell r="C3">
            <v>1723</v>
          </cell>
          <cell r="D3">
            <v>15</v>
          </cell>
          <cell r="E3">
            <v>6</v>
          </cell>
          <cell r="F3">
            <v>8</v>
          </cell>
          <cell r="G3">
            <v>8</v>
          </cell>
          <cell r="H3">
            <v>11</v>
          </cell>
          <cell r="I3">
            <v>6</v>
          </cell>
          <cell r="J3">
            <v>2</v>
          </cell>
          <cell r="K3">
            <v>8</v>
          </cell>
          <cell r="L3">
            <v>3</v>
          </cell>
          <cell r="M3">
            <v>28</v>
          </cell>
          <cell r="N3">
            <v>8</v>
          </cell>
          <cell r="O3">
            <v>4</v>
          </cell>
        </row>
        <row r="4">
          <cell r="A4">
            <v>3</v>
          </cell>
          <cell r="B4">
            <v>207</v>
          </cell>
          <cell r="C4">
            <v>620</v>
          </cell>
          <cell r="D4">
            <v>3248</v>
          </cell>
          <cell r="E4">
            <v>11</v>
          </cell>
          <cell r="F4">
            <v>7</v>
          </cell>
          <cell r="G4">
            <v>4</v>
          </cell>
          <cell r="H4">
            <v>13</v>
          </cell>
          <cell r="I4">
            <v>10</v>
          </cell>
          <cell r="J4">
            <v>9</v>
          </cell>
          <cell r="K4">
            <v>7</v>
          </cell>
          <cell r="L4">
            <v>5</v>
          </cell>
          <cell r="M4">
            <v>59</v>
          </cell>
          <cell r="N4">
            <v>27</v>
          </cell>
          <cell r="O4">
            <v>14</v>
          </cell>
        </row>
        <row r="5">
          <cell r="A5">
            <v>4</v>
          </cell>
          <cell r="B5">
            <v>135</v>
          </cell>
          <cell r="C5">
            <v>39</v>
          </cell>
          <cell r="D5">
            <v>1517</v>
          </cell>
          <cell r="E5">
            <v>13652</v>
          </cell>
          <cell r="F5">
            <v>25</v>
          </cell>
          <cell r="G5">
            <v>24</v>
          </cell>
          <cell r="H5">
            <v>13</v>
          </cell>
          <cell r="I5">
            <v>21</v>
          </cell>
          <cell r="J5">
            <v>11</v>
          </cell>
          <cell r="K5">
            <v>16</v>
          </cell>
          <cell r="L5">
            <v>21</v>
          </cell>
          <cell r="M5">
            <v>100</v>
          </cell>
          <cell r="N5">
            <v>38</v>
          </cell>
          <cell r="O5">
            <v>48</v>
          </cell>
        </row>
        <row r="6">
          <cell r="A6">
            <v>5</v>
          </cell>
          <cell r="B6">
            <v>119</v>
          </cell>
          <cell r="C6">
            <v>38</v>
          </cell>
          <cell r="D6">
            <v>68</v>
          </cell>
          <cell r="E6">
            <v>7023</v>
          </cell>
          <cell r="F6">
            <v>31867</v>
          </cell>
          <cell r="G6">
            <v>90</v>
          </cell>
          <cell r="H6">
            <v>80</v>
          </cell>
          <cell r="I6">
            <v>84</v>
          </cell>
          <cell r="J6">
            <v>68</v>
          </cell>
          <cell r="K6">
            <v>67</v>
          </cell>
          <cell r="L6">
            <v>58</v>
          </cell>
          <cell r="M6">
            <v>385</v>
          </cell>
          <cell r="N6">
            <v>121</v>
          </cell>
          <cell r="O6">
            <v>96</v>
          </cell>
        </row>
        <row r="7">
          <cell r="A7">
            <v>6</v>
          </cell>
          <cell r="B7">
            <v>95</v>
          </cell>
          <cell r="C7">
            <v>32</v>
          </cell>
          <cell r="D7">
            <v>35</v>
          </cell>
          <cell r="E7">
            <v>226</v>
          </cell>
          <cell r="F7">
            <v>17056</v>
          </cell>
          <cell r="G7">
            <v>17967</v>
          </cell>
          <cell r="H7">
            <v>103</v>
          </cell>
          <cell r="I7">
            <v>114</v>
          </cell>
          <cell r="J7">
            <v>102</v>
          </cell>
          <cell r="K7">
            <v>117</v>
          </cell>
          <cell r="L7">
            <v>109</v>
          </cell>
          <cell r="M7">
            <v>585</v>
          </cell>
          <cell r="N7">
            <v>214</v>
          </cell>
          <cell r="O7">
            <v>168</v>
          </cell>
        </row>
        <row r="8">
          <cell r="A8">
            <v>7</v>
          </cell>
          <cell r="B8">
            <v>98</v>
          </cell>
          <cell r="C8">
            <v>23</v>
          </cell>
          <cell r="D8">
            <v>22</v>
          </cell>
          <cell r="E8">
            <v>48</v>
          </cell>
          <cell r="F8">
            <v>563</v>
          </cell>
          <cell r="G8">
            <v>8175</v>
          </cell>
          <cell r="H8">
            <v>5652</v>
          </cell>
          <cell r="I8">
            <v>81</v>
          </cell>
          <cell r="J8">
            <v>80</v>
          </cell>
          <cell r="K8">
            <v>66</v>
          </cell>
          <cell r="L8">
            <v>62</v>
          </cell>
          <cell r="M8">
            <v>502</v>
          </cell>
          <cell r="N8">
            <v>192</v>
          </cell>
          <cell r="O8">
            <v>178</v>
          </cell>
        </row>
        <row r="9">
          <cell r="A9">
            <v>8</v>
          </cell>
          <cell r="B9">
            <v>64</v>
          </cell>
          <cell r="C9">
            <v>13</v>
          </cell>
          <cell r="D9">
            <v>7</v>
          </cell>
          <cell r="E9">
            <v>17</v>
          </cell>
          <cell r="F9">
            <v>121</v>
          </cell>
          <cell r="G9">
            <v>413</v>
          </cell>
          <cell r="H9">
            <v>3158</v>
          </cell>
          <cell r="I9">
            <v>2214</v>
          </cell>
          <cell r="J9">
            <v>51</v>
          </cell>
          <cell r="K9">
            <v>48</v>
          </cell>
          <cell r="L9">
            <v>45</v>
          </cell>
          <cell r="M9">
            <v>376</v>
          </cell>
          <cell r="N9">
            <v>153</v>
          </cell>
          <cell r="O9">
            <v>172</v>
          </cell>
        </row>
        <row r="10">
          <cell r="A10">
            <v>9</v>
          </cell>
          <cell r="B10">
            <v>36</v>
          </cell>
          <cell r="C10">
            <v>8</v>
          </cell>
          <cell r="D10">
            <v>7</v>
          </cell>
          <cell r="E10">
            <v>8</v>
          </cell>
          <cell r="F10">
            <v>49</v>
          </cell>
          <cell r="G10">
            <v>105</v>
          </cell>
          <cell r="H10">
            <v>216</v>
          </cell>
          <cell r="I10">
            <v>1274</v>
          </cell>
          <cell r="J10">
            <v>497</v>
          </cell>
          <cell r="K10">
            <v>18</v>
          </cell>
          <cell r="L10">
            <v>18</v>
          </cell>
          <cell r="M10">
            <v>217</v>
          </cell>
          <cell r="N10">
            <v>107</v>
          </cell>
          <cell r="O10">
            <v>127</v>
          </cell>
        </row>
        <row r="11">
          <cell r="A11">
            <v>10</v>
          </cell>
          <cell r="B11">
            <v>31</v>
          </cell>
          <cell r="C11">
            <v>4</v>
          </cell>
          <cell r="D11">
            <v>3</v>
          </cell>
          <cell r="E11">
            <v>10</v>
          </cell>
          <cell r="F11">
            <v>17</v>
          </cell>
          <cell r="G11">
            <v>36</v>
          </cell>
          <cell r="H11">
            <v>54</v>
          </cell>
          <cell r="I11">
            <v>113</v>
          </cell>
          <cell r="J11">
            <v>299</v>
          </cell>
          <cell r="K11">
            <v>222</v>
          </cell>
          <cell r="L11">
            <v>12</v>
          </cell>
          <cell r="M11">
            <v>132</v>
          </cell>
          <cell r="N11">
            <v>55</v>
          </cell>
          <cell r="O11">
            <v>94</v>
          </cell>
        </row>
        <row r="12">
          <cell r="A12">
            <v>11</v>
          </cell>
          <cell r="B12">
            <v>16</v>
          </cell>
          <cell r="C12">
            <v>2</v>
          </cell>
          <cell r="D12">
            <v>0</v>
          </cell>
          <cell r="E12">
            <v>7</v>
          </cell>
          <cell r="F12">
            <v>6</v>
          </cell>
          <cell r="G12">
            <v>24</v>
          </cell>
          <cell r="H12">
            <v>27</v>
          </cell>
          <cell r="I12">
            <v>38</v>
          </cell>
          <cell r="J12">
            <v>27</v>
          </cell>
          <cell r="K12">
            <v>130</v>
          </cell>
          <cell r="L12">
            <v>138</v>
          </cell>
          <cell r="M12">
            <v>106</v>
          </cell>
          <cell r="N12">
            <v>79</v>
          </cell>
          <cell r="O12">
            <v>74</v>
          </cell>
        </row>
        <row r="13">
          <cell r="A13">
            <v>12</v>
          </cell>
          <cell r="B13">
            <v>96</v>
          </cell>
          <cell r="C13">
            <v>21</v>
          </cell>
          <cell r="D13">
            <v>11</v>
          </cell>
          <cell r="E13">
            <v>22</v>
          </cell>
          <cell r="F13">
            <v>55</v>
          </cell>
          <cell r="G13">
            <v>133</v>
          </cell>
          <cell r="H13">
            <v>130</v>
          </cell>
          <cell r="I13">
            <v>125</v>
          </cell>
          <cell r="J13">
            <v>74</v>
          </cell>
          <cell r="K13">
            <v>73</v>
          </cell>
          <cell r="L13">
            <v>125</v>
          </cell>
          <cell r="M13">
            <v>994</v>
          </cell>
          <cell r="N13">
            <v>386</v>
          </cell>
          <cell r="O13">
            <v>488</v>
          </cell>
        </row>
      </sheetData>
      <sheetData sheetId="37">
        <row r="1">
          <cell r="A1" t="str">
            <v>triLosNightsMama</v>
          </cell>
          <cell r="B1" t="str">
            <v>col_1</v>
          </cell>
          <cell r="C1" t="str">
            <v>col_2</v>
          </cell>
          <cell r="D1" t="str">
            <v>col_3</v>
          </cell>
        </row>
        <row r="2">
          <cell r="A2">
            <v>1</v>
          </cell>
          <cell r="B2">
            <v>565</v>
          </cell>
          <cell r="C2">
            <v>49</v>
          </cell>
          <cell r="D2">
            <v>17</v>
          </cell>
        </row>
        <row r="3">
          <cell r="A3">
            <v>2</v>
          </cell>
          <cell r="B3">
            <v>2028</v>
          </cell>
          <cell r="C3">
            <v>145</v>
          </cell>
          <cell r="D3">
            <v>138</v>
          </cell>
        </row>
        <row r="4">
          <cell r="A4">
            <v>3</v>
          </cell>
          <cell r="B4">
            <v>3919</v>
          </cell>
          <cell r="C4">
            <v>162</v>
          </cell>
          <cell r="D4">
            <v>160</v>
          </cell>
        </row>
        <row r="5">
          <cell r="A5">
            <v>4</v>
          </cell>
          <cell r="B5">
            <v>15054</v>
          </cell>
          <cell r="C5">
            <v>498</v>
          </cell>
          <cell r="D5">
            <v>108</v>
          </cell>
        </row>
        <row r="6">
          <cell r="A6">
            <v>5</v>
          </cell>
          <cell r="B6">
            <v>37671</v>
          </cell>
          <cell r="C6">
            <v>2393</v>
          </cell>
          <cell r="D6">
            <v>100</v>
          </cell>
        </row>
        <row r="7">
          <cell r="A7">
            <v>6</v>
          </cell>
          <cell r="B7">
            <v>30486</v>
          </cell>
          <cell r="C7">
            <v>6376</v>
          </cell>
          <cell r="D7">
            <v>61</v>
          </cell>
        </row>
        <row r="8">
          <cell r="A8">
            <v>7</v>
          </cell>
          <cell r="B8">
            <v>8135</v>
          </cell>
          <cell r="C8">
            <v>7567</v>
          </cell>
          <cell r="D8">
            <v>40</v>
          </cell>
        </row>
        <row r="9">
          <cell r="A9">
            <v>8</v>
          </cell>
          <cell r="B9">
            <v>2153</v>
          </cell>
          <cell r="C9">
            <v>4670</v>
          </cell>
          <cell r="D9">
            <v>29</v>
          </cell>
        </row>
        <row r="10">
          <cell r="A10">
            <v>9</v>
          </cell>
          <cell r="B10">
            <v>900</v>
          </cell>
          <cell r="C10">
            <v>1777</v>
          </cell>
          <cell r="D10">
            <v>10</v>
          </cell>
        </row>
        <row r="11">
          <cell r="A11">
            <v>10</v>
          </cell>
          <cell r="B11">
            <v>451</v>
          </cell>
          <cell r="C11">
            <v>625</v>
          </cell>
          <cell r="D11">
            <v>6</v>
          </cell>
        </row>
        <row r="12">
          <cell r="A12">
            <v>11</v>
          </cell>
          <cell r="B12">
            <v>293</v>
          </cell>
          <cell r="C12">
            <v>375</v>
          </cell>
          <cell r="D12">
            <v>6</v>
          </cell>
        </row>
        <row r="13">
          <cell r="A13">
            <v>12</v>
          </cell>
          <cell r="B13">
            <v>1104</v>
          </cell>
          <cell r="C13">
            <v>1596</v>
          </cell>
          <cell r="D13">
            <v>33</v>
          </cell>
        </row>
      </sheetData>
      <sheetData sheetId="38">
        <row r="1">
          <cell r="A1" t="str">
            <v>triLosNightsMama</v>
          </cell>
          <cell r="B1" t="str">
            <v>col_1</v>
          </cell>
          <cell r="C1" t="str">
            <v>col_2</v>
          </cell>
          <cell r="D1" t="str">
            <v>col_3</v>
          </cell>
        </row>
        <row r="2">
          <cell r="A2">
            <v>1</v>
          </cell>
          <cell r="B2">
            <v>38</v>
          </cell>
          <cell r="C2">
            <v>549</v>
          </cell>
          <cell r="D2">
            <v>28</v>
          </cell>
        </row>
        <row r="3">
          <cell r="A3">
            <v>2</v>
          </cell>
          <cell r="B3">
            <v>132</v>
          </cell>
          <cell r="C3">
            <v>2053</v>
          </cell>
          <cell r="D3">
            <v>94</v>
          </cell>
        </row>
        <row r="4">
          <cell r="A4">
            <v>3</v>
          </cell>
          <cell r="B4">
            <v>226</v>
          </cell>
          <cell r="C4">
            <v>3812</v>
          </cell>
          <cell r="D4">
            <v>172</v>
          </cell>
        </row>
        <row r="5">
          <cell r="A5">
            <v>4</v>
          </cell>
          <cell r="B5">
            <v>1068</v>
          </cell>
          <cell r="C5">
            <v>14036</v>
          </cell>
          <cell r="D5">
            <v>499</v>
          </cell>
        </row>
        <row r="6">
          <cell r="A6">
            <v>5</v>
          </cell>
          <cell r="B6">
            <v>2741</v>
          </cell>
          <cell r="C6">
            <v>36134</v>
          </cell>
          <cell r="D6">
            <v>1072</v>
          </cell>
        </row>
        <row r="7">
          <cell r="A7">
            <v>6</v>
          </cell>
          <cell r="B7">
            <v>3497</v>
          </cell>
          <cell r="C7">
            <v>32032</v>
          </cell>
          <cell r="D7">
            <v>951</v>
          </cell>
        </row>
        <row r="8">
          <cell r="A8">
            <v>7</v>
          </cell>
          <cell r="B8">
            <v>2569</v>
          </cell>
          <cell r="C8">
            <v>12348</v>
          </cell>
          <cell r="D8">
            <v>403</v>
          </cell>
        </row>
        <row r="9">
          <cell r="A9">
            <v>8</v>
          </cell>
          <cell r="B9">
            <v>1214</v>
          </cell>
          <cell r="C9">
            <v>5134</v>
          </cell>
          <cell r="D9">
            <v>161</v>
          </cell>
        </row>
        <row r="10">
          <cell r="A10">
            <v>9</v>
          </cell>
          <cell r="B10">
            <v>354</v>
          </cell>
          <cell r="C10">
            <v>2042</v>
          </cell>
          <cell r="D10">
            <v>80</v>
          </cell>
        </row>
        <row r="11">
          <cell r="A11">
            <v>10</v>
          </cell>
          <cell r="B11">
            <v>128</v>
          </cell>
          <cell r="C11">
            <v>821</v>
          </cell>
          <cell r="D11">
            <v>26</v>
          </cell>
        </row>
        <row r="12">
          <cell r="A12">
            <v>11</v>
          </cell>
          <cell r="B12">
            <v>71</v>
          </cell>
          <cell r="C12">
            <v>499</v>
          </cell>
          <cell r="D12">
            <v>26</v>
          </cell>
        </row>
        <row r="13">
          <cell r="A13">
            <v>12</v>
          </cell>
          <cell r="B13">
            <v>261</v>
          </cell>
          <cell r="C13">
            <v>1958</v>
          </cell>
          <cell r="D13">
            <v>68</v>
          </cell>
        </row>
      </sheetData>
      <sheetData sheetId="39">
        <row r="1">
          <cell r="A1" t="str">
            <v>triLosNightsMama</v>
          </cell>
          <cell r="B1" t="str">
            <v>col_1</v>
          </cell>
          <cell r="C1" t="str">
            <v>col_2</v>
          </cell>
          <cell r="D1" t="str">
            <v>col_3</v>
          </cell>
        </row>
        <row r="2">
          <cell r="A2">
            <v>1</v>
          </cell>
          <cell r="B2">
            <v>185</v>
          </cell>
          <cell r="C2">
            <v>420</v>
          </cell>
          <cell r="D2">
            <v>10</v>
          </cell>
        </row>
        <row r="3">
          <cell r="A3">
            <v>2</v>
          </cell>
          <cell r="B3">
            <v>1033</v>
          </cell>
          <cell r="C3">
            <v>1228</v>
          </cell>
          <cell r="D3">
            <v>18</v>
          </cell>
        </row>
        <row r="4">
          <cell r="A4">
            <v>3</v>
          </cell>
          <cell r="B4">
            <v>2226</v>
          </cell>
          <cell r="C4">
            <v>1945</v>
          </cell>
          <cell r="D4">
            <v>39</v>
          </cell>
        </row>
        <row r="5">
          <cell r="A5">
            <v>4</v>
          </cell>
          <cell r="B5">
            <v>8739</v>
          </cell>
          <cell r="C5">
            <v>6774</v>
          </cell>
          <cell r="D5">
            <v>90</v>
          </cell>
        </row>
        <row r="6">
          <cell r="A6">
            <v>5</v>
          </cell>
          <cell r="B6">
            <v>25310</v>
          </cell>
          <cell r="C6">
            <v>14291</v>
          </cell>
          <cell r="D6">
            <v>346</v>
          </cell>
        </row>
        <row r="7">
          <cell r="A7">
            <v>6</v>
          </cell>
          <cell r="B7">
            <v>26093</v>
          </cell>
          <cell r="C7">
            <v>10051</v>
          </cell>
          <cell r="D7">
            <v>336</v>
          </cell>
        </row>
        <row r="8">
          <cell r="A8">
            <v>7</v>
          </cell>
          <cell r="B8">
            <v>10970</v>
          </cell>
          <cell r="C8">
            <v>4229</v>
          </cell>
          <cell r="D8">
            <v>121</v>
          </cell>
        </row>
        <row r="9">
          <cell r="A9">
            <v>8</v>
          </cell>
          <cell r="B9">
            <v>4867</v>
          </cell>
          <cell r="C9">
            <v>1593</v>
          </cell>
          <cell r="D9">
            <v>49</v>
          </cell>
        </row>
        <row r="10">
          <cell r="A10">
            <v>9</v>
          </cell>
          <cell r="B10">
            <v>1783</v>
          </cell>
          <cell r="C10">
            <v>669</v>
          </cell>
          <cell r="D10">
            <v>24</v>
          </cell>
        </row>
        <row r="11">
          <cell r="A11">
            <v>10</v>
          </cell>
          <cell r="B11">
            <v>670</v>
          </cell>
          <cell r="C11">
            <v>298</v>
          </cell>
          <cell r="D11">
            <v>7</v>
          </cell>
        </row>
        <row r="12">
          <cell r="A12">
            <v>11</v>
          </cell>
          <cell r="B12">
            <v>381</v>
          </cell>
          <cell r="C12">
            <v>204</v>
          </cell>
          <cell r="D12">
            <v>11</v>
          </cell>
        </row>
        <row r="13">
          <cell r="A13">
            <v>12</v>
          </cell>
          <cell r="B13">
            <v>1431</v>
          </cell>
          <cell r="C13">
            <v>820</v>
          </cell>
          <cell r="D13">
            <v>36</v>
          </cell>
        </row>
      </sheetData>
      <sheetData sheetId="40">
        <row r="1">
          <cell r="A1" t="str">
            <v>triLosNightsMama</v>
          </cell>
          <cell r="B1" t="str">
            <v>col_1</v>
          </cell>
          <cell r="C1" t="str">
            <v>col_2</v>
          </cell>
          <cell r="D1" t="str">
            <v>col_3</v>
          </cell>
        </row>
        <row r="2">
          <cell r="A2">
            <v>1</v>
          </cell>
          <cell r="B2">
            <v>82</v>
          </cell>
          <cell r="C2">
            <v>527</v>
          </cell>
          <cell r="D2">
            <v>6</v>
          </cell>
        </row>
        <row r="3">
          <cell r="A3">
            <v>2</v>
          </cell>
          <cell r="B3">
            <v>457</v>
          </cell>
          <cell r="C3">
            <v>1791</v>
          </cell>
          <cell r="D3">
            <v>31</v>
          </cell>
        </row>
        <row r="4">
          <cell r="A4">
            <v>3</v>
          </cell>
          <cell r="B4">
            <v>941</v>
          </cell>
          <cell r="C4">
            <v>3228</v>
          </cell>
          <cell r="D4">
            <v>41</v>
          </cell>
        </row>
        <row r="5">
          <cell r="A5">
            <v>4</v>
          </cell>
          <cell r="B5">
            <v>3116</v>
          </cell>
          <cell r="C5">
            <v>12374</v>
          </cell>
          <cell r="D5">
            <v>113</v>
          </cell>
        </row>
        <row r="6">
          <cell r="A6">
            <v>5</v>
          </cell>
          <cell r="B6">
            <v>8280</v>
          </cell>
          <cell r="C6">
            <v>31286</v>
          </cell>
          <cell r="D6">
            <v>381</v>
          </cell>
        </row>
        <row r="7">
          <cell r="A7">
            <v>6</v>
          </cell>
          <cell r="B7">
            <v>10370</v>
          </cell>
          <cell r="C7">
            <v>25588</v>
          </cell>
          <cell r="D7">
            <v>522</v>
          </cell>
        </row>
        <row r="8">
          <cell r="A8">
            <v>7</v>
          </cell>
          <cell r="B8">
            <v>4142</v>
          </cell>
          <cell r="C8">
            <v>10971</v>
          </cell>
          <cell r="D8">
            <v>207</v>
          </cell>
        </row>
        <row r="9">
          <cell r="A9">
            <v>8</v>
          </cell>
          <cell r="B9">
            <v>1823</v>
          </cell>
          <cell r="C9">
            <v>4585</v>
          </cell>
          <cell r="D9">
            <v>101</v>
          </cell>
        </row>
        <row r="10">
          <cell r="A10">
            <v>9</v>
          </cell>
          <cell r="B10">
            <v>754</v>
          </cell>
          <cell r="C10">
            <v>1676</v>
          </cell>
          <cell r="D10">
            <v>46</v>
          </cell>
        </row>
        <row r="11">
          <cell r="A11">
            <v>10</v>
          </cell>
          <cell r="B11">
            <v>286</v>
          </cell>
          <cell r="C11">
            <v>674</v>
          </cell>
          <cell r="D11">
            <v>15</v>
          </cell>
        </row>
        <row r="12">
          <cell r="A12">
            <v>11</v>
          </cell>
          <cell r="B12">
            <v>156</v>
          </cell>
          <cell r="C12">
            <v>426</v>
          </cell>
          <cell r="D12">
            <v>14</v>
          </cell>
        </row>
        <row r="13">
          <cell r="A13">
            <v>12</v>
          </cell>
          <cell r="B13">
            <v>525</v>
          </cell>
          <cell r="C13">
            <v>1713</v>
          </cell>
          <cell r="D13">
            <v>49</v>
          </cell>
        </row>
      </sheetData>
      <sheetData sheetId="41">
        <row r="1">
          <cell r="A1" t="str">
            <v>triLosNightsMama</v>
          </cell>
          <cell r="B1" t="str">
            <v>col_1</v>
          </cell>
          <cell r="C1" t="str">
            <v>col_2</v>
          </cell>
        </row>
        <row r="2">
          <cell r="A2">
            <v>1</v>
          </cell>
          <cell r="B2">
            <v>13</v>
          </cell>
          <cell r="C2">
            <v>618</v>
          </cell>
        </row>
        <row r="3">
          <cell r="A3">
            <v>2</v>
          </cell>
          <cell r="B3">
            <v>129</v>
          </cell>
          <cell r="C3">
            <v>2182</v>
          </cell>
        </row>
        <row r="4">
          <cell r="A4">
            <v>3</v>
          </cell>
          <cell r="B4">
            <v>155</v>
          </cell>
          <cell r="C4">
            <v>4086</v>
          </cell>
        </row>
        <row r="5">
          <cell r="A5">
            <v>4</v>
          </cell>
          <cell r="B5">
            <v>75</v>
          </cell>
          <cell r="C5">
            <v>15585</v>
          </cell>
        </row>
        <row r="6">
          <cell r="A6">
            <v>5</v>
          </cell>
          <cell r="B6">
            <v>52</v>
          </cell>
          <cell r="C6">
            <v>40112</v>
          </cell>
        </row>
        <row r="7">
          <cell r="A7">
            <v>6</v>
          </cell>
          <cell r="B7">
            <v>37</v>
          </cell>
          <cell r="C7">
            <v>36886</v>
          </cell>
        </row>
        <row r="8">
          <cell r="A8">
            <v>7</v>
          </cell>
          <cell r="B8">
            <v>28</v>
          </cell>
          <cell r="C8">
            <v>15714</v>
          </cell>
        </row>
        <row r="9">
          <cell r="A9">
            <v>8</v>
          </cell>
          <cell r="B9">
            <v>13</v>
          </cell>
          <cell r="C9">
            <v>6839</v>
          </cell>
        </row>
        <row r="10">
          <cell r="A10">
            <v>9</v>
          </cell>
          <cell r="B10">
            <v>5</v>
          </cell>
          <cell r="C10">
            <v>2682</v>
          </cell>
        </row>
        <row r="11">
          <cell r="A11">
            <v>10</v>
          </cell>
          <cell r="B11">
            <v>3</v>
          </cell>
          <cell r="C11">
            <v>1079</v>
          </cell>
        </row>
        <row r="12">
          <cell r="A12">
            <v>11</v>
          </cell>
          <cell r="B12">
            <v>4</v>
          </cell>
          <cell r="C12">
            <v>670</v>
          </cell>
        </row>
        <row r="13">
          <cell r="A13">
            <v>12</v>
          </cell>
          <cell r="B13">
            <v>25</v>
          </cell>
          <cell r="C13">
            <v>2708</v>
          </cell>
        </row>
      </sheetData>
      <sheetData sheetId="42">
        <row r="1">
          <cell r="A1" t="str">
            <v>triM4NumberWeekPreg</v>
          </cell>
          <cell r="B1" t="str">
            <v>col_1</v>
          </cell>
          <cell r="C1" t="str">
            <v>col_2</v>
          </cell>
          <cell r="D1" t="str">
            <v>col_3</v>
          </cell>
        </row>
        <row r="2">
          <cell r="A2">
            <v>1</v>
          </cell>
          <cell r="B2">
            <v>16</v>
          </cell>
          <cell r="C2">
            <v>3</v>
          </cell>
          <cell r="D2">
            <v>51</v>
          </cell>
        </row>
        <row r="3">
          <cell r="A3">
            <v>2</v>
          </cell>
          <cell r="B3">
            <v>282</v>
          </cell>
          <cell r="C3">
            <v>115</v>
          </cell>
          <cell r="D3">
            <v>139</v>
          </cell>
        </row>
        <row r="4">
          <cell r="A4">
            <v>3</v>
          </cell>
          <cell r="B4">
            <v>640</v>
          </cell>
          <cell r="C4">
            <v>306</v>
          </cell>
          <cell r="D4">
            <v>327</v>
          </cell>
        </row>
        <row r="5">
          <cell r="A5">
            <v>4</v>
          </cell>
          <cell r="B5">
            <v>8365</v>
          </cell>
          <cell r="C5">
            <v>3419</v>
          </cell>
          <cell r="D5">
            <v>5131</v>
          </cell>
        </row>
        <row r="6">
          <cell r="A6">
            <v>5</v>
          </cell>
          <cell r="B6">
            <v>48767</v>
          </cell>
          <cell r="C6">
            <v>17839</v>
          </cell>
          <cell r="D6">
            <v>27715</v>
          </cell>
        </row>
        <row r="7">
          <cell r="A7">
            <v>6</v>
          </cell>
          <cell r="B7">
            <v>7390</v>
          </cell>
          <cell r="C7">
            <v>3773</v>
          </cell>
          <cell r="D7">
            <v>2963</v>
          </cell>
        </row>
        <row r="8">
          <cell r="A8">
            <v>7</v>
          </cell>
          <cell r="B8">
            <v>3</v>
          </cell>
          <cell r="C8">
            <v>2</v>
          </cell>
          <cell r="D8">
            <v>3</v>
          </cell>
        </row>
        <row r="9">
          <cell r="A9">
            <v>8</v>
          </cell>
          <cell r="B9">
            <v>2</v>
          </cell>
          <cell r="C9">
            <v>1</v>
          </cell>
          <cell r="D9">
            <v>0</v>
          </cell>
        </row>
        <row r="10">
          <cell r="A10">
            <v>9</v>
          </cell>
          <cell r="B10">
            <v>10</v>
          </cell>
          <cell r="C10">
            <v>1</v>
          </cell>
          <cell r="D10">
            <v>34</v>
          </cell>
        </row>
      </sheetData>
      <sheetData sheetId="43">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v>
          </cell>
          <cell r="C2">
            <v>6</v>
          </cell>
          <cell r="D2">
            <v>8</v>
          </cell>
          <cell r="E2">
            <v>0</v>
          </cell>
          <cell r="F2">
            <v>1</v>
          </cell>
          <cell r="G2">
            <v>3</v>
          </cell>
          <cell r="H2">
            <v>23</v>
          </cell>
          <cell r="I2">
            <v>0</v>
          </cell>
          <cell r="J2">
            <v>0</v>
          </cell>
          <cell r="K2">
            <v>28</v>
          </cell>
          <cell r="L2">
            <v>0</v>
          </cell>
        </row>
        <row r="3">
          <cell r="A3">
            <v>2</v>
          </cell>
          <cell r="B3">
            <v>49</v>
          </cell>
          <cell r="C3">
            <v>74</v>
          </cell>
          <cell r="D3">
            <v>85</v>
          </cell>
          <cell r="E3">
            <v>22</v>
          </cell>
          <cell r="F3">
            <v>52</v>
          </cell>
          <cell r="G3">
            <v>115</v>
          </cell>
          <cell r="H3">
            <v>43</v>
          </cell>
          <cell r="I3">
            <v>4</v>
          </cell>
          <cell r="J3">
            <v>69</v>
          </cell>
          <cell r="K3">
            <v>12</v>
          </cell>
          <cell r="L3">
            <v>11</v>
          </cell>
        </row>
        <row r="4">
          <cell r="A4">
            <v>3</v>
          </cell>
          <cell r="B4">
            <v>112</v>
          </cell>
          <cell r="C4">
            <v>120</v>
          </cell>
          <cell r="D4">
            <v>219</v>
          </cell>
          <cell r="E4">
            <v>71</v>
          </cell>
          <cell r="F4">
            <v>118</v>
          </cell>
          <cell r="G4">
            <v>306</v>
          </cell>
          <cell r="H4">
            <v>127</v>
          </cell>
          <cell r="I4">
            <v>9</v>
          </cell>
          <cell r="J4">
            <v>136</v>
          </cell>
          <cell r="K4">
            <v>44</v>
          </cell>
          <cell r="L4">
            <v>11</v>
          </cell>
        </row>
        <row r="5">
          <cell r="A5">
            <v>4</v>
          </cell>
          <cell r="B5">
            <v>1546</v>
          </cell>
          <cell r="C5">
            <v>2063</v>
          </cell>
          <cell r="D5">
            <v>2748</v>
          </cell>
          <cell r="E5">
            <v>1123</v>
          </cell>
          <cell r="F5">
            <v>885</v>
          </cell>
          <cell r="G5">
            <v>3419</v>
          </cell>
          <cell r="H5">
            <v>2029</v>
          </cell>
          <cell r="I5">
            <v>273</v>
          </cell>
          <cell r="J5">
            <v>1836</v>
          </cell>
          <cell r="K5">
            <v>650</v>
          </cell>
          <cell r="L5">
            <v>343</v>
          </cell>
        </row>
        <row r="6">
          <cell r="A6">
            <v>5</v>
          </cell>
          <cell r="B6">
            <v>9045</v>
          </cell>
          <cell r="C6">
            <v>11948</v>
          </cell>
          <cell r="D6">
            <v>16958</v>
          </cell>
          <cell r="E6">
            <v>6070</v>
          </cell>
          <cell r="F6">
            <v>4746</v>
          </cell>
          <cell r="G6">
            <v>17839</v>
          </cell>
          <cell r="H6">
            <v>10691</v>
          </cell>
          <cell r="I6">
            <v>1413</v>
          </cell>
          <cell r="J6">
            <v>9669</v>
          </cell>
          <cell r="K6">
            <v>3680</v>
          </cell>
          <cell r="L6">
            <v>2262</v>
          </cell>
        </row>
        <row r="7">
          <cell r="A7">
            <v>6</v>
          </cell>
          <cell r="B7">
            <v>1080</v>
          </cell>
          <cell r="C7">
            <v>1976</v>
          </cell>
          <cell r="D7">
            <v>2613</v>
          </cell>
          <cell r="E7">
            <v>1006</v>
          </cell>
          <cell r="F7">
            <v>715</v>
          </cell>
          <cell r="G7">
            <v>3773</v>
          </cell>
          <cell r="H7">
            <v>1298</v>
          </cell>
          <cell r="I7">
            <v>127</v>
          </cell>
          <cell r="J7">
            <v>833</v>
          </cell>
          <cell r="K7">
            <v>371</v>
          </cell>
          <cell r="L7">
            <v>334</v>
          </cell>
        </row>
        <row r="8">
          <cell r="A8">
            <v>7</v>
          </cell>
          <cell r="B8">
            <v>1</v>
          </cell>
          <cell r="C8">
            <v>0</v>
          </cell>
          <cell r="D8">
            <v>1</v>
          </cell>
          <cell r="E8">
            <v>0</v>
          </cell>
          <cell r="F8">
            <v>1</v>
          </cell>
          <cell r="G8">
            <v>2</v>
          </cell>
          <cell r="H8">
            <v>1</v>
          </cell>
          <cell r="I8">
            <v>0</v>
          </cell>
          <cell r="J8">
            <v>1</v>
          </cell>
          <cell r="K8">
            <v>0</v>
          </cell>
          <cell r="L8">
            <v>1</v>
          </cell>
        </row>
        <row r="9">
          <cell r="A9">
            <v>8</v>
          </cell>
          <cell r="B9">
            <v>1</v>
          </cell>
          <cell r="C9">
            <v>0</v>
          </cell>
          <cell r="D9">
            <v>1</v>
          </cell>
          <cell r="E9">
            <v>0</v>
          </cell>
          <cell r="F9">
            <v>0</v>
          </cell>
          <cell r="G9">
            <v>1</v>
          </cell>
          <cell r="H9">
            <v>0</v>
          </cell>
          <cell r="I9">
            <v>0</v>
          </cell>
          <cell r="J9">
            <v>0</v>
          </cell>
          <cell r="K9">
            <v>0</v>
          </cell>
          <cell r="L9">
            <v>0</v>
          </cell>
        </row>
        <row r="10">
          <cell r="A10">
            <v>9</v>
          </cell>
          <cell r="B10">
            <v>2</v>
          </cell>
          <cell r="C10">
            <v>2</v>
          </cell>
          <cell r="D10">
            <v>4</v>
          </cell>
          <cell r="E10">
            <v>1</v>
          </cell>
          <cell r="F10">
            <v>1</v>
          </cell>
          <cell r="G10">
            <v>1</v>
          </cell>
          <cell r="H10">
            <v>33</v>
          </cell>
          <cell r="I10">
            <v>0</v>
          </cell>
          <cell r="J10">
            <v>0</v>
          </cell>
          <cell r="K10">
            <v>0</v>
          </cell>
          <cell r="L10">
            <v>1</v>
          </cell>
        </row>
      </sheetData>
      <sheetData sheetId="44">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3</v>
          </cell>
          <cell r="C2">
            <v>59</v>
          </cell>
          <cell r="D2">
            <v>0</v>
          </cell>
          <cell r="E2">
            <v>0</v>
          </cell>
          <cell r="F2">
            <v>0</v>
          </cell>
          <cell r="G2">
            <v>0</v>
          </cell>
          <cell r="H2">
            <v>0</v>
          </cell>
          <cell r="I2">
            <v>2</v>
          </cell>
          <cell r="J2">
            <v>1</v>
          </cell>
          <cell r="K2">
            <v>4</v>
          </cell>
          <cell r="L2">
            <v>0</v>
          </cell>
          <cell r="M2">
            <v>1</v>
          </cell>
          <cell r="N2">
            <v>0</v>
          </cell>
        </row>
        <row r="3">
          <cell r="A3">
            <v>2</v>
          </cell>
          <cell r="B3">
            <v>26</v>
          </cell>
          <cell r="C3">
            <v>437</v>
          </cell>
          <cell r="D3">
            <v>0</v>
          </cell>
          <cell r="E3">
            <v>3</v>
          </cell>
          <cell r="F3">
            <v>0</v>
          </cell>
          <cell r="G3">
            <v>0</v>
          </cell>
          <cell r="H3">
            <v>7</v>
          </cell>
          <cell r="I3">
            <v>16</v>
          </cell>
          <cell r="J3">
            <v>4</v>
          </cell>
          <cell r="K3">
            <v>30</v>
          </cell>
          <cell r="L3">
            <v>5</v>
          </cell>
          <cell r="M3">
            <v>7</v>
          </cell>
          <cell r="N3">
            <v>1</v>
          </cell>
        </row>
        <row r="4">
          <cell r="A4">
            <v>3</v>
          </cell>
          <cell r="B4">
            <v>66</v>
          </cell>
          <cell r="C4">
            <v>1038</v>
          </cell>
          <cell r="D4">
            <v>1</v>
          </cell>
          <cell r="E4">
            <v>16</v>
          </cell>
          <cell r="F4">
            <v>2</v>
          </cell>
          <cell r="G4">
            <v>1</v>
          </cell>
          <cell r="H4">
            <v>18</v>
          </cell>
          <cell r="I4">
            <v>44</v>
          </cell>
          <cell r="J4">
            <v>10</v>
          </cell>
          <cell r="K4">
            <v>57</v>
          </cell>
          <cell r="L4">
            <v>8</v>
          </cell>
          <cell r="M4">
            <v>12</v>
          </cell>
          <cell r="N4">
            <v>0</v>
          </cell>
        </row>
        <row r="5">
          <cell r="A5">
            <v>4</v>
          </cell>
          <cell r="B5">
            <v>878</v>
          </cell>
          <cell r="C5">
            <v>14055</v>
          </cell>
          <cell r="D5">
            <v>26</v>
          </cell>
          <cell r="E5">
            <v>161</v>
          </cell>
          <cell r="F5">
            <v>20</v>
          </cell>
          <cell r="G5">
            <v>4</v>
          </cell>
          <cell r="H5">
            <v>160</v>
          </cell>
          <cell r="I5">
            <v>443</v>
          </cell>
          <cell r="J5">
            <v>190</v>
          </cell>
          <cell r="K5">
            <v>661</v>
          </cell>
          <cell r="L5">
            <v>83</v>
          </cell>
          <cell r="M5">
            <v>231</v>
          </cell>
          <cell r="N5">
            <v>3</v>
          </cell>
        </row>
        <row r="6">
          <cell r="A6">
            <v>5</v>
          </cell>
          <cell r="B6">
            <v>4483</v>
          </cell>
          <cell r="C6">
            <v>78146</v>
          </cell>
          <cell r="D6">
            <v>165</v>
          </cell>
          <cell r="E6">
            <v>992</v>
          </cell>
          <cell r="F6">
            <v>116</v>
          </cell>
          <cell r="G6">
            <v>14</v>
          </cell>
          <cell r="H6">
            <v>810</v>
          </cell>
          <cell r="I6">
            <v>2592</v>
          </cell>
          <cell r="J6">
            <v>1127</v>
          </cell>
          <cell r="K6">
            <v>3971</v>
          </cell>
          <cell r="L6">
            <v>576</v>
          </cell>
          <cell r="M6">
            <v>1306</v>
          </cell>
          <cell r="N6">
            <v>23</v>
          </cell>
        </row>
        <row r="7">
          <cell r="A7">
            <v>6</v>
          </cell>
          <cell r="B7">
            <v>635</v>
          </cell>
          <cell r="C7">
            <v>11090</v>
          </cell>
          <cell r="D7">
            <v>39</v>
          </cell>
          <cell r="E7">
            <v>153</v>
          </cell>
          <cell r="F7">
            <v>29</v>
          </cell>
          <cell r="G7">
            <v>1</v>
          </cell>
          <cell r="H7">
            <v>197</v>
          </cell>
          <cell r="I7">
            <v>511</v>
          </cell>
          <cell r="J7">
            <v>184</v>
          </cell>
          <cell r="K7">
            <v>1001</v>
          </cell>
          <cell r="L7">
            <v>89</v>
          </cell>
          <cell r="M7">
            <v>192</v>
          </cell>
          <cell r="N7">
            <v>5</v>
          </cell>
        </row>
        <row r="8">
          <cell r="A8">
            <v>7</v>
          </cell>
          <cell r="B8">
            <v>0</v>
          </cell>
          <cell r="C8">
            <v>8</v>
          </cell>
          <cell r="D8">
            <v>0</v>
          </cell>
          <cell r="E8">
            <v>0</v>
          </cell>
          <cell r="F8">
            <v>0</v>
          </cell>
          <cell r="G8">
            <v>0</v>
          </cell>
          <cell r="H8">
            <v>0</v>
          </cell>
          <cell r="I8">
            <v>0</v>
          </cell>
          <cell r="J8">
            <v>0</v>
          </cell>
          <cell r="K8">
            <v>0</v>
          </cell>
          <cell r="L8">
            <v>0</v>
          </cell>
          <cell r="M8">
            <v>0</v>
          </cell>
          <cell r="N8">
            <v>0</v>
          </cell>
        </row>
        <row r="9">
          <cell r="A9">
            <v>8</v>
          </cell>
          <cell r="B9">
            <v>0</v>
          </cell>
          <cell r="C9">
            <v>3</v>
          </cell>
          <cell r="D9">
            <v>0</v>
          </cell>
          <cell r="E9">
            <v>0</v>
          </cell>
          <cell r="F9">
            <v>0</v>
          </cell>
          <cell r="G9">
            <v>0</v>
          </cell>
          <cell r="H9">
            <v>0</v>
          </cell>
          <cell r="I9">
            <v>0</v>
          </cell>
          <cell r="J9">
            <v>0</v>
          </cell>
          <cell r="K9">
            <v>0</v>
          </cell>
          <cell r="L9">
            <v>0</v>
          </cell>
          <cell r="M9">
            <v>0</v>
          </cell>
          <cell r="N9">
            <v>0</v>
          </cell>
        </row>
        <row r="10">
          <cell r="A10">
            <v>9</v>
          </cell>
          <cell r="B10">
            <v>4</v>
          </cell>
          <cell r="C10">
            <v>36</v>
          </cell>
          <cell r="D10">
            <v>0</v>
          </cell>
          <cell r="E10">
            <v>0</v>
          </cell>
          <cell r="F10">
            <v>0</v>
          </cell>
          <cell r="G10">
            <v>0</v>
          </cell>
          <cell r="H10">
            <v>0</v>
          </cell>
          <cell r="I10">
            <v>2</v>
          </cell>
          <cell r="J10">
            <v>0</v>
          </cell>
          <cell r="K10">
            <v>2</v>
          </cell>
          <cell r="L10">
            <v>1</v>
          </cell>
          <cell r="M10">
            <v>0</v>
          </cell>
          <cell r="N10">
            <v>0</v>
          </cell>
        </row>
      </sheetData>
      <sheetData sheetId="45">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v>
          </cell>
          <cell r="C2">
            <v>5</v>
          </cell>
          <cell r="D2">
            <v>3</v>
          </cell>
          <cell r="E2">
            <v>7</v>
          </cell>
          <cell r="F2">
            <v>19</v>
          </cell>
          <cell r="G2">
            <v>18</v>
          </cell>
          <cell r="H2">
            <v>13</v>
          </cell>
          <cell r="I2">
            <v>2</v>
          </cell>
          <cell r="J2">
            <v>1</v>
          </cell>
          <cell r="K2">
            <v>0</v>
          </cell>
          <cell r="L2">
            <v>0</v>
          </cell>
          <cell r="M2">
            <v>1</v>
          </cell>
        </row>
        <row r="3">
          <cell r="A3">
            <v>2</v>
          </cell>
          <cell r="B3">
            <v>18</v>
          </cell>
          <cell r="C3">
            <v>81</v>
          </cell>
          <cell r="D3">
            <v>79</v>
          </cell>
          <cell r="E3">
            <v>38</v>
          </cell>
          <cell r="F3">
            <v>30</v>
          </cell>
          <cell r="G3">
            <v>44</v>
          </cell>
          <cell r="H3">
            <v>36</v>
          </cell>
          <cell r="I3">
            <v>35</v>
          </cell>
          <cell r="J3">
            <v>32</v>
          </cell>
          <cell r="K3">
            <v>20</v>
          </cell>
          <cell r="L3">
            <v>19</v>
          </cell>
          <cell r="M3">
            <v>104</v>
          </cell>
        </row>
        <row r="4">
          <cell r="A4">
            <v>3</v>
          </cell>
          <cell r="B4">
            <v>29</v>
          </cell>
          <cell r="C4">
            <v>69</v>
          </cell>
          <cell r="D4">
            <v>71</v>
          </cell>
          <cell r="E4">
            <v>51</v>
          </cell>
          <cell r="F4">
            <v>95</v>
          </cell>
          <cell r="G4">
            <v>123</v>
          </cell>
          <cell r="H4">
            <v>134</v>
          </cell>
          <cell r="I4">
            <v>120</v>
          </cell>
          <cell r="J4">
            <v>83</v>
          </cell>
          <cell r="K4">
            <v>68</v>
          </cell>
          <cell r="L4">
            <v>70</v>
          </cell>
          <cell r="M4">
            <v>360</v>
          </cell>
        </row>
        <row r="5">
          <cell r="A5">
            <v>4</v>
          </cell>
          <cell r="B5">
            <v>70</v>
          </cell>
          <cell r="C5">
            <v>276</v>
          </cell>
          <cell r="D5">
            <v>468</v>
          </cell>
          <cell r="E5">
            <v>1245</v>
          </cell>
          <cell r="F5">
            <v>3696</v>
          </cell>
          <cell r="G5">
            <v>4230</v>
          </cell>
          <cell r="H5">
            <v>2569</v>
          </cell>
          <cell r="I5">
            <v>1493</v>
          </cell>
          <cell r="J5">
            <v>748</v>
          </cell>
          <cell r="K5">
            <v>435</v>
          </cell>
          <cell r="L5">
            <v>296</v>
          </cell>
          <cell r="M5">
            <v>1389</v>
          </cell>
        </row>
        <row r="6">
          <cell r="A6">
            <v>5</v>
          </cell>
          <cell r="B6">
            <v>399</v>
          </cell>
          <cell r="C6">
            <v>1559</v>
          </cell>
          <cell r="D6">
            <v>3152</v>
          </cell>
          <cell r="E6">
            <v>12602</v>
          </cell>
          <cell r="F6">
            <v>31735</v>
          </cell>
          <cell r="G6">
            <v>27769</v>
          </cell>
          <cell r="H6">
            <v>10785</v>
          </cell>
          <cell r="I6">
            <v>4092</v>
          </cell>
          <cell r="J6">
            <v>1307</v>
          </cell>
          <cell r="K6">
            <v>363</v>
          </cell>
          <cell r="L6">
            <v>180</v>
          </cell>
          <cell r="M6">
            <v>378</v>
          </cell>
        </row>
        <row r="7">
          <cell r="A7">
            <v>6</v>
          </cell>
          <cell r="B7">
            <v>97</v>
          </cell>
          <cell r="C7">
            <v>286</v>
          </cell>
          <cell r="D7">
            <v>434</v>
          </cell>
          <cell r="E7">
            <v>1655</v>
          </cell>
          <cell r="F7">
            <v>4360</v>
          </cell>
          <cell r="G7">
            <v>4283</v>
          </cell>
          <cell r="H7">
            <v>1778</v>
          </cell>
          <cell r="I7">
            <v>764</v>
          </cell>
          <cell r="J7">
            <v>301</v>
          </cell>
          <cell r="K7">
            <v>88</v>
          </cell>
          <cell r="L7">
            <v>29</v>
          </cell>
          <cell r="M7">
            <v>51</v>
          </cell>
        </row>
        <row r="8">
          <cell r="A8">
            <v>7</v>
          </cell>
          <cell r="B8">
            <v>0</v>
          </cell>
          <cell r="C8">
            <v>1</v>
          </cell>
          <cell r="D8">
            <v>1</v>
          </cell>
          <cell r="E8">
            <v>3</v>
          </cell>
          <cell r="F8">
            <v>0</v>
          </cell>
          <cell r="G8">
            <v>2</v>
          </cell>
          <cell r="H8">
            <v>1</v>
          </cell>
          <cell r="I8">
            <v>0</v>
          </cell>
          <cell r="J8">
            <v>0</v>
          </cell>
          <cell r="K8">
            <v>0</v>
          </cell>
          <cell r="L8">
            <v>0</v>
          </cell>
          <cell r="M8">
            <v>0</v>
          </cell>
        </row>
        <row r="9">
          <cell r="A9">
            <v>8</v>
          </cell>
          <cell r="B9">
            <v>0</v>
          </cell>
          <cell r="C9">
            <v>0</v>
          </cell>
          <cell r="D9">
            <v>0</v>
          </cell>
          <cell r="E9">
            <v>1</v>
          </cell>
          <cell r="F9">
            <v>2</v>
          </cell>
          <cell r="G9">
            <v>0</v>
          </cell>
          <cell r="H9">
            <v>0</v>
          </cell>
          <cell r="I9">
            <v>0</v>
          </cell>
          <cell r="J9">
            <v>0</v>
          </cell>
          <cell r="K9">
            <v>0</v>
          </cell>
          <cell r="L9">
            <v>0</v>
          </cell>
          <cell r="M9">
            <v>0</v>
          </cell>
        </row>
        <row r="10">
          <cell r="A10">
            <v>9</v>
          </cell>
          <cell r="B10">
            <v>1</v>
          </cell>
          <cell r="C10">
            <v>2</v>
          </cell>
          <cell r="D10">
            <v>2</v>
          </cell>
          <cell r="E10">
            <v>1</v>
          </cell>
          <cell r="F10">
            <v>10</v>
          </cell>
          <cell r="G10">
            <v>11</v>
          </cell>
          <cell r="H10">
            <v>4</v>
          </cell>
          <cell r="I10">
            <v>3</v>
          </cell>
          <cell r="J10">
            <v>4</v>
          </cell>
          <cell r="K10">
            <v>1</v>
          </cell>
          <cell r="L10">
            <v>2</v>
          </cell>
          <cell r="M10">
            <v>4</v>
          </cell>
        </row>
      </sheetData>
      <sheetData sheetId="46">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4</v>
          </cell>
          <cell r="D2">
            <v>16</v>
          </cell>
          <cell r="E2">
            <v>26</v>
          </cell>
          <cell r="F2">
            <v>20</v>
          </cell>
          <cell r="G2">
            <v>4</v>
          </cell>
          <cell r="H2">
            <v>0</v>
          </cell>
          <cell r="I2">
            <v>0</v>
          </cell>
          <cell r="J2">
            <v>0</v>
          </cell>
          <cell r="K2">
            <v>0</v>
          </cell>
        </row>
        <row r="3">
          <cell r="A3">
            <v>2</v>
          </cell>
          <cell r="B3">
            <v>0</v>
          </cell>
          <cell r="C3">
            <v>21</v>
          </cell>
          <cell r="D3">
            <v>114</v>
          </cell>
          <cell r="E3">
            <v>173</v>
          </cell>
          <cell r="F3">
            <v>148</v>
          </cell>
          <cell r="G3">
            <v>68</v>
          </cell>
          <cell r="H3">
            <v>12</v>
          </cell>
          <cell r="I3">
            <v>0</v>
          </cell>
          <cell r="J3">
            <v>0</v>
          </cell>
          <cell r="K3">
            <v>0</v>
          </cell>
        </row>
        <row r="4">
          <cell r="A4">
            <v>3</v>
          </cell>
          <cell r="B4">
            <v>2</v>
          </cell>
          <cell r="C4">
            <v>43</v>
          </cell>
          <cell r="D4">
            <v>221</v>
          </cell>
          <cell r="E4">
            <v>441</v>
          </cell>
          <cell r="F4">
            <v>351</v>
          </cell>
          <cell r="G4">
            <v>168</v>
          </cell>
          <cell r="H4">
            <v>44</v>
          </cell>
          <cell r="I4">
            <v>3</v>
          </cell>
          <cell r="J4">
            <v>0</v>
          </cell>
          <cell r="K4">
            <v>0</v>
          </cell>
        </row>
        <row r="5">
          <cell r="A5">
            <v>4</v>
          </cell>
          <cell r="B5">
            <v>6</v>
          </cell>
          <cell r="C5">
            <v>603</v>
          </cell>
          <cell r="D5">
            <v>2754</v>
          </cell>
          <cell r="E5">
            <v>5972</v>
          </cell>
          <cell r="F5">
            <v>4858</v>
          </cell>
          <cell r="G5">
            <v>2207</v>
          </cell>
          <cell r="H5">
            <v>486</v>
          </cell>
          <cell r="I5">
            <v>26</v>
          </cell>
          <cell r="J5">
            <v>3</v>
          </cell>
          <cell r="K5">
            <v>0</v>
          </cell>
        </row>
        <row r="6">
          <cell r="A6">
            <v>5</v>
          </cell>
          <cell r="B6">
            <v>37</v>
          </cell>
          <cell r="C6">
            <v>3015</v>
          </cell>
          <cell r="D6">
            <v>15630</v>
          </cell>
          <cell r="E6">
            <v>34587</v>
          </cell>
          <cell r="F6">
            <v>28189</v>
          </cell>
          <cell r="G6">
            <v>10954</v>
          </cell>
          <cell r="H6">
            <v>1844</v>
          </cell>
          <cell r="I6">
            <v>63</v>
          </cell>
          <cell r="J6">
            <v>1</v>
          </cell>
          <cell r="K6">
            <v>1</v>
          </cell>
        </row>
        <row r="7">
          <cell r="A7">
            <v>6</v>
          </cell>
          <cell r="B7">
            <v>8</v>
          </cell>
          <cell r="C7">
            <v>436</v>
          </cell>
          <cell r="D7">
            <v>2236</v>
          </cell>
          <cell r="E7">
            <v>5256</v>
          </cell>
          <cell r="F7">
            <v>4225</v>
          </cell>
          <cell r="G7">
            <v>1668</v>
          </cell>
          <cell r="H7">
            <v>284</v>
          </cell>
          <cell r="I7">
            <v>13</v>
          </cell>
          <cell r="J7">
            <v>0</v>
          </cell>
          <cell r="K7">
            <v>0</v>
          </cell>
        </row>
        <row r="8">
          <cell r="A8">
            <v>7</v>
          </cell>
          <cell r="B8">
            <v>0</v>
          </cell>
          <cell r="C8">
            <v>0</v>
          </cell>
          <cell r="D8">
            <v>3</v>
          </cell>
          <cell r="E8">
            <v>4</v>
          </cell>
          <cell r="F8">
            <v>1</v>
          </cell>
          <cell r="G8">
            <v>0</v>
          </cell>
          <cell r="H8">
            <v>0</v>
          </cell>
          <cell r="I8">
            <v>0</v>
          </cell>
          <cell r="J8">
            <v>0</v>
          </cell>
          <cell r="K8">
            <v>0</v>
          </cell>
        </row>
        <row r="9">
          <cell r="A9">
            <v>8</v>
          </cell>
          <cell r="B9">
            <v>0</v>
          </cell>
          <cell r="C9">
            <v>0</v>
          </cell>
          <cell r="D9">
            <v>0</v>
          </cell>
          <cell r="E9">
            <v>2</v>
          </cell>
          <cell r="F9">
            <v>0</v>
          </cell>
          <cell r="G9">
            <v>1</v>
          </cell>
          <cell r="H9">
            <v>0</v>
          </cell>
          <cell r="I9">
            <v>0</v>
          </cell>
          <cell r="J9">
            <v>0</v>
          </cell>
          <cell r="K9">
            <v>0</v>
          </cell>
        </row>
        <row r="10">
          <cell r="A10">
            <v>9</v>
          </cell>
          <cell r="B10">
            <v>0</v>
          </cell>
          <cell r="C10">
            <v>3</v>
          </cell>
          <cell r="D10">
            <v>12</v>
          </cell>
          <cell r="E10">
            <v>9</v>
          </cell>
          <cell r="F10">
            <v>12</v>
          </cell>
          <cell r="G10">
            <v>6</v>
          </cell>
          <cell r="H10">
            <v>3</v>
          </cell>
          <cell r="I10">
            <v>0</v>
          </cell>
          <cell r="J10">
            <v>0</v>
          </cell>
          <cell r="K10">
            <v>0</v>
          </cell>
        </row>
      </sheetData>
      <sheetData sheetId="47">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18</v>
          </cell>
          <cell r="C2">
            <v>2</v>
          </cell>
          <cell r="D2">
            <v>0</v>
          </cell>
          <cell r="E2">
            <v>0</v>
          </cell>
          <cell r="F2">
            <v>3</v>
          </cell>
          <cell r="G2">
            <v>9</v>
          </cell>
          <cell r="H2">
            <v>17</v>
          </cell>
          <cell r="I2">
            <v>18</v>
          </cell>
          <cell r="J2">
            <v>5</v>
          </cell>
          <cell r="K2">
            <v>1</v>
          </cell>
          <cell r="L2">
            <v>0</v>
          </cell>
          <cell r="M2">
            <v>0</v>
          </cell>
        </row>
        <row r="3">
          <cell r="A3">
            <v>2</v>
          </cell>
          <cell r="B3">
            <v>75</v>
          </cell>
          <cell r="C3">
            <v>425</v>
          </cell>
          <cell r="D3">
            <v>104</v>
          </cell>
          <cell r="E3">
            <v>5</v>
          </cell>
          <cell r="F3">
            <v>1</v>
          </cell>
          <cell r="G3">
            <v>1</v>
          </cell>
          <cell r="H3">
            <v>0</v>
          </cell>
          <cell r="I3">
            <v>0</v>
          </cell>
          <cell r="J3">
            <v>0</v>
          </cell>
          <cell r="K3">
            <v>0</v>
          </cell>
          <cell r="L3">
            <v>0</v>
          </cell>
          <cell r="M3">
            <v>0</v>
          </cell>
        </row>
        <row r="4">
          <cell r="A4">
            <v>3</v>
          </cell>
          <cell r="B4">
            <v>8</v>
          </cell>
          <cell r="C4">
            <v>123</v>
          </cell>
          <cell r="D4">
            <v>593</v>
          </cell>
          <cell r="E4">
            <v>623</v>
          </cell>
          <cell r="F4">
            <v>142</v>
          </cell>
          <cell r="G4">
            <v>22</v>
          </cell>
          <cell r="H4">
            <v>10</v>
          </cell>
          <cell r="I4">
            <v>4</v>
          </cell>
          <cell r="J4">
            <v>1</v>
          </cell>
          <cell r="K4">
            <v>0</v>
          </cell>
          <cell r="L4">
            <v>0</v>
          </cell>
          <cell r="M4">
            <v>1</v>
          </cell>
        </row>
        <row r="5">
          <cell r="A5">
            <v>4</v>
          </cell>
          <cell r="B5">
            <v>11</v>
          </cell>
          <cell r="C5">
            <v>9</v>
          </cell>
          <cell r="D5">
            <v>169</v>
          </cell>
          <cell r="E5">
            <v>1103</v>
          </cell>
          <cell r="F5">
            <v>4086</v>
          </cell>
          <cell r="G5">
            <v>6996</v>
          </cell>
          <cell r="H5">
            <v>4798</v>
          </cell>
          <cell r="I5">
            <v>1100</v>
          </cell>
          <cell r="J5">
            <v>178</v>
          </cell>
          <cell r="K5">
            <v>27</v>
          </cell>
          <cell r="L5">
            <v>7</v>
          </cell>
          <cell r="M5">
            <v>0</v>
          </cell>
        </row>
        <row r="6">
          <cell r="A6">
            <v>5</v>
          </cell>
          <cell r="B6">
            <v>31</v>
          </cell>
          <cell r="C6">
            <v>2</v>
          </cell>
          <cell r="D6">
            <v>6</v>
          </cell>
          <cell r="E6">
            <v>88</v>
          </cell>
          <cell r="F6">
            <v>1767</v>
          </cell>
          <cell r="G6">
            <v>15938</v>
          </cell>
          <cell r="H6">
            <v>41222</v>
          </cell>
          <cell r="I6">
            <v>28363</v>
          </cell>
          <cell r="J6">
            <v>6628</v>
          </cell>
          <cell r="K6">
            <v>712</v>
          </cell>
          <cell r="L6">
            <v>56</v>
          </cell>
          <cell r="M6">
            <v>0</v>
          </cell>
        </row>
        <row r="7">
          <cell r="A7">
            <v>6</v>
          </cell>
          <cell r="B7">
            <v>4</v>
          </cell>
          <cell r="C7">
            <v>0</v>
          </cell>
          <cell r="D7">
            <v>2</v>
          </cell>
          <cell r="E7">
            <v>2</v>
          </cell>
          <cell r="F7">
            <v>58</v>
          </cell>
          <cell r="G7">
            <v>876</v>
          </cell>
          <cell r="H7">
            <v>4799</v>
          </cell>
          <cell r="I7">
            <v>5892</v>
          </cell>
          <cell r="J7">
            <v>2174</v>
          </cell>
          <cell r="K7">
            <v>299</v>
          </cell>
          <cell r="L7">
            <v>25</v>
          </cell>
          <cell r="M7">
            <v>0</v>
          </cell>
        </row>
        <row r="8">
          <cell r="A8">
            <v>7</v>
          </cell>
          <cell r="B8">
            <v>0</v>
          </cell>
          <cell r="C8">
            <v>0</v>
          </cell>
          <cell r="D8">
            <v>0</v>
          </cell>
          <cell r="E8">
            <v>0</v>
          </cell>
          <cell r="F8">
            <v>0</v>
          </cell>
          <cell r="G8">
            <v>0</v>
          </cell>
          <cell r="H8">
            <v>3</v>
          </cell>
          <cell r="I8">
            <v>4</v>
          </cell>
          <cell r="J8">
            <v>1</v>
          </cell>
          <cell r="K8">
            <v>0</v>
          </cell>
          <cell r="L8">
            <v>0</v>
          </cell>
          <cell r="M8">
            <v>0</v>
          </cell>
        </row>
        <row r="9">
          <cell r="A9">
            <v>8</v>
          </cell>
          <cell r="B9">
            <v>0</v>
          </cell>
          <cell r="C9">
            <v>0</v>
          </cell>
          <cell r="D9">
            <v>0</v>
          </cell>
          <cell r="E9">
            <v>0</v>
          </cell>
          <cell r="F9">
            <v>0</v>
          </cell>
          <cell r="G9">
            <v>1</v>
          </cell>
          <cell r="H9">
            <v>2</v>
          </cell>
          <cell r="I9">
            <v>0</v>
          </cell>
          <cell r="J9">
            <v>0</v>
          </cell>
          <cell r="K9">
            <v>0</v>
          </cell>
          <cell r="L9">
            <v>0</v>
          </cell>
          <cell r="M9">
            <v>0</v>
          </cell>
        </row>
        <row r="10">
          <cell r="A10">
            <v>9</v>
          </cell>
          <cell r="B10">
            <v>0</v>
          </cell>
          <cell r="C10">
            <v>2</v>
          </cell>
          <cell r="D10">
            <v>4</v>
          </cell>
          <cell r="E10">
            <v>5</v>
          </cell>
          <cell r="F10">
            <v>9</v>
          </cell>
          <cell r="G10">
            <v>10</v>
          </cell>
          <cell r="H10">
            <v>11</v>
          </cell>
          <cell r="I10">
            <v>2</v>
          </cell>
          <cell r="J10">
            <v>2</v>
          </cell>
          <cell r="K10">
            <v>0</v>
          </cell>
          <cell r="L10">
            <v>0</v>
          </cell>
          <cell r="M10">
            <v>5</v>
          </cell>
        </row>
      </sheetData>
      <sheetData sheetId="48">
        <row r="1">
          <cell r="A1" t="str">
            <v>triM4NumberWeekPreg</v>
          </cell>
          <cell r="B1" t="str">
            <v>col_1</v>
          </cell>
          <cell r="C1" t="str">
            <v>col_2</v>
          </cell>
          <cell r="D1" t="str">
            <v>col_3</v>
          </cell>
          <cell r="E1" t="str">
            <v>col_4</v>
          </cell>
        </row>
        <row r="2">
          <cell r="A2">
            <v>1</v>
          </cell>
          <cell r="B2">
            <v>0</v>
          </cell>
          <cell r="C2">
            <v>35</v>
          </cell>
          <cell r="D2">
            <v>38</v>
          </cell>
          <cell r="E2">
            <v>0</v>
          </cell>
        </row>
        <row r="3">
          <cell r="A3">
            <v>2</v>
          </cell>
          <cell r="B3">
            <v>0</v>
          </cell>
          <cell r="C3">
            <v>353</v>
          </cell>
          <cell r="D3">
            <v>258</v>
          </cell>
          <cell r="E3">
            <v>0</v>
          </cell>
        </row>
        <row r="4">
          <cell r="A4">
            <v>3</v>
          </cell>
          <cell r="B4">
            <v>0</v>
          </cell>
          <cell r="C4">
            <v>788</v>
          </cell>
          <cell r="D4">
            <v>739</v>
          </cell>
          <cell r="E4">
            <v>0</v>
          </cell>
        </row>
        <row r="5">
          <cell r="A5">
            <v>4</v>
          </cell>
          <cell r="B5">
            <v>6</v>
          </cell>
          <cell r="C5">
            <v>9888</v>
          </cell>
          <cell r="D5">
            <v>8590</v>
          </cell>
          <cell r="E5">
            <v>0</v>
          </cell>
        </row>
        <row r="6">
          <cell r="A6">
            <v>5</v>
          </cell>
          <cell r="B6">
            <v>12</v>
          </cell>
          <cell r="C6">
            <v>48170</v>
          </cell>
          <cell r="D6">
            <v>46631</v>
          </cell>
          <cell r="E6">
            <v>0</v>
          </cell>
        </row>
        <row r="7">
          <cell r="A7">
            <v>6</v>
          </cell>
          <cell r="B7">
            <v>1</v>
          </cell>
          <cell r="C7">
            <v>7120</v>
          </cell>
          <cell r="D7">
            <v>7010</v>
          </cell>
          <cell r="E7">
            <v>0</v>
          </cell>
        </row>
        <row r="8">
          <cell r="A8">
            <v>7</v>
          </cell>
          <cell r="B8">
            <v>0</v>
          </cell>
          <cell r="C8">
            <v>3</v>
          </cell>
          <cell r="D8">
            <v>5</v>
          </cell>
          <cell r="E8">
            <v>0</v>
          </cell>
        </row>
        <row r="9">
          <cell r="A9">
            <v>8</v>
          </cell>
          <cell r="B9">
            <v>0</v>
          </cell>
          <cell r="C9">
            <v>2</v>
          </cell>
          <cell r="D9">
            <v>1</v>
          </cell>
          <cell r="E9">
            <v>0</v>
          </cell>
        </row>
        <row r="10">
          <cell r="A10">
            <v>9</v>
          </cell>
          <cell r="B10">
            <v>0</v>
          </cell>
          <cell r="C10">
            <v>31</v>
          </cell>
          <cell r="D10">
            <v>19</v>
          </cell>
          <cell r="E10">
            <v>0</v>
          </cell>
        </row>
      </sheetData>
      <sheetData sheetId="49">
        <row r="1">
          <cell r="A1" t="str">
            <v>triM4NumberWeekPreg</v>
          </cell>
          <cell r="B1" t="str">
            <v>col_1</v>
          </cell>
          <cell r="C1" t="str">
            <v>col_2</v>
          </cell>
          <cell r="D1" t="str">
            <v>col_3</v>
          </cell>
          <cell r="E1" t="str">
            <v>col_4</v>
          </cell>
        </row>
        <row r="2">
          <cell r="A2">
            <v>1</v>
          </cell>
          <cell r="B2">
            <v>61</v>
          </cell>
          <cell r="C2">
            <v>0</v>
          </cell>
          <cell r="D2">
            <v>0</v>
          </cell>
          <cell r="E2">
            <v>9</v>
          </cell>
        </row>
        <row r="3">
          <cell r="A3">
            <v>2</v>
          </cell>
          <cell r="B3">
            <v>278</v>
          </cell>
          <cell r="C3">
            <v>64</v>
          </cell>
          <cell r="D3">
            <v>1</v>
          </cell>
          <cell r="E3">
            <v>193</v>
          </cell>
        </row>
        <row r="4">
          <cell r="A4">
            <v>3</v>
          </cell>
          <cell r="B4">
            <v>938</v>
          </cell>
          <cell r="C4">
            <v>242</v>
          </cell>
          <cell r="D4">
            <v>13</v>
          </cell>
          <cell r="E4">
            <v>80</v>
          </cell>
        </row>
        <row r="5">
          <cell r="A5">
            <v>4</v>
          </cell>
          <cell r="B5">
            <v>15218</v>
          </cell>
          <cell r="C5">
            <v>1528</v>
          </cell>
          <cell r="D5">
            <v>35</v>
          </cell>
          <cell r="E5">
            <v>134</v>
          </cell>
        </row>
        <row r="6">
          <cell r="A6">
            <v>5</v>
          </cell>
          <cell r="B6">
            <v>93674</v>
          </cell>
          <cell r="C6">
            <v>487</v>
          </cell>
          <cell r="D6">
            <v>10</v>
          </cell>
          <cell r="E6">
            <v>150</v>
          </cell>
        </row>
        <row r="7">
          <cell r="A7">
            <v>6</v>
          </cell>
          <cell r="B7">
            <v>14109</v>
          </cell>
          <cell r="C7">
            <v>4</v>
          </cell>
          <cell r="D7">
            <v>0</v>
          </cell>
          <cell r="E7">
            <v>13</v>
          </cell>
        </row>
        <row r="8">
          <cell r="A8">
            <v>7</v>
          </cell>
          <cell r="B8">
            <v>8</v>
          </cell>
          <cell r="C8">
            <v>0</v>
          </cell>
          <cell r="D8">
            <v>0</v>
          </cell>
          <cell r="E8">
            <v>0</v>
          </cell>
        </row>
        <row r="9">
          <cell r="A9">
            <v>8</v>
          </cell>
          <cell r="B9">
            <v>3</v>
          </cell>
          <cell r="C9">
            <v>0</v>
          </cell>
          <cell r="D9">
            <v>0</v>
          </cell>
          <cell r="E9">
            <v>0</v>
          </cell>
        </row>
        <row r="10">
          <cell r="A10">
            <v>9</v>
          </cell>
          <cell r="B10">
            <v>35</v>
          </cell>
          <cell r="C10">
            <v>7</v>
          </cell>
          <cell r="D10">
            <v>0</v>
          </cell>
          <cell r="E10">
            <v>3</v>
          </cell>
        </row>
      </sheetData>
      <sheetData sheetId="50">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12</v>
          </cell>
          <cell r="C2">
            <v>5</v>
          </cell>
          <cell r="D2">
            <v>1</v>
          </cell>
          <cell r="E2">
            <v>13</v>
          </cell>
          <cell r="F2">
            <v>14</v>
          </cell>
          <cell r="G2">
            <v>22</v>
          </cell>
          <cell r="H2">
            <v>5</v>
          </cell>
          <cell r="I2">
            <v>0</v>
          </cell>
          <cell r="J2">
            <v>0</v>
          </cell>
          <cell r="K2">
            <v>1</v>
          </cell>
          <cell r="L2">
            <v>0</v>
          </cell>
          <cell r="M2">
            <v>0</v>
          </cell>
          <cell r="N2">
            <v>0</v>
          </cell>
          <cell r="O2">
            <v>0</v>
          </cell>
        </row>
        <row r="3">
          <cell r="A3">
            <v>2</v>
          </cell>
          <cell r="B3">
            <v>310</v>
          </cell>
          <cell r="C3">
            <v>27</v>
          </cell>
          <cell r="D3">
            <v>12</v>
          </cell>
          <cell r="E3">
            <v>7</v>
          </cell>
          <cell r="F3">
            <v>5</v>
          </cell>
          <cell r="G3">
            <v>4</v>
          </cell>
          <cell r="H3">
            <v>1</v>
          </cell>
          <cell r="I3">
            <v>1</v>
          </cell>
          <cell r="J3">
            <v>2</v>
          </cell>
          <cell r="K3">
            <v>2</v>
          </cell>
          <cell r="L3">
            <v>1</v>
          </cell>
          <cell r="M3">
            <v>8</v>
          </cell>
          <cell r="N3">
            <v>11</v>
          </cell>
          <cell r="O3">
            <v>220</v>
          </cell>
        </row>
        <row r="4">
          <cell r="A4">
            <v>3</v>
          </cell>
          <cell r="B4">
            <v>245</v>
          </cell>
          <cell r="C4">
            <v>58</v>
          </cell>
          <cell r="D4">
            <v>11</v>
          </cell>
          <cell r="E4">
            <v>15</v>
          </cell>
          <cell r="F4">
            <v>9</v>
          </cell>
          <cell r="G4">
            <v>15</v>
          </cell>
          <cell r="H4">
            <v>16</v>
          </cell>
          <cell r="I4">
            <v>17</v>
          </cell>
          <cell r="J4">
            <v>12</v>
          </cell>
          <cell r="K4">
            <v>14</v>
          </cell>
          <cell r="L4">
            <v>17</v>
          </cell>
          <cell r="M4">
            <v>149</v>
          </cell>
          <cell r="N4">
            <v>201</v>
          </cell>
          <cell r="O4">
            <v>748</v>
          </cell>
        </row>
        <row r="5">
          <cell r="A5">
            <v>4</v>
          </cell>
          <cell r="B5">
            <v>428</v>
          </cell>
          <cell r="C5">
            <v>327</v>
          </cell>
          <cell r="D5">
            <v>437</v>
          </cell>
          <cell r="E5">
            <v>1520</v>
          </cell>
          <cell r="F5">
            <v>4252</v>
          </cell>
          <cell r="G5">
            <v>3364</v>
          </cell>
          <cell r="H5">
            <v>1820</v>
          </cell>
          <cell r="I5">
            <v>1077</v>
          </cell>
          <cell r="J5">
            <v>487</v>
          </cell>
          <cell r="K5">
            <v>382</v>
          </cell>
          <cell r="L5">
            <v>347</v>
          </cell>
          <cell r="M5">
            <v>2609</v>
          </cell>
          <cell r="N5">
            <v>1047</v>
          </cell>
          <cell r="O5">
            <v>387</v>
          </cell>
        </row>
        <row r="6">
          <cell r="A6">
            <v>5</v>
          </cell>
          <cell r="B6">
            <v>786</v>
          </cell>
          <cell r="C6">
            <v>1787</v>
          </cell>
          <cell r="D6">
            <v>3894</v>
          </cell>
          <cell r="E6">
            <v>16875</v>
          </cell>
          <cell r="F6">
            <v>39509</v>
          </cell>
          <cell r="G6">
            <v>20726</v>
          </cell>
          <cell r="H6">
            <v>6637</v>
          </cell>
          <cell r="I6">
            <v>2592</v>
          </cell>
          <cell r="J6">
            <v>619</v>
          </cell>
          <cell r="K6">
            <v>318</v>
          </cell>
          <cell r="L6">
            <v>204</v>
          </cell>
          <cell r="M6">
            <v>663</v>
          </cell>
          <cell r="N6">
            <v>113</v>
          </cell>
          <cell r="O6">
            <v>90</v>
          </cell>
        </row>
        <row r="7">
          <cell r="A7">
            <v>6</v>
          </cell>
          <cell r="B7">
            <v>188</v>
          </cell>
          <cell r="C7">
            <v>327</v>
          </cell>
          <cell r="D7">
            <v>575</v>
          </cell>
          <cell r="E7">
            <v>2595</v>
          </cell>
          <cell r="F7">
            <v>5971</v>
          </cell>
          <cell r="G7">
            <v>2847</v>
          </cell>
          <cell r="H7">
            <v>976</v>
          </cell>
          <cell r="I7">
            <v>394</v>
          </cell>
          <cell r="J7">
            <v>101</v>
          </cell>
          <cell r="K7">
            <v>56</v>
          </cell>
          <cell r="L7">
            <v>26</v>
          </cell>
          <cell r="M7">
            <v>57</v>
          </cell>
          <cell r="N7">
            <v>7</v>
          </cell>
          <cell r="O7">
            <v>11</v>
          </cell>
        </row>
        <row r="8">
          <cell r="A8">
            <v>7</v>
          </cell>
          <cell r="B8">
            <v>0</v>
          </cell>
          <cell r="C8">
            <v>1</v>
          </cell>
          <cell r="D8">
            <v>2</v>
          </cell>
          <cell r="E8">
            <v>2</v>
          </cell>
          <cell r="F8">
            <v>1</v>
          </cell>
          <cell r="G8">
            <v>2</v>
          </cell>
          <cell r="H8">
            <v>0</v>
          </cell>
          <cell r="I8">
            <v>0</v>
          </cell>
          <cell r="J8">
            <v>0</v>
          </cell>
          <cell r="K8">
            <v>0</v>
          </cell>
          <cell r="L8">
            <v>0</v>
          </cell>
          <cell r="M8">
            <v>0</v>
          </cell>
          <cell r="N8">
            <v>0</v>
          </cell>
          <cell r="O8">
            <v>0</v>
          </cell>
        </row>
        <row r="9">
          <cell r="A9">
            <v>8</v>
          </cell>
          <cell r="B9">
            <v>0</v>
          </cell>
          <cell r="C9">
            <v>0</v>
          </cell>
          <cell r="D9">
            <v>0</v>
          </cell>
          <cell r="E9">
            <v>2</v>
          </cell>
          <cell r="F9">
            <v>1</v>
          </cell>
          <cell r="G9">
            <v>0</v>
          </cell>
          <cell r="H9">
            <v>0</v>
          </cell>
          <cell r="I9">
            <v>0</v>
          </cell>
          <cell r="J9">
            <v>0</v>
          </cell>
          <cell r="K9">
            <v>0</v>
          </cell>
          <cell r="L9">
            <v>0</v>
          </cell>
          <cell r="M9">
            <v>0</v>
          </cell>
          <cell r="N9">
            <v>0</v>
          </cell>
          <cell r="O9">
            <v>0</v>
          </cell>
        </row>
        <row r="10">
          <cell r="A10">
            <v>9</v>
          </cell>
          <cell r="B10">
            <v>9</v>
          </cell>
          <cell r="C10">
            <v>2</v>
          </cell>
          <cell r="D10">
            <v>1</v>
          </cell>
          <cell r="E10">
            <v>1</v>
          </cell>
          <cell r="F10">
            <v>12</v>
          </cell>
          <cell r="G10">
            <v>5</v>
          </cell>
          <cell r="H10">
            <v>3</v>
          </cell>
          <cell r="I10">
            <v>1</v>
          </cell>
          <cell r="J10">
            <v>1</v>
          </cell>
          <cell r="K10">
            <v>1</v>
          </cell>
          <cell r="L10">
            <v>2</v>
          </cell>
          <cell r="M10">
            <v>4</v>
          </cell>
          <cell r="N10">
            <v>1</v>
          </cell>
          <cell r="O10">
            <v>7</v>
          </cell>
        </row>
      </sheetData>
      <sheetData sheetId="51">
        <row r="1">
          <cell r="A1" t="str">
            <v>triM4NumberWeekPreg</v>
          </cell>
          <cell r="B1" t="str">
            <v>col_1</v>
          </cell>
          <cell r="C1" t="str">
            <v>col_2</v>
          </cell>
          <cell r="D1" t="str">
            <v>col_3</v>
          </cell>
        </row>
        <row r="2">
          <cell r="A2">
            <v>1</v>
          </cell>
          <cell r="B2">
            <v>53</v>
          </cell>
          <cell r="C2">
            <v>9</v>
          </cell>
          <cell r="D2">
            <v>11</v>
          </cell>
        </row>
        <row r="3">
          <cell r="A3">
            <v>2</v>
          </cell>
          <cell r="B3">
            <v>212</v>
          </cell>
          <cell r="C3">
            <v>185</v>
          </cell>
          <cell r="D3">
            <v>214</v>
          </cell>
        </row>
        <row r="4">
          <cell r="A4">
            <v>3</v>
          </cell>
          <cell r="B4">
            <v>518</v>
          </cell>
          <cell r="C4">
            <v>918</v>
          </cell>
          <cell r="D4">
            <v>91</v>
          </cell>
        </row>
        <row r="5">
          <cell r="A5">
            <v>4</v>
          </cell>
          <cell r="B5">
            <v>12137</v>
          </cell>
          <cell r="C5">
            <v>6176</v>
          </cell>
          <cell r="D5">
            <v>171</v>
          </cell>
        </row>
        <row r="6">
          <cell r="A6">
            <v>5</v>
          </cell>
          <cell r="B6">
            <v>77883</v>
          </cell>
          <cell r="C6">
            <v>16730</v>
          </cell>
          <cell r="D6">
            <v>200</v>
          </cell>
        </row>
        <row r="7">
          <cell r="A7">
            <v>6</v>
          </cell>
          <cell r="B7">
            <v>11916</v>
          </cell>
          <cell r="C7">
            <v>2197</v>
          </cell>
          <cell r="D7">
            <v>18</v>
          </cell>
        </row>
        <row r="8">
          <cell r="A8">
            <v>7</v>
          </cell>
          <cell r="B8">
            <v>5</v>
          </cell>
          <cell r="C8">
            <v>3</v>
          </cell>
          <cell r="D8">
            <v>0</v>
          </cell>
        </row>
        <row r="9">
          <cell r="A9">
            <v>8</v>
          </cell>
          <cell r="B9">
            <v>3</v>
          </cell>
          <cell r="C9">
            <v>0</v>
          </cell>
          <cell r="D9">
            <v>0</v>
          </cell>
        </row>
        <row r="10">
          <cell r="A10">
            <v>9</v>
          </cell>
          <cell r="B10">
            <v>32</v>
          </cell>
          <cell r="C10">
            <v>15</v>
          </cell>
          <cell r="D10">
            <v>3</v>
          </cell>
        </row>
      </sheetData>
      <sheetData sheetId="52">
        <row r="1">
          <cell r="A1" t="str">
            <v>triM4NumberWeekPreg</v>
          </cell>
          <cell r="B1" t="str">
            <v>col_1</v>
          </cell>
          <cell r="C1" t="str">
            <v>col_2</v>
          </cell>
          <cell r="D1" t="str">
            <v>col_3</v>
          </cell>
        </row>
        <row r="2">
          <cell r="A2">
            <v>1</v>
          </cell>
          <cell r="B2">
            <v>5</v>
          </cell>
          <cell r="C2">
            <v>48</v>
          </cell>
          <cell r="D2">
            <v>17</v>
          </cell>
        </row>
        <row r="3">
          <cell r="A3">
            <v>2</v>
          </cell>
          <cell r="B3">
            <v>36</v>
          </cell>
          <cell r="C3">
            <v>480</v>
          </cell>
          <cell r="D3">
            <v>20</v>
          </cell>
        </row>
        <row r="4">
          <cell r="A4">
            <v>3</v>
          </cell>
          <cell r="B4">
            <v>125</v>
          </cell>
          <cell r="C4">
            <v>1121</v>
          </cell>
          <cell r="D4">
            <v>27</v>
          </cell>
        </row>
        <row r="5">
          <cell r="A5">
            <v>4</v>
          </cell>
          <cell r="B5">
            <v>2163</v>
          </cell>
          <cell r="C5">
            <v>14206</v>
          </cell>
          <cell r="D5">
            <v>546</v>
          </cell>
        </row>
        <row r="6">
          <cell r="A6">
            <v>5</v>
          </cell>
          <cell r="B6">
            <v>9125</v>
          </cell>
          <cell r="C6">
            <v>82590</v>
          </cell>
          <cell r="D6">
            <v>2606</v>
          </cell>
        </row>
        <row r="7">
          <cell r="A7">
            <v>6</v>
          </cell>
          <cell r="B7">
            <v>845</v>
          </cell>
          <cell r="C7">
            <v>12952</v>
          </cell>
          <cell r="D7">
            <v>329</v>
          </cell>
        </row>
        <row r="8">
          <cell r="A8">
            <v>7</v>
          </cell>
          <cell r="B8">
            <v>0</v>
          </cell>
          <cell r="C8">
            <v>8</v>
          </cell>
          <cell r="D8">
            <v>0</v>
          </cell>
        </row>
        <row r="9">
          <cell r="A9">
            <v>8</v>
          </cell>
          <cell r="B9">
            <v>0</v>
          </cell>
          <cell r="C9">
            <v>3</v>
          </cell>
          <cell r="D9">
            <v>0</v>
          </cell>
        </row>
        <row r="10">
          <cell r="A10">
            <v>9</v>
          </cell>
          <cell r="B10">
            <v>0</v>
          </cell>
          <cell r="C10">
            <v>10</v>
          </cell>
          <cell r="D10">
            <v>35</v>
          </cell>
        </row>
      </sheetData>
      <sheetData sheetId="53">
        <row r="1">
          <cell r="A1" t="str">
            <v>triM4NumberWeekPreg</v>
          </cell>
          <cell r="B1" t="str">
            <v>col_1</v>
          </cell>
          <cell r="C1" t="str">
            <v>col_2</v>
          </cell>
          <cell r="D1" t="str">
            <v>col_3</v>
          </cell>
        </row>
        <row r="2">
          <cell r="A2">
            <v>1</v>
          </cell>
          <cell r="B2">
            <v>38</v>
          </cell>
          <cell r="C2">
            <v>15</v>
          </cell>
          <cell r="D2">
            <v>17</v>
          </cell>
        </row>
        <row r="3">
          <cell r="A3">
            <v>2</v>
          </cell>
          <cell r="B3">
            <v>253</v>
          </cell>
          <cell r="C3">
            <v>273</v>
          </cell>
          <cell r="D3">
            <v>10</v>
          </cell>
        </row>
        <row r="4">
          <cell r="A4">
            <v>3</v>
          </cell>
          <cell r="B4">
            <v>667</v>
          </cell>
          <cell r="C4">
            <v>594</v>
          </cell>
          <cell r="D4">
            <v>12</v>
          </cell>
        </row>
        <row r="5">
          <cell r="A5">
            <v>4</v>
          </cell>
          <cell r="B5">
            <v>10584</v>
          </cell>
          <cell r="C5">
            <v>6142</v>
          </cell>
          <cell r="D5">
            <v>189</v>
          </cell>
        </row>
        <row r="6">
          <cell r="A6">
            <v>5</v>
          </cell>
          <cell r="B6">
            <v>62135</v>
          </cell>
          <cell r="C6">
            <v>31451</v>
          </cell>
          <cell r="D6">
            <v>735</v>
          </cell>
        </row>
        <row r="7">
          <cell r="A7">
            <v>6</v>
          </cell>
          <cell r="B7">
            <v>10003</v>
          </cell>
          <cell r="C7">
            <v>4033</v>
          </cell>
          <cell r="D7">
            <v>90</v>
          </cell>
        </row>
        <row r="8">
          <cell r="A8">
            <v>7</v>
          </cell>
          <cell r="B8">
            <v>3</v>
          </cell>
          <cell r="C8">
            <v>5</v>
          </cell>
          <cell r="D8">
            <v>0</v>
          </cell>
        </row>
        <row r="9">
          <cell r="A9">
            <v>8</v>
          </cell>
          <cell r="B9">
            <v>2</v>
          </cell>
          <cell r="C9">
            <v>1</v>
          </cell>
          <cell r="D9">
            <v>0</v>
          </cell>
        </row>
        <row r="10">
          <cell r="A10">
            <v>9</v>
          </cell>
          <cell r="B10">
            <v>3</v>
          </cell>
          <cell r="C10">
            <v>8</v>
          </cell>
          <cell r="D10">
            <v>34</v>
          </cell>
        </row>
      </sheetData>
      <sheetData sheetId="54">
        <row r="1">
          <cell r="A1" t="str">
            <v>triM4NumberWeekPreg</v>
          </cell>
          <cell r="B1" t="str">
            <v>col_1</v>
          </cell>
          <cell r="C1" t="str">
            <v>col_2</v>
          </cell>
          <cell r="D1" t="str">
            <v>col_3</v>
          </cell>
        </row>
        <row r="2">
          <cell r="A2">
            <v>1</v>
          </cell>
          <cell r="B2">
            <v>13</v>
          </cell>
          <cell r="C2">
            <v>40</v>
          </cell>
          <cell r="D2">
            <v>17</v>
          </cell>
        </row>
        <row r="3">
          <cell r="A3">
            <v>2</v>
          </cell>
          <cell r="B3">
            <v>118</v>
          </cell>
          <cell r="C3">
            <v>386</v>
          </cell>
          <cell r="D3">
            <v>32</v>
          </cell>
        </row>
        <row r="4">
          <cell r="A4">
            <v>3</v>
          </cell>
          <cell r="B4">
            <v>114</v>
          </cell>
          <cell r="C4">
            <v>1141</v>
          </cell>
          <cell r="D4">
            <v>18</v>
          </cell>
        </row>
        <row r="5">
          <cell r="A5">
            <v>4</v>
          </cell>
          <cell r="B5">
            <v>2789</v>
          </cell>
          <cell r="C5">
            <v>13885</v>
          </cell>
          <cell r="D5">
            <v>241</v>
          </cell>
        </row>
        <row r="6">
          <cell r="A6">
            <v>5</v>
          </cell>
          <cell r="B6">
            <v>21099</v>
          </cell>
          <cell r="C6">
            <v>72142</v>
          </cell>
          <cell r="D6">
            <v>1080</v>
          </cell>
        </row>
        <row r="7">
          <cell r="A7">
            <v>6</v>
          </cell>
          <cell r="B7">
            <v>6794</v>
          </cell>
          <cell r="C7">
            <v>7229</v>
          </cell>
          <cell r="D7">
            <v>103</v>
          </cell>
        </row>
        <row r="8">
          <cell r="A8">
            <v>7</v>
          </cell>
          <cell r="B8">
            <v>4</v>
          </cell>
          <cell r="C8">
            <v>4</v>
          </cell>
          <cell r="D8">
            <v>0</v>
          </cell>
        </row>
        <row r="9">
          <cell r="A9">
            <v>8</v>
          </cell>
          <cell r="B9">
            <v>0</v>
          </cell>
          <cell r="C9">
            <v>3</v>
          </cell>
          <cell r="D9">
            <v>0</v>
          </cell>
        </row>
        <row r="10">
          <cell r="A10">
            <v>9</v>
          </cell>
          <cell r="B10">
            <v>1</v>
          </cell>
          <cell r="C10">
            <v>9</v>
          </cell>
          <cell r="D10">
            <v>35</v>
          </cell>
        </row>
      </sheetData>
      <sheetData sheetId="55">
        <row r="1">
          <cell r="A1" t="str">
            <v>triM4NumberWeekPreg</v>
          </cell>
          <cell r="B1" t="str">
            <v>col_1</v>
          </cell>
          <cell r="C1" t="str">
            <v>col_2</v>
          </cell>
        </row>
        <row r="2">
          <cell r="A2">
            <v>1</v>
          </cell>
          <cell r="B2">
            <v>11</v>
          </cell>
          <cell r="C2">
            <v>62</v>
          </cell>
        </row>
        <row r="3">
          <cell r="A3">
            <v>2</v>
          </cell>
          <cell r="B3">
            <v>212</v>
          </cell>
          <cell r="C3">
            <v>399</v>
          </cell>
        </row>
        <row r="4">
          <cell r="A4">
            <v>3</v>
          </cell>
          <cell r="B4">
            <v>80</v>
          </cell>
          <cell r="C4">
            <v>1447</v>
          </cell>
        </row>
        <row r="5">
          <cell r="A5">
            <v>4</v>
          </cell>
          <cell r="B5">
            <v>119</v>
          </cell>
          <cell r="C5">
            <v>18365</v>
          </cell>
        </row>
        <row r="6">
          <cell r="A6">
            <v>5</v>
          </cell>
          <cell r="B6">
            <v>109</v>
          </cell>
          <cell r="C6">
            <v>94704</v>
          </cell>
        </row>
        <row r="7">
          <cell r="A7">
            <v>6</v>
          </cell>
          <cell r="B7">
            <v>8</v>
          </cell>
          <cell r="C7">
            <v>14123</v>
          </cell>
        </row>
        <row r="8">
          <cell r="A8">
            <v>7</v>
          </cell>
          <cell r="B8">
            <v>0</v>
          </cell>
          <cell r="C8">
            <v>8</v>
          </cell>
        </row>
        <row r="9">
          <cell r="A9">
            <v>8</v>
          </cell>
          <cell r="B9">
            <v>0</v>
          </cell>
          <cell r="C9">
            <v>3</v>
          </cell>
        </row>
        <row r="10">
          <cell r="A10">
            <v>9</v>
          </cell>
          <cell r="B10">
            <v>0</v>
          </cell>
          <cell r="C10">
            <v>50</v>
          </cell>
        </row>
      </sheetData>
      <sheetData sheetId="56">
        <row r="1">
          <cell r="A1" t="str">
            <v>triAgeMama</v>
          </cell>
          <cell r="B1" t="str">
            <v>col_1</v>
          </cell>
          <cell r="C1" t="str">
            <v>col_2</v>
          </cell>
          <cell r="D1" t="str">
            <v>col_3</v>
          </cell>
        </row>
        <row r="2">
          <cell r="A2">
            <v>1</v>
          </cell>
          <cell r="B2">
            <v>17</v>
          </cell>
          <cell r="C2">
            <v>10</v>
          </cell>
          <cell r="D2">
            <v>26</v>
          </cell>
        </row>
        <row r="3">
          <cell r="A3">
            <v>2</v>
          </cell>
          <cell r="B3">
            <v>1671</v>
          </cell>
          <cell r="C3">
            <v>692</v>
          </cell>
          <cell r="D3">
            <v>1762</v>
          </cell>
        </row>
        <row r="4">
          <cell r="A4">
            <v>3</v>
          </cell>
          <cell r="B4">
            <v>10194</v>
          </cell>
          <cell r="C4">
            <v>3627</v>
          </cell>
          <cell r="D4">
            <v>7165</v>
          </cell>
        </row>
        <row r="5">
          <cell r="A5">
            <v>4</v>
          </cell>
          <cell r="B5">
            <v>26119</v>
          </cell>
          <cell r="C5">
            <v>7667</v>
          </cell>
          <cell r="D5">
            <v>12684</v>
          </cell>
        </row>
        <row r="6">
          <cell r="A6">
            <v>5</v>
          </cell>
          <cell r="B6">
            <v>19857</v>
          </cell>
          <cell r="C6">
            <v>8220</v>
          </cell>
          <cell r="D6">
            <v>9727</v>
          </cell>
        </row>
        <row r="7">
          <cell r="A7">
            <v>6</v>
          </cell>
          <cell r="B7">
            <v>6546</v>
          </cell>
          <cell r="C7">
            <v>4323</v>
          </cell>
          <cell r="D7">
            <v>4207</v>
          </cell>
        </row>
        <row r="8">
          <cell r="A8">
            <v>7</v>
          </cell>
          <cell r="B8">
            <v>1036</v>
          </cell>
          <cell r="C8">
            <v>883</v>
          </cell>
          <cell r="D8">
            <v>754</v>
          </cell>
        </row>
        <row r="9">
          <cell r="A9">
            <v>8</v>
          </cell>
          <cell r="B9">
            <v>33</v>
          </cell>
          <cell r="C9">
            <v>36</v>
          </cell>
          <cell r="D9">
            <v>36</v>
          </cell>
        </row>
        <row r="10">
          <cell r="A10">
            <v>9</v>
          </cell>
          <cell r="B10">
            <v>2</v>
          </cell>
          <cell r="C10">
            <v>0</v>
          </cell>
          <cell r="D10">
            <v>2</v>
          </cell>
        </row>
        <row r="11">
          <cell r="A11">
            <v>10</v>
          </cell>
          <cell r="B11">
            <v>0</v>
          </cell>
          <cell r="C11">
            <v>1</v>
          </cell>
          <cell r="D11">
            <v>0</v>
          </cell>
        </row>
      </sheetData>
      <sheetData sheetId="57">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3</v>
          </cell>
          <cell r="C2">
            <v>4</v>
          </cell>
          <cell r="D2">
            <v>7</v>
          </cell>
          <cell r="E2">
            <v>1</v>
          </cell>
          <cell r="F2">
            <v>2</v>
          </cell>
          <cell r="G2">
            <v>10</v>
          </cell>
          <cell r="H2">
            <v>14</v>
          </cell>
          <cell r="I2">
            <v>0</v>
          </cell>
          <cell r="J2">
            <v>10</v>
          </cell>
          <cell r="K2">
            <v>1</v>
          </cell>
          <cell r="L2">
            <v>1</v>
          </cell>
        </row>
        <row r="3">
          <cell r="A3">
            <v>2</v>
          </cell>
          <cell r="B3">
            <v>313</v>
          </cell>
          <cell r="C3">
            <v>463</v>
          </cell>
          <cell r="D3">
            <v>590</v>
          </cell>
          <cell r="E3">
            <v>179</v>
          </cell>
          <cell r="F3">
            <v>126</v>
          </cell>
          <cell r="G3">
            <v>692</v>
          </cell>
          <cell r="H3">
            <v>800</v>
          </cell>
          <cell r="I3">
            <v>49</v>
          </cell>
          <cell r="J3">
            <v>574</v>
          </cell>
          <cell r="K3">
            <v>212</v>
          </cell>
          <cell r="L3">
            <v>127</v>
          </cell>
        </row>
        <row r="4">
          <cell r="A4">
            <v>3</v>
          </cell>
          <cell r="B4">
            <v>2102</v>
          </cell>
          <cell r="C4">
            <v>2443</v>
          </cell>
          <cell r="D4">
            <v>3666</v>
          </cell>
          <cell r="E4">
            <v>1269</v>
          </cell>
          <cell r="F4">
            <v>714</v>
          </cell>
          <cell r="G4">
            <v>3627</v>
          </cell>
          <cell r="H4">
            <v>3027</v>
          </cell>
          <cell r="I4">
            <v>229</v>
          </cell>
          <cell r="J4">
            <v>2423</v>
          </cell>
          <cell r="K4">
            <v>861</v>
          </cell>
          <cell r="L4">
            <v>625</v>
          </cell>
        </row>
        <row r="5">
          <cell r="A5">
            <v>4</v>
          </cell>
          <cell r="B5">
            <v>5154</v>
          </cell>
          <cell r="C5">
            <v>6389</v>
          </cell>
          <cell r="D5">
            <v>8838</v>
          </cell>
          <cell r="E5">
            <v>3297</v>
          </cell>
          <cell r="F5">
            <v>2441</v>
          </cell>
          <cell r="G5">
            <v>7667</v>
          </cell>
          <cell r="H5">
            <v>4770</v>
          </cell>
          <cell r="I5">
            <v>616</v>
          </cell>
          <cell r="J5">
            <v>4416</v>
          </cell>
          <cell r="K5">
            <v>1797</v>
          </cell>
          <cell r="L5">
            <v>1085</v>
          </cell>
        </row>
        <row r="6">
          <cell r="A6">
            <v>5</v>
          </cell>
          <cell r="B6">
            <v>3183</v>
          </cell>
          <cell r="C6">
            <v>5035</v>
          </cell>
          <cell r="D6">
            <v>6725</v>
          </cell>
          <cell r="E6">
            <v>2652</v>
          </cell>
          <cell r="F6">
            <v>2262</v>
          </cell>
          <cell r="G6">
            <v>8220</v>
          </cell>
          <cell r="H6">
            <v>3645</v>
          </cell>
          <cell r="I6">
            <v>629</v>
          </cell>
          <cell r="J6">
            <v>3387</v>
          </cell>
          <cell r="K6">
            <v>1276</v>
          </cell>
          <cell r="L6">
            <v>790</v>
          </cell>
        </row>
        <row r="7">
          <cell r="A7">
            <v>6</v>
          </cell>
          <cell r="B7">
            <v>930</v>
          </cell>
          <cell r="C7">
            <v>1606</v>
          </cell>
          <cell r="D7">
            <v>2383</v>
          </cell>
          <cell r="E7">
            <v>789</v>
          </cell>
          <cell r="F7">
            <v>838</v>
          </cell>
          <cell r="G7">
            <v>4323</v>
          </cell>
          <cell r="H7">
            <v>1674</v>
          </cell>
          <cell r="I7">
            <v>260</v>
          </cell>
          <cell r="J7">
            <v>1433</v>
          </cell>
          <cell r="K7">
            <v>551</v>
          </cell>
          <cell r="L7">
            <v>289</v>
          </cell>
        </row>
        <row r="8">
          <cell r="A8">
            <v>7</v>
          </cell>
          <cell r="B8">
            <v>149</v>
          </cell>
          <cell r="C8">
            <v>239</v>
          </cell>
          <cell r="D8">
            <v>414</v>
          </cell>
          <cell r="E8">
            <v>102</v>
          </cell>
          <cell r="F8">
            <v>132</v>
          </cell>
          <cell r="G8">
            <v>883</v>
          </cell>
          <cell r="H8">
            <v>300</v>
          </cell>
          <cell r="I8">
            <v>41</v>
          </cell>
          <cell r="J8">
            <v>286</v>
          </cell>
          <cell r="K8">
            <v>82</v>
          </cell>
          <cell r="L8">
            <v>45</v>
          </cell>
        </row>
        <row r="9">
          <cell r="A9">
            <v>8</v>
          </cell>
          <cell r="B9">
            <v>2</v>
          </cell>
          <cell r="C9">
            <v>10</v>
          </cell>
          <cell r="D9">
            <v>13</v>
          </cell>
          <cell r="E9">
            <v>4</v>
          </cell>
          <cell r="F9">
            <v>4</v>
          </cell>
          <cell r="G9">
            <v>36</v>
          </cell>
          <cell r="H9">
            <v>13</v>
          </cell>
          <cell r="I9">
            <v>2</v>
          </cell>
          <cell r="J9">
            <v>15</v>
          </cell>
          <cell r="K9">
            <v>5</v>
          </cell>
          <cell r="L9">
            <v>1</v>
          </cell>
        </row>
        <row r="10">
          <cell r="A10">
            <v>9</v>
          </cell>
          <cell r="B10">
            <v>1</v>
          </cell>
          <cell r="C10">
            <v>0</v>
          </cell>
          <cell r="D10">
            <v>1</v>
          </cell>
          <cell r="E10">
            <v>0</v>
          </cell>
          <cell r="F10">
            <v>0</v>
          </cell>
          <cell r="G10">
            <v>0</v>
          </cell>
          <cell r="H10">
            <v>2</v>
          </cell>
          <cell r="I10">
            <v>0</v>
          </cell>
          <cell r="J10">
            <v>0</v>
          </cell>
          <cell r="K10">
            <v>0</v>
          </cell>
          <cell r="L10">
            <v>0</v>
          </cell>
        </row>
        <row r="11">
          <cell r="A11">
            <v>10</v>
          </cell>
          <cell r="B11">
            <v>0</v>
          </cell>
          <cell r="C11">
            <v>0</v>
          </cell>
          <cell r="D11">
            <v>0</v>
          </cell>
          <cell r="E11">
            <v>0</v>
          </cell>
          <cell r="F11">
            <v>0</v>
          </cell>
          <cell r="G11">
            <v>1</v>
          </cell>
          <cell r="H11">
            <v>0</v>
          </cell>
          <cell r="I11">
            <v>0</v>
          </cell>
          <cell r="J11">
            <v>0</v>
          </cell>
          <cell r="K11">
            <v>0</v>
          </cell>
          <cell r="L11">
            <v>0</v>
          </cell>
        </row>
      </sheetData>
      <sheetData sheetId="58">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v>
          </cell>
          <cell r="C2">
            <v>41</v>
          </cell>
          <cell r="D2">
            <v>0</v>
          </cell>
          <cell r="E2">
            <v>2</v>
          </cell>
          <cell r="F2">
            <v>0</v>
          </cell>
          <cell r="G2">
            <v>0</v>
          </cell>
          <cell r="H2">
            <v>0</v>
          </cell>
          <cell r="I2">
            <v>7</v>
          </cell>
          <cell r="J2">
            <v>1</v>
          </cell>
          <cell r="K2">
            <v>0</v>
          </cell>
          <cell r="L2">
            <v>0</v>
          </cell>
          <cell r="M2">
            <v>0</v>
          </cell>
          <cell r="N2">
            <v>0</v>
          </cell>
        </row>
        <row r="3">
          <cell r="A3">
            <v>2</v>
          </cell>
          <cell r="B3">
            <v>276</v>
          </cell>
          <cell r="C3">
            <v>3217</v>
          </cell>
          <cell r="D3">
            <v>7</v>
          </cell>
          <cell r="E3">
            <v>30</v>
          </cell>
          <cell r="F3">
            <v>5</v>
          </cell>
          <cell r="G3">
            <v>1</v>
          </cell>
          <cell r="H3">
            <v>20</v>
          </cell>
          <cell r="I3">
            <v>168</v>
          </cell>
          <cell r="J3">
            <v>135</v>
          </cell>
          <cell r="K3">
            <v>171</v>
          </cell>
          <cell r="L3">
            <v>26</v>
          </cell>
          <cell r="M3">
            <v>69</v>
          </cell>
          <cell r="N3">
            <v>0</v>
          </cell>
        </row>
        <row r="4">
          <cell r="A4">
            <v>3</v>
          </cell>
          <cell r="B4">
            <v>1175</v>
          </cell>
          <cell r="C4">
            <v>16892</v>
          </cell>
          <cell r="D4">
            <v>21</v>
          </cell>
          <cell r="E4">
            <v>169</v>
          </cell>
          <cell r="F4">
            <v>2</v>
          </cell>
          <cell r="G4">
            <v>3</v>
          </cell>
          <cell r="H4">
            <v>195</v>
          </cell>
          <cell r="I4">
            <v>481</v>
          </cell>
          <cell r="J4">
            <v>376</v>
          </cell>
          <cell r="K4">
            <v>1177</v>
          </cell>
          <cell r="L4">
            <v>107</v>
          </cell>
          <cell r="M4">
            <v>385</v>
          </cell>
          <cell r="N4">
            <v>3</v>
          </cell>
        </row>
        <row r="5">
          <cell r="A5">
            <v>4</v>
          </cell>
          <cell r="B5">
            <v>2066</v>
          </cell>
          <cell r="C5">
            <v>39448</v>
          </cell>
          <cell r="D5">
            <v>42</v>
          </cell>
          <cell r="E5">
            <v>400</v>
          </cell>
          <cell r="F5">
            <v>27</v>
          </cell>
          <cell r="G5">
            <v>5</v>
          </cell>
          <cell r="H5">
            <v>400</v>
          </cell>
          <cell r="I5">
            <v>980</v>
          </cell>
          <cell r="J5">
            <v>469</v>
          </cell>
          <cell r="K5">
            <v>1801</v>
          </cell>
          <cell r="L5">
            <v>230</v>
          </cell>
          <cell r="M5">
            <v>597</v>
          </cell>
          <cell r="N5">
            <v>5</v>
          </cell>
        </row>
        <row r="6">
          <cell r="A6">
            <v>5</v>
          </cell>
          <cell r="B6">
            <v>1704</v>
          </cell>
          <cell r="C6">
            <v>31437</v>
          </cell>
          <cell r="D6">
            <v>83</v>
          </cell>
          <cell r="E6">
            <v>428</v>
          </cell>
          <cell r="F6">
            <v>66</v>
          </cell>
          <cell r="G6">
            <v>8</v>
          </cell>
          <cell r="H6">
            <v>328</v>
          </cell>
          <cell r="I6">
            <v>1211</v>
          </cell>
          <cell r="J6">
            <v>348</v>
          </cell>
          <cell r="K6">
            <v>1515</v>
          </cell>
          <cell r="L6">
            <v>226</v>
          </cell>
          <cell r="M6">
            <v>433</v>
          </cell>
          <cell r="N6">
            <v>17</v>
          </cell>
        </row>
        <row r="7">
          <cell r="A7">
            <v>6</v>
          </cell>
          <cell r="B7">
            <v>744</v>
          </cell>
          <cell r="C7">
            <v>11729</v>
          </cell>
          <cell r="D7">
            <v>58</v>
          </cell>
          <cell r="E7">
            <v>251</v>
          </cell>
          <cell r="F7">
            <v>49</v>
          </cell>
          <cell r="G7">
            <v>3</v>
          </cell>
          <cell r="H7">
            <v>201</v>
          </cell>
          <cell r="I7">
            <v>636</v>
          </cell>
          <cell r="J7">
            <v>165</v>
          </cell>
          <cell r="K7">
            <v>867</v>
          </cell>
          <cell r="L7">
            <v>142</v>
          </cell>
          <cell r="M7">
            <v>224</v>
          </cell>
          <cell r="N7">
            <v>7</v>
          </cell>
        </row>
        <row r="8">
          <cell r="A8">
            <v>7</v>
          </cell>
          <cell r="B8">
            <v>122</v>
          </cell>
          <cell r="C8">
            <v>2038</v>
          </cell>
          <cell r="D8">
            <v>19</v>
          </cell>
          <cell r="E8">
            <v>44</v>
          </cell>
          <cell r="F8">
            <v>17</v>
          </cell>
          <cell r="G8">
            <v>0</v>
          </cell>
          <cell r="H8">
            <v>47</v>
          </cell>
          <cell r="I8">
            <v>122</v>
          </cell>
          <cell r="J8">
            <v>21</v>
          </cell>
          <cell r="K8">
            <v>176</v>
          </cell>
          <cell r="L8">
            <v>28</v>
          </cell>
          <cell r="M8">
            <v>39</v>
          </cell>
          <cell r="N8">
            <v>0</v>
          </cell>
        </row>
        <row r="9">
          <cell r="A9">
            <v>8</v>
          </cell>
          <cell r="B9">
            <v>6</v>
          </cell>
          <cell r="C9">
            <v>66</v>
          </cell>
          <cell r="D9">
            <v>1</v>
          </cell>
          <cell r="E9">
            <v>1</v>
          </cell>
          <cell r="F9">
            <v>0</v>
          </cell>
          <cell r="G9">
            <v>0</v>
          </cell>
          <cell r="H9">
            <v>1</v>
          </cell>
          <cell r="I9">
            <v>5</v>
          </cell>
          <cell r="J9">
            <v>1</v>
          </cell>
          <cell r="K9">
            <v>19</v>
          </cell>
          <cell r="L9">
            <v>3</v>
          </cell>
          <cell r="M9">
            <v>2</v>
          </cell>
          <cell r="N9">
            <v>0</v>
          </cell>
        </row>
        <row r="10">
          <cell r="A10">
            <v>9</v>
          </cell>
          <cell r="B10">
            <v>0</v>
          </cell>
          <cell r="C10">
            <v>4</v>
          </cell>
          <cell r="D10">
            <v>0</v>
          </cell>
          <cell r="E10">
            <v>0</v>
          </cell>
          <cell r="F10">
            <v>0</v>
          </cell>
          <cell r="G10">
            <v>0</v>
          </cell>
          <cell r="H10">
            <v>0</v>
          </cell>
          <cell r="I10">
            <v>0</v>
          </cell>
          <cell r="J10">
            <v>0</v>
          </cell>
          <cell r="K10">
            <v>0</v>
          </cell>
          <cell r="L10">
            <v>0</v>
          </cell>
          <cell r="M10">
            <v>0</v>
          </cell>
          <cell r="N10">
            <v>0</v>
          </cell>
        </row>
        <row r="11">
          <cell r="A11">
            <v>10</v>
          </cell>
          <cell r="B11">
            <v>0</v>
          </cell>
          <cell r="C11">
            <v>0</v>
          </cell>
          <cell r="D11">
            <v>0</v>
          </cell>
          <cell r="E11">
            <v>0</v>
          </cell>
          <cell r="F11">
            <v>1</v>
          </cell>
          <cell r="G11">
            <v>0</v>
          </cell>
          <cell r="H11">
            <v>0</v>
          </cell>
          <cell r="I11">
            <v>0</v>
          </cell>
          <cell r="J11">
            <v>0</v>
          </cell>
          <cell r="K11">
            <v>0</v>
          </cell>
          <cell r="L11">
            <v>0</v>
          </cell>
          <cell r="M11">
            <v>0</v>
          </cell>
          <cell r="N11">
            <v>0</v>
          </cell>
        </row>
      </sheetData>
      <sheetData sheetId="59">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0</v>
          </cell>
          <cell r="C2">
            <v>1</v>
          </cell>
          <cell r="D2">
            <v>1</v>
          </cell>
          <cell r="E2">
            <v>3</v>
          </cell>
          <cell r="F2">
            <v>8</v>
          </cell>
          <cell r="G2">
            <v>13</v>
          </cell>
          <cell r="H2">
            <v>12</v>
          </cell>
          <cell r="I2">
            <v>9</v>
          </cell>
          <cell r="J2">
            <v>1</v>
          </cell>
          <cell r="K2">
            <v>2</v>
          </cell>
          <cell r="L2">
            <v>2</v>
          </cell>
          <cell r="M2">
            <v>1</v>
          </cell>
        </row>
        <row r="3">
          <cell r="A3">
            <v>2</v>
          </cell>
          <cell r="B3">
            <v>26</v>
          </cell>
          <cell r="C3">
            <v>84</v>
          </cell>
          <cell r="D3">
            <v>173</v>
          </cell>
          <cell r="E3">
            <v>509</v>
          </cell>
          <cell r="F3">
            <v>1335</v>
          </cell>
          <cell r="G3">
            <v>1145</v>
          </cell>
          <cell r="H3">
            <v>471</v>
          </cell>
          <cell r="I3">
            <v>181</v>
          </cell>
          <cell r="J3">
            <v>77</v>
          </cell>
          <cell r="K3">
            <v>30</v>
          </cell>
          <cell r="L3">
            <v>24</v>
          </cell>
          <cell r="M3">
            <v>70</v>
          </cell>
        </row>
        <row r="4">
          <cell r="A4">
            <v>3</v>
          </cell>
          <cell r="B4">
            <v>88</v>
          </cell>
          <cell r="C4">
            <v>363</v>
          </cell>
          <cell r="D4">
            <v>792</v>
          </cell>
          <cell r="E4">
            <v>2913</v>
          </cell>
          <cell r="F4">
            <v>6635</v>
          </cell>
          <cell r="G4">
            <v>6007</v>
          </cell>
          <cell r="H4">
            <v>2345</v>
          </cell>
          <cell r="I4">
            <v>891</v>
          </cell>
          <cell r="J4">
            <v>349</v>
          </cell>
          <cell r="K4">
            <v>165</v>
          </cell>
          <cell r="L4">
            <v>103</v>
          </cell>
          <cell r="M4">
            <v>335</v>
          </cell>
        </row>
        <row r="5">
          <cell r="A5">
            <v>4</v>
          </cell>
          <cell r="B5">
            <v>197</v>
          </cell>
          <cell r="C5">
            <v>750</v>
          </cell>
          <cell r="D5">
            <v>1484</v>
          </cell>
          <cell r="E5">
            <v>5258</v>
          </cell>
          <cell r="F5">
            <v>14657</v>
          </cell>
          <cell r="G5">
            <v>14170</v>
          </cell>
          <cell r="H5">
            <v>5644</v>
          </cell>
          <cell r="I5">
            <v>2286</v>
          </cell>
          <cell r="J5">
            <v>830</v>
          </cell>
          <cell r="K5">
            <v>298</v>
          </cell>
          <cell r="L5">
            <v>174</v>
          </cell>
          <cell r="M5">
            <v>722</v>
          </cell>
        </row>
        <row r="6">
          <cell r="A6">
            <v>5</v>
          </cell>
          <cell r="B6">
            <v>204</v>
          </cell>
          <cell r="C6">
            <v>733</v>
          </cell>
          <cell r="D6">
            <v>1158</v>
          </cell>
          <cell r="E6">
            <v>4742</v>
          </cell>
          <cell r="F6">
            <v>12077</v>
          </cell>
          <cell r="G6">
            <v>10513</v>
          </cell>
          <cell r="H6">
            <v>4557</v>
          </cell>
          <cell r="I6">
            <v>1952</v>
          </cell>
          <cell r="J6">
            <v>731</v>
          </cell>
          <cell r="K6">
            <v>292</v>
          </cell>
          <cell r="L6">
            <v>166</v>
          </cell>
          <cell r="M6">
            <v>679</v>
          </cell>
        </row>
        <row r="7">
          <cell r="A7">
            <v>6</v>
          </cell>
          <cell r="B7">
            <v>83</v>
          </cell>
          <cell r="C7">
            <v>281</v>
          </cell>
          <cell r="D7">
            <v>524</v>
          </cell>
          <cell r="E7">
            <v>1840</v>
          </cell>
          <cell r="F7">
            <v>4503</v>
          </cell>
          <cell r="G7">
            <v>3967</v>
          </cell>
          <cell r="H7">
            <v>1868</v>
          </cell>
          <cell r="I7">
            <v>983</v>
          </cell>
          <cell r="J7">
            <v>403</v>
          </cell>
          <cell r="K7">
            <v>152</v>
          </cell>
          <cell r="L7">
            <v>95</v>
          </cell>
          <cell r="M7">
            <v>377</v>
          </cell>
        </row>
        <row r="8">
          <cell r="A8">
            <v>7</v>
          </cell>
          <cell r="B8">
            <v>17</v>
          </cell>
          <cell r="C8">
            <v>67</v>
          </cell>
          <cell r="D8">
            <v>76</v>
          </cell>
          <cell r="E8">
            <v>330</v>
          </cell>
          <cell r="F8">
            <v>707</v>
          </cell>
          <cell r="G8">
            <v>643</v>
          </cell>
          <cell r="H8">
            <v>395</v>
          </cell>
          <cell r="I8">
            <v>200</v>
          </cell>
          <cell r="J8">
            <v>82</v>
          </cell>
          <cell r="K8">
            <v>33</v>
          </cell>
          <cell r="L8">
            <v>28</v>
          </cell>
          <cell r="M8">
            <v>95</v>
          </cell>
        </row>
        <row r="9">
          <cell r="A9">
            <v>8</v>
          </cell>
          <cell r="B9">
            <v>0</v>
          </cell>
          <cell r="C9">
            <v>0</v>
          </cell>
          <cell r="D9">
            <v>2</v>
          </cell>
          <cell r="E9">
            <v>8</v>
          </cell>
          <cell r="F9">
            <v>24</v>
          </cell>
          <cell r="G9">
            <v>22</v>
          </cell>
          <cell r="H9">
            <v>28</v>
          </cell>
          <cell r="I9">
            <v>6</v>
          </cell>
          <cell r="J9">
            <v>3</v>
          </cell>
          <cell r="K9">
            <v>3</v>
          </cell>
          <cell r="L9">
            <v>3</v>
          </cell>
          <cell r="M9">
            <v>6</v>
          </cell>
        </row>
        <row r="10">
          <cell r="A10">
            <v>9</v>
          </cell>
          <cell r="B10">
            <v>0</v>
          </cell>
          <cell r="C10">
            <v>0</v>
          </cell>
          <cell r="D10">
            <v>0</v>
          </cell>
          <cell r="E10">
            <v>0</v>
          </cell>
          <cell r="F10">
            <v>1</v>
          </cell>
          <cell r="G10">
            <v>0</v>
          </cell>
          <cell r="H10">
            <v>0</v>
          </cell>
          <cell r="I10">
            <v>1</v>
          </cell>
          <cell r="J10">
            <v>0</v>
          </cell>
          <cell r="K10">
            <v>0</v>
          </cell>
          <cell r="L10">
            <v>1</v>
          </cell>
          <cell r="M10">
            <v>1</v>
          </cell>
        </row>
        <row r="11">
          <cell r="A11">
            <v>10</v>
          </cell>
          <cell r="B11">
            <v>0</v>
          </cell>
          <cell r="C11">
            <v>0</v>
          </cell>
          <cell r="D11">
            <v>0</v>
          </cell>
          <cell r="E11">
            <v>0</v>
          </cell>
          <cell r="F11">
            <v>0</v>
          </cell>
          <cell r="G11">
            <v>0</v>
          </cell>
          <cell r="H11">
            <v>0</v>
          </cell>
          <cell r="I11">
            <v>0</v>
          </cell>
          <cell r="J11">
            <v>0</v>
          </cell>
          <cell r="K11">
            <v>0</v>
          </cell>
          <cell r="L11">
            <v>0</v>
          </cell>
          <cell r="M11">
            <v>1</v>
          </cell>
        </row>
      </sheetData>
      <sheetData sheetId="60">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0</v>
          </cell>
          <cell r="C2">
            <v>0</v>
          </cell>
          <cell r="D2">
            <v>2</v>
          </cell>
          <cell r="E2">
            <v>6</v>
          </cell>
          <cell r="F2">
            <v>37</v>
          </cell>
          <cell r="G2">
            <v>8</v>
          </cell>
          <cell r="H2">
            <v>0</v>
          </cell>
          <cell r="I2">
            <v>0</v>
          </cell>
          <cell r="J2">
            <v>0</v>
          </cell>
        </row>
        <row r="3">
          <cell r="A3">
            <v>2</v>
          </cell>
          <cell r="B3">
            <v>4</v>
          </cell>
          <cell r="C3">
            <v>21</v>
          </cell>
          <cell r="D3">
            <v>43</v>
          </cell>
          <cell r="E3">
            <v>603</v>
          </cell>
          <cell r="F3">
            <v>3015</v>
          </cell>
          <cell r="G3">
            <v>436</v>
          </cell>
          <cell r="H3">
            <v>0</v>
          </cell>
          <cell r="I3">
            <v>0</v>
          </cell>
          <cell r="J3">
            <v>3</v>
          </cell>
        </row>
        <row r="4">
          <cell r="A4">
            <v>3</v>
          </cell>
          <cell r="B4">
            <v>16</v>
          </cell>
          <cell r="C4">
            <v>114</v>
          </cell>
          <cell r="D4">
            <v>221</v>
          </cell>
          <cell r="E4">
            <v>2754</v>
          </cell>
          <cell r="F4">
            <v>15630</v>
          </cell>
          <cell r="G4">
            <v>2236</v>
          </cell>
          <cell r="H4">
            <v>3</v>
          </cell>
          <cell r="I4">
            <v>0</v>
          </cell>
          <cell r="J4">
            <v>12</v>
          </cell>
        </row>
        <row r="5">
          <cell r="A5">
            <v>4</v>
          </cell>
          <cell r="B5">
            <v>26</v>
          </cell>
          <cell r="C5">
            <v>173</v>
          </cell>
          <cell r="D5">
            <v>441</v>
          </cell>
          <cell r="E5">
            <v>5972</v>
          </cell>
          <cell r="F5">
            <v>34587</v>
          </cell>
          <cell r="G5">
            <v>5256</v>
          </cell>
          <cell r="H5">
            <v>4</v>
          </cell>
          <cell r="I5">
            <v>2</v>
          </cell>
          <cell r="J5">
            <v>9</v>
          </cell>
        </row>
        <row r="6">
          <cell r="A6">
            <v>5</v>
          </cell>
          <cell r="B6">
            <v>20</v>
          </cell>
          <cell r="C6">
            <v>148</v>
          </cell>
          <cell r="D6">
            <v>351</v>
          </cell>
          <cell r="E6">
            <v>4858</v>
          </cell>
          <cell r="F6">
            <v>28189</v>
          </cell>
          <cell r="G6">
            <v>4225</v>
          </cell>
          <cell r="H6">
            <v>1</v>
          </cell>
          <cell r="I6">
            <v>0</v>
          </cell>
          <cell r="J6">
            <v>12</v>
          </cell>
        </row>
        <row r="7">
          <cell r="A7">
            <v>6</v>
          </cell>
          <cell r="B7">
            <v>4</v>
          </cell>
          <cell r="C7">
            <v>68</v>
          </cell>
          <cell r="D7">
            <v>168</v>
          </cell>
          <cell r="E7">
            <v>2207</v>
          </cell>
          <cell r="F7">
            <v>10954</v>
          </cell>
          <cell r="G7">
            <v>1668</v>
          </cell>
          <cell r="H7">
            <v>0</v>
          </cell>
          <cell r="I7">
            <v>1</v>
          </cell>
          <cell r="J7">
            <v>6</v>
          </cell>
        </row>
        <row r="8">
          <cell r="A8">
            <v>7</v>
          </cell>
          <cell r="B8">
            <v>0</v>
          </cell>
          <cell r="C8">
            <v>12</v>
          </cell>
          <cell r="D8">
            <v>44</v>
          </cell>
          <cell r="E8">
            <v>486</v>
          </cell>
          <cell r="F8">
            <v>1844</v>
          </cell>
          <cell r="G8">
            <v>284</v>
          </cell>
          <cell r="H8">
            <v>0</v>
          </cell>
          <cell r="I8">
            <v>0</v>
          </cell>
          <cell r="J8">
            <v>3</v>
          </cell>
        </row>
        <row r="9">
          <cell r="A9">
            <v>8</v>
          </cell>
          <cell r="B9">
            <v>0</v>
          </cell>
          <cell r="C9">
            <v>0</v>
          </cell>
          <cell r="D9">
            <v>3</v>
          </cell>
          <cell r="E9">
            <v>26</v>
          </cell>
          <cell r="F9">
            <v>63</v>
          </cell>
          <cell r="G9">
            <v>13</v>
          </cell>
          <cell r="H9">
            <v>0</v>
          </cell>
          <cell r="I9">
            <v>0</v>
          </cell>
          <cell r="J9">
            <v>0</v>
          </cell>
        </row>
        <row r="10">
          <cell r="A10">
            <v>9</v>
          </cell>
          <cell r="B10">
            <v>0</v>
          </cell>
          <cell r="C10">
            <v>0</v>
          </cell>
          <cell r="D10">
            <v>0</v>
          </cell>
          <cell r="E10">
            <v>3</v>
          </cell>
          <cell r="F10">
            <v>1</v>
          </cell>
          <cell r="G10">
            <v>0</v>
          </cell>
          <cell r="H10">
            <v>0</v>
          </cell>
          <cell r="I10">
            <v>0</v>
          </cell>
          <cell r="J10">
            <v>0</v>
          </cell>
        </row>
        <row r="11">
          <cell r="A11">
            <v>10</v>
          </cell>
          <cell r="B11">
            <v>0</v>
          </cell>
          <cell r="C11">
            <v>0</v>
          </cell>
          <cell r="D11">
            <v>0</v>
          </cell>
          <cell r="E11">
            <v>0</v>
          </cell>
          <cell r="F11">
            <v>1</v>
          </cell>
          <cell r="G11">
            <v>0</v>
          </cell>
          <cell r="H11">
            <v>0</v>
          </cell>
          <cell r="I11">
            <v>0</v>
          </cell>
          <cell r="J11">
            <v>0</v>
          </cell>
        </row>
      </sheetData>
      <sheetData sheetId="61">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0</v>
          </cell>
          <cell r="C2">
            <v>0</v>
          </cell>
          <cell r="D2">
            <v>2</v>
          </cell>
          <cell r="E2">
            <v>2</v>
          </cell>
          <cell r="F2">
            <v>5</v>
          </cell>
          <cell r="G2">
            <v>15</v>
          </cell>
          <cell r="H2">
            <v>18</v>
          </cell>
          <cell r="I2">
            <v>8</v>
          </cell>
          <cell r="J2">
            <v>2</v>
          </cell>
          <cell r="K2">
            <v>2</v>
          </cell>
          <cell r="L2">
            <v>0</v>
          </cell>
          <cell r="M2">
            <v>0</v>
          </cell>
        </row>
        <row r="3">
          <cell r="A3">
            <v>2</v>
          </cell>
          <cell r="B3">
            <v>6</v>
          </cell>
          <cell r="C3">
            <v>26</v>
          </cell>
          <cell r="D3">
            <v>22</v>
          </cell>
          <cell r="E3">
            <v>57</v>
          </cell>
          <cell r="F3">
            <v>252</v>
          </cell>
          <cell r="G3">
            <v>1034</v>
          </cell>
          <cell r="H3">
            <v>1767</v>
          </cell>
          <cell r="I3">
            <v>823</v>
          </cell>
          <cell r="J3">
            <v>156</v>
          </cell>
          <cell r="K3">
            <v>8</v>
          </cell>
          <cell r="L3">
            <v>0</v>
          </cell>
          <cell r="M3">
            <v>1</v>
          </cell>
        </row>
        <row r="4">
          <cell r="A4">
            <v>3</v>
          </cell>
          <cell r="B4">
            <v>30</v>
          </cell>
          <cell r="C4">
            <v>111</v>
          </cell>
          <cell r="D4">
            <v>150</v>
          </cell>
          <cell r="E4">
            <v>311</v>
          </cell>
          <cell r="F4">
            <v>1043</v>
          </cell>
          <cell r="G4">
            <v>4463</v>
          </cell>
          <cell r="H4">
            <v>8570</v>
          </cell>
          <cell r="I4">
            <v>5296</v>
          </cell>
          <cell r="J4">
            <v>1148</v>
          </cell>
          <cell r="K4">
            <v>127</v>
          </cell>
          <cell r="L4">
            <v>7</v>
          </cell>
          <cell r="M4">
            <v>2</v>
          </cell>
        </row>
        <row r="5">
          <cell r="A5">
            <v>4</v>
          </cell>
          <cell r="B5">
            <v>49</v>
          </cell>
          <cell r="C5">
            <v>184</v>
          </cell>
          <cell r="D5">
            <v>290</v>
          </cell>
          <cell r="E5">
            <v>613</v>
          </cell>
          <cell r="F5">
            <v>2052</v>
          </cell>
          <cell r="G5">
            <v>8434</v>
          </cell>
          <cell r="H5">
            <v>18749</v>
          </cell>
          <cell r="I5">
            <v>13152</v>
          </cell>
          <cell r="J5">
            <v>3358</v>
          </cell>
          <cell r="K5">
            <v>348</v>
          </cell>
          <cell r="L5">
            <v>25</v>
          </cell>
          <cell r="M5">
            <v>1</v>
          </cell>
        </row>
        <row r="6">
          <cell r="A6">
            <v>5</v>
          </cell>
          <cell r="B6">
            <v>43</v>
          </cell>
          <cell r="C6">
            <v>147</v>
          </cell>
          <cell r="D6">
            <v>274</v>
          </cell>
          <cell r="E6">
            <v>481</v>
          </cell>
          <cell r="F6">
            <v>1692</v>
          </cell>
          <cell r="G6">
            <v>6636</v>
          </cell>
          <cell r="H6">
            <v>14910</v>
          </cell>
          <cell r="I6">
            <v>11095</v>
          </cell>
          <cell r="J6">
            <v>2932</v>
          </cell>
          <cell r="K6">
            <v>387</v>
          </cell>
          <cell r="L6">
            <v>35</v>
          </cell>
          <cell r="M6">
            <v>2</v>
          </cell>
        </row>
        <row r="7">
          <cell r="A7">
            <v>6</v>
          </cell>
          <cell r="B7">
            <v>18</v>
          </cell>
          <cell r="C7">
            <v>81</v>
          </cell>
          <cell r="D7">
            <v>104</v>
          </cell>
          <cell r="E7">
            <v>284</v>
          </cell>
          <cell r="F7">
            <v>824</v>
          </cell>
          <cell r="G7">
            <v>2732</v>
          </cell>
          <cell r="H7">
            <v>5791</v>
          </cell>
          <cell r="I7">
            <v>4291</v>
          </cell>
          <cell r="J7">
            <v>1194</v>
          </cell>
          <cell r="K7">
            <v>146</v>
          </cell>
          <cell r="L7">
            <v>16</v>
          </cell>
          <cell r="M7">
            <v>0</v>
          </cell>
        </row>
        <row r="8">
          <cell r="A8">
            <v>7</v>
          </cell>
          <cell r="B8">
            <v>1</v>
          </cell>
          <cell r="C8">
            <v>14</v>
          </cell>
          <cell r="D8">
            <v>34</v>
          </cell>
          <cell r="E8">
            <v>68</v>
          </cell>
          <cell r="F8">
            <v>186</v>
          </cell>
          <cell r="G8">
            <v>518</v>
          </cell>
          <cell r="H8">
            <v>1018</v>
          </cell>
          <cell r="I8">
            <v>695</v>
          </cell>
          <cell r="J8">
            <v>187</v>
          </cell>
          <cell r="K8">
            <v>21</v>
          </cell>
          <cell r="L8">
            <v>5</v>
          </cell>
          <cell r="M8">
            <v>0</v>
          </cell>
        </row>
        <row r="9">
          <cell r="A9">
            <v>8</v>
          </cell>
          <cell r="B9">
            <v>0</v>
          </cell>
          <cell r="C9">
            <v>0</v>
          </cell>
          <cell r="D9">
            <v>2</v>
          </cell>
          <cell r="E9">
            <v>7</v>
          </cell>
          <cell r="F9">
            <v>11</v>
          </cell>
          <cell r="G9">
            <v>19</v>
          </cell>
          <cell r="H9">
            <v>38</v>
          </cell>
          <cell r="I9">
            <v>23</v>
          </cell>
          <cell r="J9">
            <v>11</v>
          </cell>
          <cell r="K9">
            <v>0</v>
          </cell>
          <cell r="L9">
            <v>0</v>
          </cell>
          <cell r="M9">
            <v>0</v>
          </cell>
        </row>
        <row r="10">
          <cell r="A10">
            <v>9</v>
          </cell>
          <cell r="B10">
            <v>0</v>
          </cell>
          <cell r="C10">
            <v>0</v>
          </cell>
          <cell r="D10">
            <v>0</v>
          </cell>
          <cell r="E10">
            <v>3</v>
          </cell>
          <cell r="F10">
            <v>1</v>
          </cell>
          <cell r="G10">
            <v>1</v>
          </cell>
          <cell r="H10">
            <v>1</v>
          </cell>
          <cell r="I10">
            <v>0</v>
          </cell>
          <cell r="J10">
            <v>1</v>
          </cell>
          <cell r="K10">
            <v>0</v>
          </cell>
          <cell r="L10">
            <v>0</v>
          </cell>
          <cell r="M10">
            <v>0</v>
          </cell>
        </row>
        <row r="11">
          <cell r="A11">
            <v>10</v>
          </cell>
          <cell r="B11">
            <v>0</v>
          </cell>
          <cell r="C11">
            <v>0</v>
          </cell>
          <cell r="D11">
            <v>0</v>
          </cell>
          <cell r="E11">
            <v>0</v>
          </cell>
          <cell r="F11">
            <v>0</v>
          </cell>
          <cell r="G11">
            <v>1</v>
          </cell>
          <cell r="H11">
            <v>0</v>
          </cell>
          <cell r="I11">
            <v>0</v>
          </cell>
          <cell r="J11">
            <v>0</v>
          </cell>
          <cell r="K11">
            <v>0</v>
          </cell>
          <cell r="L11">
            <v>0</v>
          </cell>
          <cell r="M11">
            <v>0</v>
          </cell>
        </row>
      </sheetData>
      <sheetData sheetId="62">
        <row r="1">
          <cell r="A1" t="str">
            <v>triAgeMama</v>
          </cell>
          <cell r="B1" t="str">
            <v>col_1</v>
          </cell>
          <cell r="C1" t="str">
            <v>col_2</v>
          </cell>
          <cell r="D1" t="str">
            <v>col_3</v>
          </cell>
          <cell r="E1" t="str">
            <v>col_4</v>
          </cell>
        </row>
        <row r="2">
          <cell r="A2">
            <v>1</v>
          </cell>
          <cell r="B2">
            <v>0</v>
          </cell>
          <cell r="C2">
            <v>32</v>
          </cell>
          <cell r="D2">
            <v>22</v>
          </cell>
          <cell r="E2">
            <v>0</v>
          </cell>
        </row>
        <row r="3">
          <cell r="A3">
            <v>2</v>
          </cell>
          <cell r="B3">
            <v>1</v>
          </cell>
          <cell r="C3">
            <v>2131</v>
          </cell>
          <cell r="D3">
            <v>2020</v>
          </cell>
          <cell r="E3">
            <v>0</v>
          </cell>
        </row>
        <row r="4">
          <cell r="A4">
            <v>3</v>
          </cell>
          <cell r="B4">
            <v>4</v>
          </cell>
          <cell r="C4">
            <v>11004</v>
          </cell>
          <cell r="D4">
            <v>10250</v>
          </cell>
          <cell r="E4">
            <v>0</v>
          </cell>
        </row>
        <row r="5">
          <cell r="A5">
            <v>4</v>
          </cell>
          <cell r="B5">
            <v>7</v>
          </cell>
          <cell r="C5">
            <v>24033</v>
          </cell>
          <cell r="D5">
            <v>23215</v>
          </cell>
          <cell r="E5">
            <v>0</v>
          </cell>
        </row>
        <row r="6">
          <cell r="A6">
            <v>5</v>
          </cell>
          <cell r="B6">
            <v>3</v>
          </cell>
          <cell r="C6">
            <v>19934</v>
          </cell>
          <cell r="D6">
            <v>18697</v>
          </cell>
          <cell r="E6">
            <v>0</v>
          </cell>
        </row>
        <row r="7">
          <cell r="A7">
            <v>6</v>
          </cell>
          <cell r="B7">
            <v>4</v>
          </cell>
          <cell r="C7">
            <v>7805</v>
          </cell>
          <cell r="D7">
            <v>7672</v>
          </cell>
          <cell r="E7">
            <v>0</v>
          </cell>
        </row>
        <row r="8">
          <cell r="A8">
            <v>7</v>
          </cell>
          <cell r="B8">
            <v>0</v>
          </cell>
          <cell r="C8">
            <v>1392</v>
          </cell>
          <cell r="D8">
            <v>1355</v>
          </cell>
          <cell r="E8">
            <v>0</v>
          </cell>
        </row>
        <row r="9">
          <cell r="A9">
            <v>8</v>
          </cell>
          <cell r="B9">
            <v>0</v>
          </cell>
          <cell r="C9">
            <v>53</v>
          </cell>
          <cell r="D9">
            <v>58</v>
          </cell>
          <cell r="E9">
            <v>0</v>
          </cell>
        </row>
        <row r="10">
          <cell r="A10">
            <v>9</v>
          </cell>
          <cell r="B10">
            <v>0</v>
          </cell>
          <cell r="C10">
            <v>5</v>
          </cell>
          <cell r="D10">
            <v>2</v>
          </cell>
          <cell r="E10">
            <v>0</v>
          </cell>
        </row>
        <row r="11">
          <cell r="A11">
            <v>10</v>
          </cell>
          <cell r="B11">
            <v>0</v>
          </cell>
          <cell r="C11">
            <v>1</v>
          </cell>
          <cell r="D11">
            <v>0</v>
          </cell>
          <cell r="E11">
            <v>0</v>
          </cell>
        </row>
      </sheetData>
      <sheetData sheetId="63">
        <row r="1">
          <cell r="A1" t="str">
            <v>triAgeMama</v>
          </cell>
          <cell r="B1" t="str">
            <v>col_1</v>
          </cell>
          <cell r="C1" t="str">
            <v>col_2</v>
          </cell>
          <cell r="D1" t="str">
            <v>col_3</v>
          </cell>
          <cell r="E1" t="str">
            <v>col_4</v>
          </cell>
        </row>
        <row r="2">
          <cell r="A2">
            <v>1</v>
          </cell>
          <cell r="B2">
            <v>52</v>
          </cell>
          <cell r="C2">
            <v>1</v>
          </cell>
          <cell r="D2">
            <v>0</v>
          </cell>
          <cell r="E2">
            <v>0</v>
          </cell>
        </row>
        <row r="3">
          <cell r="A3">
            <v>2</v>
          </cell>
          <cell r="B3">
            <v>4069</v>
          </cell>
          <cell r="C3">
            <v>32</v>
          </cell>
          <cell r="D3">
            <v>0</v>
          </cell>
          <cell r="E3">
            <v>24</v>
          </cell>
        </row>
        <row r="4">
          <cell r="A4">
            <v>3</v>
          </cell>
          <cell r="B4">
            <v>20619</v>
          </cell>
          <cell r="C4">
            <v>261</v>
          </cell>
          <cell r="D4">
            <v>8</v>
          </cell>
          <cell r="E4">
            <v>98</v>
          </cell>
        </row>
        <row r="5">
          <cell r="A5">
            <v>4</v>
          </cell>
          <cell r="B5">
            <v>45494</v>
          </cell>
          <cell r="C5">
            <v>763</v>
          </cell>
          <cell r="D5">
            <v>15</v>
          </cell>
          <cell r="E5">
            <v>198</v>
          </cell>
        </row>
        <row r="6">
          <cell r="A6">
            <v>5</v>
          </cell>
          <cell r="B6">
            <v>36814</v>
          </cell>
          <cell r="C6">
            <v>807</v>
          </cell>
          <cell r="D6">
            <v>22</v>
          </cell>
          <cell r="E6">
            <v>161</v>
          </cell>
        </row>
        <row r="7">
          <cell r="A7">
            <v>6</v>
          </cell>
          <cell r="B7">
            <v>14592</v>
          </cell>
          <cell r="C7">
            <v>393</v>
          </cell>
          <cell r="D7">
            <v>8</v>
          </cell>
          <cell r="E7">
            <v>83</v>
          </cell>
        </row>
        <row r="8">
          <cell r="A8">
            <v>7</v>
          </cell>
          <cell r="B8">
            <v>2583</v>
          </cell>
          <cell r="C8">
            <v>68</v>
          </cell>
          <cell r="D8">
            <v>5</v>
          </cell>
          <cell r="E8">
            <v>17</v>
          </cell>
        </row>
        <row r="9">
          <cell r="A9">
            <v>8</v>
          </cell>
          <cell r="B9">
            <v>98</v>
          </cell>
          <cell r="C9">
            <v>6</v>
          </cell>
          <cell r="D9">
            <v>0</v>
          </cell>
          <cell r="E9">
            <v>1</v>
          </cell>
        </row>
        <row r="10">
          <cell r="A10">
            <v>9</v>
          </cell>
          <cell r="B10">
            <v>2</v>
          </cell>
          <cell r="C10">
            <v>1</v>
          </cell>
          <cell r="D10">
            <v>1</v>
          </cell>
          <cell r="E10">
            <v>0</v>
          </cell>
        </row>
        <row r="11">
          <cell r="A11">
            <v>10</v>
          </cell>
          <cell r="B11">
            <v>1</v>
          </cell>
          <cell r="C11">
            <v>0</v>
          </cell>
          <cell r="D11">
            <v>0</v>
          </cell>
          <cell r="E11">
            <v>0</v>
          </cell>
        </row>
      </sheetData>
      <sheetData sheetId="64">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3</v>
          </cell>
          <cell r="C2">
            <v>0</v>
          </cell>
          <cell r="D2">
            <v>2</v>
          </cell>
          <cell r="E2">
            <v>1</v>
          </cell>
          <cell r="F2">
            <v>15</v>
          </cell>
          <cell r="G2">
            <v>11</v>
          </cell>
          <cell r="H2">
            <v>6</v>
          </cell>
          <cell r="I2">
            <v>8</v>
          </cell>
          <cell r="J2">
            <v>1</v>
          </cell>
          <cell r="K2">
            <v>2</v>
          </cell>
          <cell r="L2">
            <v>0</v>
          </cell>
          <cell r="M2">
            <v>1</v>
          </cell>
          <cell r="N2">
            <v>1</v>
          </cell>
          <cell r="O2">
            <v>3</v>
          </cell>
        </row>
        <row r="3">
          <cell r="A3">
            <v>2</v>
          </cell>
          <cell r="B3">
            <v>77</v>
          </cell>
          <cell r="C3">
            <v>83</v>
          </cell>
          <cell r="D3">
            <v>193</v>
          </cell>
          <cell r="E3">
            <v>741</v>
          </cell>
          <cell r="F3">
            <v>1704</v>
          </cell>
          <cell r="G3">
            <v>730</v>
          </cell>
          <cell r="H3">
            <v>211</v>
          </cell>
          <cell r="I3">
            <v>101</v>
          </cell>
          <cell r="J3">
            <v>46</v>
          </cell>
          <cell r="K3">
            <v>33</v>
          </cell>
          <cell r="L3">
            <v>24</v>
          </cell>
          <cell r="M3">
            <v>112</v>
          </cell>
          <cell r="N3">
            <v>52</v>
          </cell>
          <cell r="O3">
            <v>45</v>
          </cell>
        </row>
        <row r="4">
          <cell r="A4">
            <v>3</v>
          </cell>
          <cell r="B4">
            <v>333</v>
          </cell>
          <cell r="C4">
            <v>391</v>
          </cell>
          <cell r="D4">
            <v>981</v>
          </cell>
          <cell r="E4">
            <v>3948</v>
          </cell>
          <cell r="F4">
            <v>8373</v>
          </cell>
          <cell r="G4">
            <v>4027</v>
          </cell>
          <cell r="H4">
            <v>1242</v>
          </cell>
          <cell r="I4">
            <v>508</v>
          </cell>
          <cell r="J4">
            <v>190</v>
          </cell>
          <cell r="K4">
            <v>131</v>
          </cell>
          <cell r="L4">
            <v>86</v>
          </cell>
          <cell r="M4">
            <v>565</v>
          </cell>
          <cell r="N4">
            <v>219</v>
          </cell>
          <cell r="O4">
            <v>264</v>
          </cell>
        </row>
        <row r="5">
          <cell r="A5">
            <v>4</v>
          </cell>
          <cell r="B5">
            <v>643</v>
          </cell>
          <cell r="C5">
            <v>875</v>
          </cell>
          <cell r="D5">
            <v>1690</v>
          </cell>
          <cell r="E5">
            <v>7145</v>
          </cell>
          <cell r="F5">
            <v>18544</v>
          </cell>
          <cell r="G5">
            <v>10540</v>
          </cell>
          <cell r="H5">
            <v>3443</v>
          </cell>
          <cell r="I5">
            <v>1365</v>
          </cell>
          <cell r="J5">
            <v>415</v>
          </cell>
          <cell r="K5">
            <v>241</v>
          </cell>
          <cell r="L5">
            <v>209</v>
          </cell>
          <cell r="M5">
            <v>1224</v>
          </cell>
          <cell r="N5">
            <v>459</v>
          </cell>
          <cell r="O5">
            <v>462</v>
          </cell>
        </row>
        <row r="6">
          <cell r="A6">
            <v>5</v>
          </cell>
          <cell r="B6">
            <v>587</v>
          </cell>
          <cell r="C6">
            <v>796</v>
          </cell>
          <cell r="D6">
            <v>1355</v>
          </cell>
          <cell r="E6">
            <v>6291</v>
          </cell>
          <cell r="F6">
            <v>14831</v>
          </cell>
          <cell r="G6">
            <v>7992</v>
          </cell>
          <cell r="H6">
            <v>2966</v>
          </cell>
          <cell r="I6">
            <v>1288</v>
          </cell>
          <cell r="J6">
            <v>332</v>
          </cell>
          <cell r="K6">
            <v>208</v>
          </cell>
          <cell r="L6">
            <v>185</v>
          </cell>
          <cell r="M6">
            <v>982</v>
          </cell>
          <cell r="N6">
            <v>404</v>
          </cell>
          <cell r="O6">
            <v>417</v>
          </cell>
        </row>
        <row r="7">
          <cell r="A7">
            <v>6</v>
          </cell>
          <cell r="B7">
            <v>274</v>
          </cell>
          <cell r="C7">
            <v>323</v>
          </cell>
          <cell r="D7">
            <v>625</v>
          </cell>
          <cell r="E7">
            <v>2478</v>
          </cell>
          <cell r="F7">
            <v>5424</v>
          </cell>
          <cell r="G7">
            <v>3078</v>
          </cell>
          <cell r="H7">
            <v>1317</v>
          </cell>
          <cell r="I7">
            <v>675</v>
          </cell>
          <cell r="J7">
            <v>195</v>
          </cell>
          <cell r="K7">
            <v>127</v>
          </cell>
          <cell r="L7">
            <v>66</v>
          </cell>
          <cell r="M7">
            <v>498</v>
          </cell>
          <cell r="N7">
            <v>186</v>
          </cell>
          <cell r="O7">
            <v>215</v>
          </cell>
        </row>
        <row r="8">
          <cell r="A8">
            <v>7</v>
          </cell>
          <cell r="B8">
            <v>59</v>
          </cell>
          <cell r="C8">
            <v>66</v>
          </cell>
          <cell r="D8">
            <v>85</v>
          </cell>
          <cell r="E8">
            <v>414</v>
          </cell>
          <cell r="F8">
            <v>855</v>
          </cell>
          <cell r="G8">
            <v>580</v>
          </cell>
          <cell r="H8">
            <v>256</v>
          </cell>
          <cell r="I8">
            <v>134</v>
          </cell>
          <cell r="J8">
            <v>41</v>
          </cell>
          <cell r="K8">
            <v>30</v>
          </cell>
          <cell r="L8">
            <v>26</v>
          </cell>
          <cell r="M8">
            <v>103</v>
          </cell>
          <cell r="N8">
            <v>49</v>
          </cell>
          <cell r="O8">
            <v>49</v>
          </cell>
        </row>
        <row r="9">
          <cell r="A9">
            <v>8</v>
          </cell>
          <cell r="B9">
            <v>2</v>
          </cell>
          <cell r="C9">
            <v>0</v>
          </cell>
          <cell r="D9">
            <v>2</v>
          </cell>
          <cell r="E9">
            <v>12</v>
          </cell>
          <cell r="F9">
            <v>27</v>
          </cell>
          <cell r="G9">
            <v>27</v>
          </cell>
          <cell r="H9">
            <v>16</v>
          </cell>
          <cell r="I9">
            <v>3</v>
          </cell>
          <cell r="J9">
            <v>2</v>
          </cell>
          <cell r="K9">
            <v>2</v>
          </cell>
          <cell r="L9">
            <v>1</v>
          </cell>
          <cell r="M9">
            <v>4</v>
          </cell>
          <cell r="N9">
            <v>8</v>
          </cell>
          <cell r="O9">
            <v>5</v>
          </cell>
        </row>
        <row r="10">
          <cell r="A10">
            <v>9</v>
          </cell>
          <cell r="B10">
            <v>0</v>
          </cell>
          <cell r="C10">
            <v>0</v>
          </cell>
          <cell r="D10">
            <v>0</v>
          </cell>
          <cell r="E10">
            <v>0</v>
          </cell>
          <cell r="F10">
            <v>1</v>
          </cell>
          <cell r="G10">
            <v>0</v>
          </cell>
          <cell r="H10">
            <v>1</v>
          </cell>
          <cell r="I10">
            <v>0</v>
          </cell>
          <cell r="J10">
            <v>0</v>
          </cell>
          <cell r="K10">
            <v>0</v>
          </cell>
          <cell r="L10">
            <v>0</v>
          </cell>
          <cell r="M10">
            <v>0</v>
          </cell>
          <cell r="N10">
            <v>2</v>
          </cell>
          <cell r="O10">
            <v>3</v>
          </cell>
        </row>
        <row r="11">
          <cell r="A11">
            <v>10</v>
          </cell>
          <cell r="B11">
            <v>0</v>
          </cell>
          <cell r="C11">
            <v>0</v>
          </cell>
          <cell r="D11">
            <v>0</v>
          </cell>
          <cell r="E11">
            <v>0</v>
          </cell>
          <cell r="F11">
            <v>0</v>
          </cell>
          <cell r="G11">
            <v>0</v>
          </cell>
          <cell r="H11">
            <v>0</v>
          </cell>
          <cell r="I11">
            <v>0</v>
          </cell>
          <cell r="J11">
            <v>0</v>
          </cell>
          <cell r="K11">
            <v>0</v>
          </cell>
          <cell r="L11">
            <v>0</v>
          </cell>
          <cell r="M11">
            <v>1</v>
          </cell>
          <cell r="N11">
            <v>0</v>
          </cell>
          <cell r="O11">
            <v>0</v>
          </cell>
        </row>
      </sheetData>
      <sheetData sheetId="65">
        <row r="1">
          <cell r="A1" t="str">
            <v>triAgeMama</v>
          </cell>
          <cell r="B1" t="str">
            <v>col_1</v>
          </cell>
          <cell r="C1" t="str">
            <v>col_2</v>
          </cell>
          <cell r="D1" t="str">
            <v>col_3</v>
          </cell>
        </row>
        <row r="2">
          <cell r="A2">
            <v>1</v>
          </cell>
          <cell r="B2">
            <v>41</v>
          </cell>
          <cell r="C2">
            <v>13</v>
          </cell>
          <cell r="D2">
            <v>0</v>
          </cell>
        </row>
        <row r="3">
          <cell r="A3">
            <v>2</v>
          </cell>
          <cell r="B3">
            <v>3543</v>
          </cell>
          <cell r="C3">
            <v>581</v>
          </cell>
          <cell r="D3">
            <v>28</v>
          </cell>
        </row>
        <row r="4">
          <cell r="A4">
            <v>3</v>
          </cell>
          <cell r="B4">
            <v>17650</v>
          </cell>
          <cell r="C4">
            <v>3487</v>
          </cell>
          <cell r="D4">
            <v>121</v>
          </cell>
        </row>
        <row r="5">
          <cell r="A5">
            <v>4</v>
          </cell>
          <cell r="B5">
            <v>38263</v>
          </cell>
          <cell r="C5">
            <v>8750</v>
          </cell>
          <cell r="D5">
            <v>242</v>
          </cell>
        </row>
        <row r="6">
          <cell r="A6">
            <v>5</v>
          </cell>
          <cell r="B6">
            <v>30125</v>
          </cell>
          <cell r="C6">
            <v>8316</v>
          </cell>
          <cell r="D6">
            <v>193</v>
          </cell>
        </row>
        <row r="7">
          <cell r="A7">
            <v>6</v>
          </cell>
          <cell r="B7">
            <v>11242</v>
          </cell>
          <cell r="C7">
            <v>4137</v>
          </cell>
          <cell r="D7">
            <v>102</v>
          </cell>
        </row>
        <row r="8">
          <cell r="A8">
            <v>7</v>
          </cell>
          <cell r="B8">
            <v>1839</v>
          </cell>
          <cell r="C8">
            <v>887</v>
          </cell>
          <cell r="D8">
            <v>21</v>
          </cell>
        </row>
        <row r="9">
          <cell r="A9">
            <v>8</v>
          </cell>
          <cell r="B9">
            <v>55</v>
          </cell>
          <cell r="C9">
            <v>55</v>
          </cell>
          <cell r="D9">
            <v>1</v>
          </cell>
        </row>
        <row r="10">
          <cell r="A10">
            <v>9</v>
          </cell>
          <cell r="B10">
            <v>1</v>
          </cell>
          <cell r="C10">
            <v>6</v>
          </cell>
          <cell r="D10">
            <v>0</v>
          </cell>
        </row>
        <row r="11">
          <cell r="A11">
            <v>10</v>
          </cell>
          <cell r="B11">
            <v>0</v>
          </cell>
          <cell r="C11">
            <v>1</v>
          </cell>
          <cell r="D11">
            <v>0</v>
          </cell>
        </row>
      </sheetData>
      <sheetData sheetId="66">
        <row r="1">
          <cell r="A1" t="str">
            <v>triAgeMama</v>
          </cell>
          <cell r="B1" t="str">
            <v>col_1</v>
          </cell>
          <cell r="C1" t="str">
            <v>col_2</v>
          </cell>
          <cell r="D1" t="str">
            <v>col_3</v>
          </cell>
        </row>
        <row r="2">
          <cell r="A2">
            <v>1</v>
          </cell>
          <cell r="B2">
            <v>0</v>
          </cell>
          <cell r="C2">
            <v>52</v>
          </cell>
          <cell r="D2">
            <v>1</v>
          </cell>
        </row>
        <row r="3">
          <cell r="A3">
            <v>2</v>
          </cell>
          <cell r="B3">
            <v>75</v>
          </cell>
          <cell r="C3">
            <v>3943</v>
          </cell>
          <cell r="D3">
            <v>107</v>
          </cell>
        </row>
        <row r="4">
          <cell r="A4">
            <v>3</v>
          </cell>
          <cell r="B4">
            <v>1025</v>
          </cell>
          <cell r="C4">
            <v>19366</v>
          </cell>
          <cell r="D4">
            <v>595</v>
          </cell>
        </row>
        <row r="5">
          <cell r="A5">
            <v>4</v>
          </cell>
          <cell r="B5">
            <v>3585</v>
          </cell>
          <cell r="C5">
            <v>41808</v>
          </cell>
          <cell r="D5">
            <v>1077</v>
          </cell>
        </row>
        <row r="6">
          <cell r="A6">
            <v>5</v>
          </cell>
          <cell r="B6">
            <v>4658</v>
          </cell>
          <cell r="C6">
            <v>32044</v>
          </cell>
          <cell r="D6">
            <v>1102</v>
          </cell>
        </row>
        <row r="7">
          <cell r="A7">
            <v>6</v>
          </cell>
          <cell r="B7">
            <v>2469</v>
          </cell>
          <cell r="C7">
            <v>12047</v>
          </cell>
          <cell r="D7">
            <v>560</v>
          </cell>
        </row>
        <row r="8">
          <cell r="A8">
            <v>7</v>
          </cell>
          <cell r="B8">
            <v>471</v>
          </cell>
          <cell r="C8">
            <v>2073</v>
          </cell>
          <cell r="D8">
            <v>129</v>
          </cell>
        </row>
        <row r="9">
          <cell r="A9">
            <v>8</v>
          </cell>
          <cell r="B9">
            <v>15</v>
          </cell>
          <cell r="C9">
            <v>82</v>
          </cell>
          <cell r="D9">
            <v>8</v>
          </cell>
        </row>
        <row r="10">
          <cell r="A10">
            <v>9</v>
          </cell>
          <cell r="B10">
            <v>0</v>
          </cell>
          <cell r="C10">
            <v>3</v>
          </cell>
          <cell r="D10">
            <v>1</v>
          </cell>
        </row>
        <row r="11">
          <cell r="A11">
            <v>10</v>
          </cell>
          <cell r="B11">
            <v>1</v>
          </cell>
          <cell r="C11">
            <v>0</v>
          </cell>
          <cell r="D11">
            <v>0</v>
          </cell>
        </row>
      </sheetData>
      <sheetData sheetId="67">
        <row r="1">
          <cell r="A1" t="str">
            <v>triAgeMama</v>
          </cell>
          <cell r="B1" t="str">
            <v>col_1</v>
          </cell>
          <cell r="C1" t="str">
            <v>col_2</v>
          </cell>
          <cell r="D1" t="str">
            <v>col_3</v>
          </cell>
        </row>
        <row r="2">
          <cell r="A2">
            <v>1</v>
          </cell>
          <cell r="B2">
            <v>42</v>
          </cell>
          <cell r="C2">
            <v>10</v>
          </cell>
          <cell r="D2">
            <v>1</v>
          </cell>
        </row>
        <row r="3">
          <cell r="A3">
            <v>2</v>
          </cell>
          <cell r="B3">
            <v>2918</v>
          </cell>
          <cell r="C3">
            <v>1150</v>
          </cell>
          <cell r="D3">
            <v>57</v>
          </cell>
        </row>
        <row r="4">
          <cell r="A4">
            <v>3</v>
          </cell>
          <cell r="B4">
            <v>14551</v>
          </cell>
          <cell r="C4">
            <v>6222</v>
          </cell>
          <cell r="D4">
            <v>213</v>
          </cell>
        </row>
        <row r="5">
          <cell r="A5">
            <v>4</v>
          </cell>
          <cell r="B5">
            <v>30985</v>
          </cell>
          <cell r="C5">
            <v>15104</v>
          </cell>
          <cell r="D5">
            <v>381</v>
          </cell>
        </row>
        <row r="6">
          <cell r="A6">
            <v>5</v>
          </cell>
          <cell r="B6">
            <v>24008</v>
          </cell>
          <cell r="C6">
            <v>13501</v>
          </cell>
          <cell r="D6">
            <v>295</v>
          </cell>
        </row>
        <row r="7">
          <cell r="A7">
            <v>6</v>
          </cell>
          <cell r="B7">
            <v>9470</v>
          </cell>
          <cell r="C7">
            <v>5489</v>
          </cell>
          <cell r="D7">
            <v>117</v>
          </cell>
        </row>
        <row r="8">
          <cell r="A8">
            <v>7</v>
          </cell>
          <cell r="B8">
            <v>1649</v>
          </cell>
          <cell r="C8">
            <v>1003</v>
          </cell>
          <cell r="D8">
            <v>21</v>
          </cell>
        </row>
        <row r="9">
          <cell r="A9">
            <v>8</v>
          </cell>
          <cell r="B9">
            <v>62</v>
          </cell>
          <cell r="C9">
            <v>41</v>
          </cell>
          <cell r="D9">
            <v>2</v>
          </cell>
        </row>
        <row r="10">
          <cell r="A10">
            <v>9</v>
          </cell>
          <cell r="B10">
            <v>3</v>
          </cell>
          <cell r="C10">
            <v>1</v>
          </cell>
          <cell r="D10">
            <v>0</v>
          </cell>
        </row>
        <row r="11">
          <cell r="A11">
            <v>10</v>
          </cell>
          <cell r="B11">
            <v>0</v>
          </cell>
          <cell r="C11">
            <v>1</v>
          </cell>
          <cell r="D11">
            <v>0</v>
          </cell>
        </row>
      </sheetData>
      <sheetData sheetId="68">
        <row r="1">
          <cell r="A1" t="str">
            <v>triAgeMama</v>
          </cell>
          <cell r="B1" t="str">
            <v>col_1</v>
          </cell>
          <cell r="C1" t="str">
            <v>col_2</v>
          </cell>
          <cell r="D1" t="str">
            <v>col_3</v>
          </cell>
        </row>
        <row r="2">
          <cell r="A2">
            <v>1</v>
          </cell>
          <cell r="B2">
            <v>18</v>
          </cell>
          <cell r="C2">
            <v>33</v>
          </cell>
          <cell r="D2">
            <v>2</v>
          </cell>
        </row>
        <row r="3">
          <cell r="A3">
            <v>2</v>
          </cell>
          <cell r="B3">
            <v>1109</v>
          </cell>
          <cell r="C3">
            <v>2952</v>
          </cell>
          <cell r="D3">
            <v>64</v>
          </cell>
        </row>
        <row r="4">
          <cell r="A4">
            <v>3</v>
          </cell>
          <cell r="B4">
            <v>5327</v>
          </cell>
          <cell r="C4">
            <v>15333</v>
          </cell>
          <cell r="D4">
            <v>326</v>
          </cell>
        </row>
        <row r="5">
          <cell r="A5">
            <v>4</v>
          </cell>
          <cell r="B5">
            <v>10969</v>
          </cell>
          <cell r="C5">
            <v>35018</v>
          </cell>
          <cell r="D5">
            <v>483</v>
          </cell>
        </row>
        <row r="6">
          <cell r="A6">
            <v>5</v>
          </cell>
          <cell r="B6">
            <v>9042</v>
          </cell>
          <cell r="C6">
            <v>28330</v>
          </cell>
          <cell r="D6">
            <v>432</v>
          </cell>
        </row>
        <row r="7">
          <cell r="A7">
            <v>6</v>
          </cell>
          <cell r="B7">
            <v>3740</v>
          </cell>
          <cell r="C7">
            <v>11154</v>
          </cell>
          <cell r="D7">
            <v>182</v>
          </cell>
        </row>
        <row r="8">
          <cell r="A8">
            <v>7</v>
          </cell>
          <cell r="B8">
            <v>697</v>
          </cell>
          <cell r="C8">
            <v>1940</v>
          </cell>
          <cell r="D8">
            <v>36</v>
          </cell>
        </row>
        <row r="9">
          <cell r="A9">
            <v>8</v>
          </cell>
          <cell r="B9">
            <v>30</v>
          </cell>
          <cell r="C9">
            <v>74</v>
          </cell>
          <cell r="D9">
            <v>1</v>
          </cell>
        </row>
        <row r="10">
          <cell r="A10">
            <v>9</v>
          </cell>
          <cell r="B10">
            <v>0</v>
          </cell>
          <cell r="C10">
            <v>4</v>
          </cell>
          <cell r="D10">
            <v>0</v>
          </cell>
        </row>
        <row r="11">
          <cell r="A11">
            <v>10</v>
          </cell>
          <cell r="B11">
            <v>0</v>
          </cell>
          <cell r="C11">
            <v>1</v>
          </cell>
          <cell r="D11">
            <v>0</v>
          </cell>
        </row>
      </sheetData>
      <sheetData sheetId="69">
        <row r="1">
          <cell r="A1" t="str">
            <v>triAgeMama</v>
          </cell>
          <cell r="B1" t="str">
            <v>col_1</v>
          </cell>
          <cell r="C1" t="str">
            <v>col_2</v>
          </cell>
        </row>
        <row r="2">
          <cell r="A2">
            <v>1</v>
          </cell>
          <cell r="B2">
            <v>0</v>
          </cell>
          <cell r="C2">
            <v>54</v>
          </cell>
        </row>
        <row r="3">
          <cell r="A3">
            <v>2</v>
          </cell>
          <cell r="B3">
            <v>19</v>
          </cell>
          <cell r="C3">
            <v>4133</v>
          </cell>
        </row>
        <row r="4">
          <cell r="A4">
            <v>3</v>
          </cell>
          <cell r="B4">
            <v>83</v>
          </cell>
          <cell r="C4">
            <v>21175</v>
          </cell>
        </row>
        <row r="5">
          <cell r="A5">
            <v>4</v>
          </cell>
          <cell r="B5">
            <v>187</v>
          </cell>
          <cell r="C5">
            <v>47068</v>
          </cell>
        </row>
        <row r="6">
          <cell r="A6">
            <v>5</v>
          </cell>
          <cell r="B6">
            <v>149</v>
          </cell>
          <cell r="C6">
            <v>38485</v>
          </cell>
        </row>
        <row r="7">
          <cell r="A7">
            <v>6</v>
          </cell>
          <cell r="B7">
            <v>83</v>
          </cell>
          <cell r="C7">
            <v>15398</v>
          </cell>
        </row>
        <row r="8">
          <cell r="A8">
            <v>7</v>
          </cell>
          <cell r="B8">
            <v>17</v>
          </cell>
          <cell r="C8">
            <v>2730</v>
          </cell>
        </row>
        <row r="9">
          <cell r="A9">
            <v>8</v>
          </cell>
          <cell r="B9">
            <v>1</v>
          </cell>
          <cell r="C9">
            <v>110</v>
          </cell>
        </row>
        <row r="10">
          <cell r="A10">
            <v>9</v>
          </cell>
          <cell r="B10">
            <v>0</v>
          </cell>
          <cell r="C10">
            <v>7</v>
          </cell>
        </row>
        <row r="11">
          <cell r="A11">
            <v>10</v>
          </cell>
          <cell r="B11">
            <v>0</v>
          </cell>
          <cell r="C11">
            <v>1</v>
          </cell>
        </row>
      </sheetData>
      <sheetData sheetId="70">
        <row r="1">
          <cell r="A1" t="str">
            <v>triM4WeightBirth</v>
          </cell>
          <cell r="B1" t="str">
            <v>col_1</v>
          </cell>
          <cell r="C1" t="str">
            <v>col_2</v>
          </cell>
          <cell r="D1" t="str">
            <v>col_3</v>
          </cell>
        </row>
        <row r="2">
          <cell r="A2">
            <v>1</v>
          </cell>
          <cell r="B2">
            <v>87</v>
          </cell>
          <cell r="C2">
            <v>21</v>
          </cell>
          <cell r="D2">
            <v>39</v>
          </cell>
        </row>
        <row r="3">
          <cell r="A3">
            <v>2</v>
          </cell>
          <cell r="B3">
            <v>293</v>
          </cell>
          <cell r="C3">
            <v>132</v>
          </cell>
          <cell r="D3">
            <v>138</v>
          </cell>
        </row>
        <row r="4">
          <cell r="A4">
            <v>3</v>
          </cell>
          <cell r="B4">
            <v>436</v>
          </cell>
          <cell r="C4">
            <v>241</v>
          </cell>
          <cell r="D4">
            <v>201</v>
          </cell>
        </row>
        <row r="5">
          <cell r="A5">
            <v>4</v>
          </cell>
          <cell r="B5">
            <v>870</v>
          </cell>
          <cell r="C5">
            <v>351</v>
          </cell>
          <cell r="D5">
            <v>605</v>
          </cell>
        </row>
        <row r="6">
          <cell r="A6">
            <v>5</v>
          </cell>
          <cell r="B6">
            <v>2835</v>
          </cell>
          <cell r="C6">
            <v>1162</v>
          </cell>
          <cell r="D6">
            <v>2069</v>
          </cell>
        </row>
        <row r="7">
          <cell r="A7">
            <v>6</v>
          </cell>
          <cell r="B7">
            <v>11245</v>
          </cell>
          <cell r="C7">
            <v>4628</v>
          </cell>
          <cell r="D7">
            <v>7980</v>
          </cell>
        </row>
        <row r="8">
          <cell r="A8">
            <v>7</v>
          </cell>
          <cell r="B8">
            <v>25694</v>
          </cell>
          <cell r="C8">
            <v>10292</v>
          </cell>
          <cell r="D8">
            <v>14876</v>
          </cell>
        </row>
        <row r="9">
          <cell r="A9">
            <v>8</v>
          </cell>
          <cell r="B9">
            <v>19249</v>
          </cell>
          <cell r="C9">
            <v>7173</v>
          </cell>
          <cell r="D9">
            <v>8961</v>
          </cell>
        </row>
        <row r="10">
          <cell r="A10">
            <v>9</v>
          </cell>
          <cell r="B10">
            <v>5269</v>
          </cell>
          <cell r="C10">
            <v>1813</v>
          </cell>
          <cell r="D10">
            <v>1907</v>
          </cell>
        </row>
        <row r="11">
          <cell r="A11">
            <v>10</v>
          </cell>
          <cell r="B11">
            <v>643</v>
          </cell>
          <cell r="C11">
            <v>218</v>
          </cell>
          <cell r="D11">
            <v>178</v>
          </cell>
        </row>
        <row r="12">
          <cell r="A12">
            <v>11</v>
          </cell>
          <cell r="B12">
            <v>60</v>
          </cell>
          <cell r="C12">
            <v>14</v>
          </cell>
          <cell r="D12">
            <v>14</v>
          </cell>
        </row>
        <row r="13">
          <cell r="A13">
            <v>12</v>
          </cell>
          <cell r="B13">
            <v>4</v>
          </cell>
          <cell r="C13">
            <v>0</v>
          </cell>
          <cell r="D13">
            <v>2</v>
          </cell>
        </row>
      </sheetData>
      <sheetData sheetId="71">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10</v>
          </cell>
          <cell r="C2">
            <v>28</v>
          </cell>
          <cell r="D2">
            <v>27</v>
          </cell>
          <cell r="E2">
            <v>6</v>
          </cell>
          <cell r="F2">
            <v>16</v>
          </cell>
          <cell r="G2">
            <v>21</v>
          </cell>
          <cell r="H2">
            <v>14</v>
          </cell>
          <cell r="I2">
            <v>1</v>
          </cell>
          <cell r="J2">
            <v>17</v>
          </cell>
          <cell r="K2">
            <v>2</v>
          </cell>
          <cell r="L2">
            <v>5</v>
          </cell>
        </row>
        <row r="3">
          <cell r="A3">
            <v>2</v>
          </cell>
          <cell r="B3">
            <v>53</v>
          </cell>
          <cell r="C3">
            <v>75</v>
          </cell>
          <cell r="D3">
            <v>85</v>
          </cell>
          <cell r="E3">
            <v>20</v>
          </cell>
          <cell r="F3">
            <v>60</v>
          </cell>
          <cell r="G3">
            <v>132</v>
          </cell>
          <cell r="H3">
            <v>45</v>
          </cell>
          <cell r="I3">
            <v>3</v>
          </cell>
          <cell r="J3">
            <v>66</v>
          </cell>
          <cell r="K3">
            <v>18</v>
          </cell>
          <cell r="L3">
            <v>6</v>
          </cell>
        </row>
        <row r="4">
          <cell r="A4">
            <v>3</v>
          </cell>
          <cell r="B4">
            <v>66</v>
          </cell>
          <cell r="C4">
            <v>92</v>
          </cell>
          <cell r="D4">
            <v>151</v>
          </cell>
          <cell r="E4">
            <v>52</v>
          </cell>
          <cell r="F4">
            <v>75</v>
          </cell>
          <cell r="G4">
            <v>241</v>
          </cell>
          <cell r="H4">
            <v>94</v>
          </cell>
          <cell r="I4">
            <v>4</v>
          </cell>
          <cell r="J4">
            <v>80</v>
          </cell>
          <cell r="K4">
            <v>17</v>
          </cell>
          <cell r="L4">
            <v>6</v>
          </cell>
        </row>
        <row r="5">
          <cell r="A5">
            <v>4</v>
          </cell>
          <cell r="B5">
            <v>149</v>
          </cell>
          <cell r="C5">
            <v>178</v>
          </cell>
          <cell r="D5">
            <v>288</v>
          </cell>
          <cell r="E5">
            <v>125</v>
          </cell>
          <cell r="F5">
            <v>130</v>
          </cell>
          <cell r="G5">
            <v>351</v>
          </cell>
          <cell r="H5">
            <v>246</v>
          </cell>
          <cell r="I5">
            <v>24</v>
          </cell>
          <cell r="J5">
            <v>222</v>
          </cell>
          <cell r="K5">
            <v>80</v>
          </cell>
          <cell r="L5">
            <v>33</v>
          </cell>
        </row>
        <row r="6">
          <cell r="A6">
            <v>5</v>
          </cell>
          <cell r="B6">
            <v>530</v>
          </cell>
          <cell r="C6">
            <v>671</v>
          </cell>
          <cell r="D6">
            <v>947</v>
          </cell>
          <cell r="E6">
            <v>379</v>
          </cell>
          <cell r="F6">
            <v>308</v>
          </cell>
          <cell r="G6">
            <v>1162</v>
          </cell>
          <cell r="H6">
            <v>879</v>
          </cell>
          <cell r="I6">
            <v>87</v>
          </cell>
          <cell r="J6">
            <v>700</v>
          </cell>
          <cell r="K6">
            <v>254</v>
          </cell>
          <cell r="L6">
            <v>149</v>
          </cell>
        </row>
        <row r="7">
          <cell r="A7">
            <v>6</v>
          </cell>
          <cell r="B7">
            <v>2069</v>
          </cell>
          <cell r="C7">
            <v>2833</v>
          </cell>
          <cell r="D7">
            <v>3790</v>
          </cell>
          <cell r="E7">
            <v>1455</v>
          </cell>
          <cell r="F7">
            <v>1098</v>
          </cell>
          <cell r="G7">
            <v>4628</v>
          </cell>
          <cell r="H7">
            <v>3279</v>
          </cell>
          <cell r="I7">
            <v>368</v>
          </cell>
          <cell r="J7">
            <v>2704</v>
          </cell>
          <cell r="K7">
            <v>1048</v>
          </cell>
          <cell r="L7">
            <v>581</v>
          </cell>
        </row>
        <row r="8">
          <cell r="A8">
            <v>7</v>
          </cell>
          <cell r="B8">
            <v>4630</v>
          </cell>
          <cell r="C8">
            <v>6527</v>
          </cell>
          <cell r="D8">
            <v>8790</v>
          </cell>
          <cell r="E8">
            <v>3228</v>
          </cell>
          <cell r="F8">
            <v>2519</v>
          </cell>
          <cell r="G8">
            <v>10292</v>
          </cell>
          <cell r="H8">
            <v>5825</v>
          </cell>
          <cell r="I8">
            <v>720</v>
          </cell>
          <cell r="J8">
            <v>5169</v>
          </cell>
          <cell r="K8">
            <v>1969</v>
          </cell>
          <cell r="L8">
            <v>1193</v>
          </cell>
        </row>
        <row r="9">
          <cell r="A9">
            <v>8</v>
          </cell>
          <cell r="B9">
            <v>3474</v>
          </cell>
          <cell r="C9">
            <v>4696</v>
          </cell>
          <cell r="D9">
            <v>6766</v>
          </cell>
          <cell r="E9">
            <v>2406</v>
          </cell>
          <cell r="F9">
            <v>1907</v>
          </cell>
          <cell r="G9">
            <v>7173</v>
          </cell>
          <cell r="H9">
            <v>3351</v>
          </cell>
          <cell r="I9">
            <v>530</v>
          </cell>
          <cell r="J9">
            <v>3049</v>
          </cell>
          <cell r="K9">
            <v>1210</v>
          </cell>
          <cell r="L9">
            <v>821</v>
          </cell>
        </row>
        <row r="10">
          <cell r="A10">
            <v>9</v>
          </cell>
          <cell r="B10">
            <v>939</v>
          </cell>
          <cell r="C10">
            <v>1241</v>
          </cell>
          <cell r="D10">
            <v>1895</v>
          </cell>
          <cell r="E10">
            <v>698</v>
          </cell>
          <cell r="F10">
            <v>496</v>
          </cell>
          <cell r="G10">
            <v>1813</v>
          </cell>
          <cell r="H10">
            <v>677</v>
          </cell>
          <cell r="I10">
            <v>120</v>
          </cell>
          <cell r="J10">
            <v>675</v>
          </cell>
          <cell r="K10">
            <v>244</v>
          </cell>
          <cell r="L10">
            <v>191</v>
          </cell>
        </row>
        <row r="11">
          <cell r="A11">
            <v>10</v>
          </cell>
          <cell r="B11">
            <v>116</v>
          </cell>
          <cell r="C11">
            <v>146</v>
          </cell>
          <cell r="D11">
            <v>237</v>
          </cell>
          <cell r="E11">
            <v>87</v>
          </cell>
          <cell r="F11">
            <v>57</v>
          </cell>
          <cell r="G11">
            <v>218</v>
          </cell>
          <cell r="H11">
            <v>74</v>
          </cell>
          <cell r="I11">
            <v>5</v>
          </cell>
          <cell r="J11">
            <v>58</v>
          </cell>
          <cell r="K11">
            <v>22</v>
          </cell>
          <cell r="L11">
            <v>19</v>
          </cell>
        </row>
        <row r="12">
          <cell r="A12">
            <v>11</v>
          </cell>
          <cell r="B12">
            <v>9</v>
          </cell>
          <cell r="C12">
            <v>8</v>
          </cell>
          <cell r="D12">
            <v>31</v>
          </cell>
          <cell r="E12">
            <v>8</v>
          </cell>
          <cell r="F12">
            <v>4</v>
          </cell>
          <cell r="G12">
            <v>14</v>
          </cell>
          <cell r="H12">
            <v>4</v>
          </cell>
          <cell r="I12">
            <v>0</v>
          </cell>
          <cell r="J12">
            <v>3</v>
          </cell>
          <cell r="K12">
            <v>3</v>
          </cell>
          <cell r="L12">
            <v>4</v>
          </cell>
        </row>
        <row r="13">
          <cell r="A13">
            <v>12</v>
          </cell>
          <cell r="B13">
            <v>1</v>
          </cell>
          <cell r="C13">
            <v>0</v>
          </cell>
          <cell r="D13">
            <v>3</v>
          </cell>
          <cell r="E13">
            <v>0</v>
          </cell>
          <cell r="F13">
            <v>0</v>
          </cell>
          <cell r="G13">
            <v>0</v>
          </cell>
          <cell r="H13">
            <v>2</v>
          </cell>
          <cell r="I13">
            <v>0</v>
          </cell>
          <cell r="J13">
            <v>0</v>
          </cell>
          <cell r="K13">
            <v>0</v>
          </cell>
          <cell r="L13">
            <v>0</v>
          </cell>
        </row>
      </sheetData>
      <sheetData sheetId="72">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9</v>
          </cell>
          <cell r="C2">
            <v>112</v>
          </cell>
          <cell r="D2">
            <v>0</v>
          </cell>
          <cell r="E2">
            <v>2</v>
          </cell>
          <cell r="F2">
            <v>0</v>
          </cell>
          <cell r="G2">
            <v>0</v>
          </cell>
          <cell r="H2">
            <v>3</v>
          </cell>
          <cell r="I2">
            <v>1</v>
          </cell>
          <cell r="J2">
            <v>2</v>
          </cell>
          <cell r="K2">
            <v>13</v>
          </cell>
          <cell r="L2">
            <v>2</v>
          </cell>
          <cell r="M2">
            <v>2</v>
          </cell>
          <cell r="N2">
            <v>1</v>
          </cell>
        </row>
        <row r="3">
          <cell r="A3">
            <v>2</v>
          </cell>
          <cell r="B3">
            <v>27</v>
          </cell>
          <cell r="C3">
            <v>455</v>
          </cell>
          <cell r="D3">
            <v>0</v>
          </cell>
          <cell r="E3">
            <v>4</v>
          </cell>
          <cell r="F3">
            <v>0</v>
          </cell>
          <cell r="G3">
            <v>1</v>
          </cell>
          <cell r="H3">
            <v>6</v>
          </cell>
          <cell r="I3">
            <v>17</v>
          </cell>
          <cell r="J3">
            <v>7</v>
          </cell>
          <cell r="K3">
            <v>34</v>
          </cell>
          <cell r="L3">
            <v>5</v>
          </cell>
          <cell r="M3">
            <v>7</v>
          </cell>
          <cell r="N3">
            <v>0</v>
          </cell>
        </row>
        <row r="4">
          <cell r="A4">
            <v>3</v>
          </cell>
          <cell r="B4">
            <v>44</v>
          </cell>
          <cell r="C4">
            <v>724</v>
          </cell>
          <cell r="D4">
            <v>1</v>
          </cell>
          <cell r="E4">
            <v>8</v>
          </cell>
          <cell r="F4">
            <v>1</v>
          </cell>
          <cell r="G4">
            <v>1</v>
          </cell>
          <cell r="H4">
            <v>11</v>
          </cell>
          <cell r="I4">
            <v>29</v>
          </cell>
          <cell r="J4">
            <v>7</v>
          </cell>
          <cell r="K4">
            <v>40</v>
          </cell>
          <cell r="L4">
            <v>6</v>
          </cell>
          <cell r="M4">
            <v>6</v>
          </cell>
          <cell r="N4">
            <v>0</v>
          </cell>
        </row>
        <row r="5">
          <cell r="A5">
            <v>4</v>
          </cell>
          <cell r="B5">
            <v>96</v>
          </cell>
          <cell r="C5">
            <v>1532</v>
          </cell>
          <cell r="D5">
            <v>2</v>
          </cell>
          <cell r="E5">
            <v>14</v>
          </cell>
          <cell r="F5">
            <v>1</v>
          </cell>
          <cell r="G5">
            <v>1</v>
          </cell>
          <cell r="H5">
            <v>24</v>
          </cell>
          <cell r="I5">
            <v>46</v>
          </cell>
          <cell r="J5">
            <v>17</v>
          </cell>
          <cell r="K5">
            <v>62</v>
          </cell>
          <cell r="L5">
            <v>9</v>
          </cell>
          <cell r="M5">
            <v>22</v>
          </cell>
          <cell r="N5">
            <v>0</v>
          </cell>
        </row>
        <row r="6">
          <cell r="A6">
            <v>5</v>
          </cell>
          <cell r="B6">
            <v>299</v>
          </cell>
          <cell r="C6">
            <v>5073</v>
          </cell>
          <cell r="D6">
            <v>5</v>
          </cell>
          <cell r="E6">
            <v>46</v>
          </cell>
          <cell r="F6">
            <v>5</v>
          </cell>
          <cell r="G6">
            <v>3</v>
          </cell>
          <cell r="H6">
            <v>57</v>
          </cell>
          <cell r="I6">
            <v>152</v>
          </cell>
          <cell r="J6">
            <v>73</v>
          </cell>
          <cell r="K6">
            <v>233</v>
          </cell>
          <cell r="L6">
            <v>27</v>
          </cell>
          <cell r="M6">
            <v>92</v>
          </cell>
          <cell r="N6">
            <v>1</v>
          </cell>
        </row>
        <row r="7">
          <cell r="A7">
            <v>6</v>
          </cell>
          <cell r="B7">
            <v>1181</v>
          </cell>
          <cell r="C7">
            <v>19815</v>
          </cell>
          <cell r="D7">
            <v>37</v>
          </cell>
          <cell r="E7">
            <v>251</v>
          </cell>
          <cell r="F7">
            <v>38</v>
          </cell>
          <cell r="G7">
            <v>4</v>
          </cell>
          <cell r="H7">
            <v>185</v>
          </cell>
          <cell r="I7">
            <v>688</v>
          </cell>
          <cell r="J7">
            <v>277</v>
          </cell>
          <cell r="K7">
            <v>897</v>
          </cell>
          <cell r="L7">
            <v>135</v>
          </cell>
          <cell r="M7">
            <v>340</v>
          </cell>
          <cell r="N7">
            <v>5</v>
          </cell>
        </row>
        <row r="8">
          <cell r="A8">
            <v>7</v>
          </cell>
          <cell r="B8">
            <v>2445</v>
          </cell>
          <cell r="C8">
            <v>41718</v>
          </cell>
          <cell r="D8">
            <v>97</v>
          </cell>
          <cell r="E8">
            <v>603</v>
          </cell>
          <cell r="F8">
            <v>63</v>
          </cell>
          <cell r="G8">
            <v>8</v>
          </cell>
          <cell r="H8">
            <v>452</v>
          </cell>
          <cell r="I8">
            <v>1482</v>
          </cell>
          <cell r="J8">
            <v>603</v>
          </cell>
          <cell r="K8">
            <v>2318</v>
          </cell>
          <cell r="L8">
            <v>342</v>
          </cell>
          <cell r="M8">
            <v>720</v>
          </cell>
          <cell r="N8">
            <v>11</v>
          </cell>
        </row>
        <row r="9">
          <cell r="A9">
            <v>8</v>
          </cell>
          <cell r="B9">
            <v>1639</v>
          </cell>
          <cell r="C9">
            <v>29250</v>
          </cell>
          <cell r="D9">
            <v>73</v>
          </cell>
          <cell r="E9">
            <v>333</v>
          </cell>
          <cell r="F9">
            <v>43</v>
          </cell>
          <cell r="G9">
            <v>4</v>
          </cell>
          <cell r="H9">
            <v>346</v>
          </cell>
          <cell r="I9">
            <v>962</v>
          </cell>
          <cell r="J9">
            <v>416</v>
          </cell>
          <cell r="K9">
            <v>1658</v>
          </cell>
          <cell r="L9">
            <v>193</v>
          </cell>
          <cell r="M9">
            <v>455</v>
          </cell>
          <cell r="N9">
            <v>11</v>
          </cell>
        </row>
        <row r="10">
          <cell r="A10">
            <v>9</v>
          </cell>
          <cell r="B10">
            <v>418</v>
          </cell>
          <cell r="C10">
            <v>7281</v>
          </cell>
          <cell r="D10">
            <v>22</v>
          </cell>
          <cell r="E10">
            <v>78</v>
          </cell>
          <cell r="F10">
            <v>12</v>
          </cell>
          <cell r="G10">
            <v>0</v>
          </cell>
          <cell r="H10">
            <v>120</v>
          </cell>
          <cell r="I10">
            <v>249</v>
          </cell>
          <cell r="J10">
            <v>116</v>
          </cell>
          <cell r="K10">
            <v>519</v>
          </cell>
          <cell r="L10">
            <v>52</v>
          </cell>
          <cell r="M10">
            <v>120</v>
          </cell>
          <cell r="N10">
            <v>2</v>
          </cell>
        </row>
        <row r="11">
          <cell r="A11">
            <v>10</v>
          </cell>
          <cell r="B11">
            <v>53</v>
          </cell>
          <cell r="C11">
            <v>822</v>
          </cell>
          <cell r="D11">
            <v>0</v>
          </cell>
          <cell r="E11">
            <v>5</v>
          </cell>
          <cell r="F11">
            <v>5</v>
          </cell>
          <cell r="G11">
            <v>0</v>
          </cell>
          <cell r="H11">
            <v>10</v>
          </cell>
          <cell r="I11">
            <v>33</v>
          </cell>
          <cell r="J11">
            <v>19</v>
          </cell>
          <cell r="K11">
            <v>75</v>
          </cell>
          <cell r="L11">
            <v>0</v>
          </cell>
          <cell r="M11">
            <v>16</v>
          </cell>
          <cell r="N11">
            <v>1</v>
          </cell>
        </row>
        <row r="12">
          <cell r="A12">
            <v>11</v>
          </cell>
          <cell r="B12">
            <v>5</v>
          </cell>
          <cell r="C12">
            <v>70</v>
          </cell>
          <cell r="D12">
            <v>0</v>
          </cell>
          <cell r="E12">
            <v>0</v>
          </cell>
          <cell r="F12">
            <v>0</v>
          </cell>
          <cell r="G12">
            <v>0</v>
          </cell>
          <cell r="H12">
            <v>4</v>
          </cell>
          <cell r="I12">
            <v>1</v>
          </cell>
          <cell r="J12">
            <v>1</v>
          </cell>
          <cell r="K12">
            <v>6</v>
          </cell>
          <cell r="L12">
            <v>1</v>
          </cell>
          <cell r="M12">
            <v>0</v>
          </cell>
          <cell r="N12">
            <v>0</v>
          </cell>
        </row>
        <row r="13">
          <cell r="A13">
            <v>12</v>
          </cell>
          <cell r="B13">
            <v>0</v>
          </cell>
          <cell r="C13">
            <v>6</v>
          </cell>
          <cell r="D13">
            <v>0</v>
          </cell>
          <cell r="E13">
            <v>0</v>
          </cell>
          <cell r="F13">
            <v>0</v>
          </cell>
          <cell r="G13">
            <v>0</v>
          </cell>
          <cell r="H13">
            <v>0</v>
          </cell>
          <cell r="I13">
            <v>0</v>
          </cell>
          <cell r="J13">
            <v>0</v>
          </cell>
          <cell r="K13">
            <v>0</v>
          </cell>
          <cell r="L13">
            <v>0</v>
          </cell>
          <cell r="M13">
            <v>0</v>
          </cell>
          <cell r="N13">
            <v>0</v>
          </cell>
        </row>
      </sheetData>
      <sheetData sheetId="73">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v>
          </cell>
          <cell r="C2">
            <v>27</v>
          </cell>
          <cell r="D2">
            <v>28</v>
          </cell>
          <cell r="E2">
            <v>13</v>
          </cell>
          <cell r="F2">
            <v>25</v>
          </cell>
          <cell r="G2">
            <v>18</v>
          </cell>
          <cell r="H2">
            <v>13</v>
          </cell>
          <cell r="I2">
            <v>2</v>
          </cell>
          <cell r="J2">
            <v>3</v>
          </cell>
          <cell r="K2">
            <v>3</v>
          </cell>
          <cell r="L2">
            <v>1</v>
          </cell>
          <cell r="M2">
            <v>10</v>
          </cell>
        </row>
        <row r="3">
          <cell r="A3">
            <v>2</v>
          </cell>
          <cell r="B3">
            <v>16</v>
          </cell>
          <cell r="C3">
            <v>74</v>
          </cell>
          <cell r="D3">
            <v>58</v>
          </cell>
          <cell r="E3">
            <v>40</v>
          </cell>
          <cell r="F3">
            <v>31</v>
          </cell>
          <cell r="G3">
            <v>41</v>
          </cell>
          <cell r="H3">
            <v>44</v>
          </cell>
          <cell r="I3">
            <v>47</v>
          </cell>
          <cell r="J3">
            <v>44</v>
          </cell>
          <cell r="K3">
            <v>20</v>
          </cell>
          <cell r="L3">
            <v>18</v>
          </cell>
          <cell r="M3">
            <v>130</v>
          </cell>
        </row>
        <row r="4">
          <cell r="A4">
            <v>3</v>
          </cell>
          <cell r="B4">
            <v>15</v>
          </cell>
          <cell r="C4">
            <v>26</v>
          </cell>
          <cell r="D4">
            <v>56</v>
          </cell>
          <cell r="E4">
            <v>34</v>
          </cell>
          <cell r="F4">
            <v>61</v>
          </cell>
          <cell r="G4">
            <v>77</v>
          </cell>
          <cell r="H4">
            <v>103</v>
          </cell>
          <cell r="I4">
            <v>89</v>
          </cell>
          <cell r="J4">
            <v>61</v>
          </cell>
          <cell r="K4">
            <v>46</v>
          </cell>
          <cell r="L4">
            <v>51</v>
          </cell>
          <cell r="M4">
            <v>259</v>
          </cell>
        </row>
        <row r="5">
          <cell r="A5">
            <v>4</v>
          </cell>
          <cell r="B5">
            <v>35</v>
          </cell>
          <cell r="C5">
            <v>72</v>
          </cell>
          <cell r="D5">
            <v>64</v>
          </cell>
          <cell r="E5">
            <v>66</v>
          </cell>
          <cell r="F5">
            <v>147</v>
          </cell>
          <cell r="G5">
            <v>219</v>
          </cell>
          <cell r="H5">
            <v>228</v>
          </cell>
          <cell r="I5">
            <v>184</v>
          </cell>
          <cell r="J5">
            <v>134</v>
          </cell>
          <cell r="K5">
            <v>100</v>
          </cell>
          <cell r="L5">
            <v>87</v>
          </cell>
          <cell r="M5">
            <v>490</v>
          </cell>
        </row>
        <row r="6">
          <cell r="A6">
            <v>5</v>
          </cell>
          <cell r="B6">
            <v>34</v>
          </cell>
          <cell r="C6">
            <v>93</v>
          </cell>
          <cell r="D6">
            <v>122</v>
          </cell>
          <cell r="E6">
            <v>246</v>
          </cell>
          <cell r="F6">
            <v>920</v>
          </cell>
          <cell r="G6">
            <v>1303</v>
          </cell>
          <cell r="H6">
            <v>979</v>
          </cell>
          <cell r="I6">
            <v>703</v>
          </cell>
          <cell r="J6">
            <v>412</v>
          </cell>
          <cell r="K6">
            <v>251</v>
          </cell>
          <cell r="L6">
            <v>189</v>
          </cell>
          <cell r="M6">
            <v>814</v>
          </cell>
        </row>
        <row r="7">
          <cell r="A7">
            <v>6</v>
          </cell>
          <cell r="B7">
            <v>91</v>
          </cell>
          <cell r="C7">
            <v>374</v>
          </cell>
          <cell r="D7">
            <v>739</v>
          </cell>
          <cell r="E7">
            <v>2568</v>
          </cell>
          <cell r="F7">
            <v>7072</v>
          </cell>
          <cell r="G7">
            <v>6795</v>
          </cell>
          <cell r="H7">
            <v>3274</v>
          </cell>
          <cell r="I7">
            <v>1399</v>
          </cell>
          <cell r="J7">
            <v>606</v>
          </cell>
          <cell r="K7">
            <v>247</v>
          </cell>
          <cell r="L7">
            <v>144</v>
          </cell>
          <cell r="M7">
            <v>544</v>
          </cell>
        </row>
        <row r="8">
          <cell r="A8">
            <v>7</v>
          </cell>
          <cell r="B8">
            <v>198</v>
          </cell>
          <cell r="C8">
            <v>877</v>
          </cell>
          <cell r="D8">
            <v>1636</v>
          </cell>
          <cell r="E8">
            <v>6655</v>
          </cell>
          <cell r="F8">
            <v>16960</v>
          </cell>
          <cell r="G8">
            <v>15076</v>
          </cell>
          <cell r="H8">
            <v>5846</v>
          </cell>
          <cell r="I8">
            <v>2269</v>
          </cell>
          <cell r="J8">
            <v>710</v>
          </cell>
          <cell r="K8">
            <v>223</v>
          </cell>
          <cell r="L8">
            <v>102</v>
          </cell>
          <cell r="M8">
            <v>310</v>
          </cell>
        </row>
        <row r="9">
          <cell r="A9">
            <v>8</v>
          </cell>
          <cell r="B9">
            <v>179</v>
          </cell>
          <cell r="C9">
            <v>578</v>
          </cell>
          <cell r="D9">
            <v>1204</v>
          </cell>
          <cell r="E9">
            <v>4716</v>
          </cell>
          <cell r="F9">
            <v>11821</v>
          </cell>
          <cell r="G9">
            <v>10490</v>
          </cell>
          <cell r="H9">
            <v>3992</v>
          </cell>
          <cell r="I9">
            <v>1571</v>
          </cell>
          <cell r="J9">
            <v>518</v>
          </cell>
          <cell r="K9">
            <v>141</v>
          </cell>
          <cell r="L9">
            <v>52</v>
          </cell>
          <cell r="M9">
            <v>121</v>
          </cell>
        </row>
        <row r="10">
          <cell r="A10">
            <v>9</v>
          </cell>
          <cell r="B10">
            <v>56</v>
          </cell>
          <cell r="C10">
            <v>169</v>
          </cell>
          <cell r="D10">
            <v>302</v>
          </cell>
          <cell r="E10">
            <v>1200</v>
          </cell>
          <cell r="F10">
            <v>2806</v>
          </cell>
          <cell r="G10">
            <v>2579</v>
          </cell>
          <cell r="H10">
            <v>1106</v>
          </cell>
          <cell r="I10">
            <v>497</v>
          </cell>
          <cell r="J10">
            <v>160</v>
          </cell>
          <cell r="K10">
            <v>45</v>
          </cell>
          <cell r="L10">
            <v>26</v>
          </cell>
          <cell r="M10">
            <v>43</v>
          </cell>
        </row>
        <row r="11">
          <cell r="A11">
            <v>10</v>
          </cell>
          <cell r="B11">
            <v>3</v>
          </cell>
          <cell r="C11">
            <v>17</v>
          </cell>
          <cell r="D11">
            <v>26</v>
          </cell>
          <cell r="E11">
            <v>118</v>
          </cell>
          <cell r="F11">
            <v>295</v>
          </cell>
          <cell r="G11">
            <v>306</v>
          </cell>
          <cell r="H11">
            <v>142</v>
          </cell>
          <cell r="I11">
            <v>77</v>
          </cell>
          <cell r="J11">
            <v>36</v>
          </cell>
          <cell r="K11">
            <v>6</v>
          </cell>
          <cell r="L11">
            <v>3</v>
          </cell>
          <cell r="M11">
            <v>10</v>
          </cell>
        </row>
        <row r="12">
          <cell r="A12">
            <v>11</v>
          </cell>
          <cell r="B12">
            <v>0</v>
          </cell>
          <cell r="C12">
            <v>3</v>
          </cell>
          <cell r="D12">
            <v>5</v>
          </cell>
          <cell r="E12">
            <v>4</v>
          </cell>
          <cell r="F12">
            <v>22</v>
          </cell>
          <cell r="G12">
            <v>19</v>
          </cell>
          <cell r="H12">
            <v>15</v>
          </cell>
          <cell r="I12">
            <v>14</v>
          </cell>
          <cell r="J12">
            <v>3</v>
          </cell>
          <cell r="K12">
            <v>0</v>
          </cell>
          <cell r="L12">
            <v>1</v>
          </cell>
          <cell r="M12">
            <v>2</v>
          </cell>
        </row>
        <row r="13">
          <cell r="A13">
            <v>12</v>
          </cell>
          <cell r="B13">
            <v>0</v>
          </cell>
          <cell r="C13">
            <v>1</v>
          </cell>
          <cell r="D13">
            <v>1</v>
          </cell>
          <cell r="E13">
            <v>0</v>
          </cell>
          <cell r="F13">
            <v>4</v>
          </cell>
          <cell r="G13">
            <v>0</v>
          </cell>
          <cell r="H13">
            <v>0</v>
          </cell>
          <cell r="I13">
            <v>0</v>
          </cell>
          <cell r="J13">
            <v>0</v>
          </cell>
          <cell r="K13">
            <v>0</v>
          </cell>
          <cell r="L13">
            <v>0</v>
          </cell>
          <cell r="M13">
            <v>0</v>
          </cell>
        </row>
      </sheetData>
      <sheetData sheetId="74">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18</v>
          </cell>
          <cell r="C2">
            <v>75</v>
          </cell>
          <cell r="D2">
            <v>8</v>
          </cell>
          <cell r="E2">
            <v>11</v>
          </cell>
          <cell r="F2">
            <v>31</v>
          </cell>
          <cell r="G2">
            <v>4</v>
          </cell>
          <cell r="H2">
            <v>0</v>
          </cell>
          <cell r="I2">
            <v>0</v>
          </cell>
          <cell r="J2">
            <v>0</v>
          </cell>
        </row>
        <row r="3">
          <cell r="A3">
            <v>2</v>
          </cell>
          <cell r="B3">
            <v>2</v>
          </cell>
          <cell r="C3">
            <v>425</v>
          </cell>
          <cell r="D3">
            <v>123</v>
          </cell>
          <cell r="E3">
            <v>9</v>
          </cell>
          <cell r="F3">
            <v>2</v>
          </cell>
          <cell r="G3">
            <v>0</v>
          </cell>
          <cell r="H3">
            <v>0</v>
          </cell>
          <cell r="I3">
            <v>0</v>
          </cell>
          <cell r="J3">
            <v>2</v>
          </cell>
        </row>
        <row r="4">
          <cell r="A4">
            <v>3</v>
          </cell>
          <cell r="B4">
            <v>0</v>
          </cell>
          <cell r="C4">
            <v>104</v>
          </cell>
          <cell r="D4">
            <v>593</v>
          </cell>
          <cell r="E4">
            <v>169</v>
          </cell>
          <cell r="F4">
            <v>6</v>
          </cell>
          <cell r="G4">
            <v>2</v>
          </cell>
          <cell r="H4">
            <v>0</v>
          </cell>
          <cell r="I4">
            <v>0</v>
          </cell>
          <cell r="J4">
            <v>4</v>
          </cell>
        </row>
        <row r="5">
          <cell r="A5">
            <v>4</v>
          </cell>
          <cell r="B5">
            <v>0</v>
          </cell>
          <cell r="C5">
            <v>5</v>
          </cell>
          <cell r="D5">
            <v>623</v>
          </cell>
          <cell r="E5">
            <v>1103</v>
          </cell>
          <cell r="F5">
            <v>88</v>
          </cell>
          <cell r="G5">
            <v>2</v>
          </cell>
          <cell r="H5">
            <v>0</v>
          </cell>
          <cell r="I5">
            <v>0</v>
          </cell>
          <cell r="J5">
            <v>5</v>
          </cell>
        </row>
        <row r="6">
          <cell r="A6">
            <v>5</v>
          </cell>
          <cell r="B6">
            <v>3</v>
          </cell>
          <cell r="C6">
            <v>1</v>
          </cell>
          <cell r="D6">
            <v>142</v>
          </cell>
          <cell r="E6">
            <v>4086</v>
          </cell>
          <cell r="F6">
            <v>1767</v>
          </cell>
          <cell r="G6">
            <v>58</v>
          </cell>
          <cell r="H6">
            <v>0</v>
          </cell>
          <cell r="I6">
            <v>0</v>
          </cell>
          <cell r="J6">
            <v>9</v>
          </cell>
        </row>
        <row r="7">
          <cell r="A7">
            <v>6</v>
          </cell>
          <cell r="B7">
            <v>9</v>
          </cell>
          <cell r="C7">
            <v>1</v>
          </cell>
          <cell r="D7">
            <v>22</v>
          </cell>
          <cell r="E7">
            <v>6996</v>
          </cell>
          <cell r="F7">
            <v>15938</v>
          </cell>
          <cell r="G7">
            <v>876</v>
          </cell>
          <cell r="H7">
            <v>0</v>
          </cell>
          <cell r="I7">
            <v>1</v>
          </cell>
          <cell r="J7">
            <v>10</v>
          </cell>
        </row>
        <row r="8">
          <cell r="A8">
            <v>7</v>
          </cell>
          <cell r="B8">
            <v>17</v>
          </cell>
          <cell r="C8">
            <v>0</v>
          </cell>
          <cell r="D8">
            <v>10</v>
          </cell>
          <cell r="E8">
            <v>4798</v>
          </cell>
          <cell r="F8">
            <v>41222</v>
          </cell>
          <cell r="G8">
            <v>4799</v>
          </cell>
          <cell r="H8">
            <v>3</v>
          </cell>
          <cell r="I8">
            <v>2</v>
          </cell>
          <cell r="J8">
            <v>11</v>
          </cell>
        </row>
        <row r="9">
          <cell r="A9">
            <v>8</v>
          </cell>
          <cell r="B9">
            <v>18</v>
          </cell>
          <cell r="C9">
            <v>0</v>
          </cell>
          <cell r="D9">
            <v>4</v>
          </cell>
          <cell r="E9">
            <v>1100</v>
          </cell>
          <cell r="F9">
            <v>28363</v>
          </cell>
          <cell r="G9">
            <v>5892</v>
          </cell>
          <cell r="H9">
            <v>4</v>
          </cell>
          <cell r="I9">
            <v>0</v>
          </cell>
          <cell r="J9">
            <v>2</v>
          </cell>
        </row>
        <row r="10">
          <cell r="A10">
            <v>9</v>
          </cell>
          <cell r="B10">
            <v>5</v>
          </cell>
          <cell r="C10">
            <v>0</v>
          </cell>
          <cell r="D10">
            <v>1</v>
          </cell>
          <cell r="E10">
            <v>178</v>
          </cell>
          <cell r="F10">
            <v>6628</v>
          </cell>
          <cell r="G10">
            <v>2174</v>
          </cell>
          <cell r="H10">
            <v>1</v>
          </cell>
          <cell r="I10">
            <v>0</v>
          </cell>
          <cell r="J10">
            <v>2</v>
          </cell>
        </row>
        <row r="11">
          <cell r="A11">
            <v>10</v>
          </cell>
          <cell r="B11">
            <v>1</v>
          </cell>
          <cell r="C11">
            <v>0</v>
          </cell>
          <cell r="D11">
            <v>0</v>
          </cell>
          <cell r="E11">
            <v>27</v>
          </cell>
          <cell r="F11">
            <v>712</v>
          </cell>
          <cell r="G11">
            <v>299</v>
          </cell>
          <cell r="H11">
            <v>0</v>
          </cell>
          <cell r="I11">
            <v>0</v>
          </cell>
          <cell r="J11">
            <v>0</v>
          </cell>
        </row>
        <row r="12">
          <cell r="A12">
            <v>11</v>
          </cell>
          <cell r="B12">
            <v>0</v>
          </cell>
          <cell r="C12">
            <v>0</v>
          </cell>
          <cell r="D12">
            <v>0</v>
          </cell>
          <cell r="E12">
            <v>7</v>
          </cell>
          <cell r="F12">
            <v>56</v>
          </cell>
          <cell r="G12">
            <v>25</v>
          </cell>
          <cell r="H12">
            <v>0</v>
          </cell>
          <cell r="I12">
            <v>0</v>
          </cell>
          <cell r="J12">
            <v>0</v>
          </cell>
        </row>
        <row r="13">
          <cell r="A13">
            <v>12</v>
          </cell>
          <cell r="B13">
            <v>0</v>
          </cell>
          <cell r="C13">
            <v>0</v>
          </cell>
          <cell r="D13">
            <v>1</v>
          </cell>
          <cell r="E13">
            <v>0</v>
          </cell>
          <cell r="F13">
            <v>0</v>
          </cell>
          <cell r="G13">
            <v>0</v>
          </cell>
          <cell r="H13">
            <v>0</v>
          </cell>
          <cell r="I13">
            <v>0</v>
          </cell>
          <cell r="J13">
            <v>5</v>
          </cell>
        </row>
      </sheetData>
      <sheetData sheetId="75">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6</v>
          </cell>
          <cell r="D2">
            <v>30</v>
          </cell>
          <cell r="E2">
            <v>49</v>
          </cell>
          <cell r="F2">
            <v>43</v>
          </cell>
          <cell r="G2">
            <v>18</v>
          </cell>
          <cell r="H2">
            <v>1</v>
          </cell>
          <cell r="I2">
            <v>0</v>
          </cell>
          <cell r="J2">
            <v>0</v>
          </cell>
          <cell r="K2">
            <v>0</v>
          </cell>
        </row>
        <row r="3">
          <cell r="A3">
            <v>2</v>
          </cell>
          <cell r="B3">
            <v>0</v>
          </cell>
          <cell r="C3">
            <v>26</v>
          </cell>
          <cell r="D3">
            <v>111</v>
          </cell>
          <cell r="E3">
            <v>184</v>
          </cell>
          <cell r="F3">
            <v>147</v>
          </cell>
          <cell r="G3">
            <v>81</v>
          </cell>
          <cell r="H3">
            <v>14</v>
          </cell>
          <cell r="I3">
            <v>0</v>
          </cell>
          <cell r="J3">
            <v>0</v>
          </cell>
          <cell r="K3">
            <v>0</v>
          </cell>
        </row>
        <row r="4">
          <cell r="A4">
            <v>3</v>
          </cell>
          <cell r="B4">
            <v>2</v>
          </cell>
          <cell r="C4">
            <v>22</v>
          </cell>
          <cell r="D4">
            <v>150</v>
          </cell>
          <cell r="E4">
            <v>290</v>
          </cell>
          <cell r="F4">
            <v>274</v>
          </cell>
          <cell r="G4">
            <v>104</v>
          </cell>
          <cell r="H4">
            <v>34</v>
          </cell>
          <cell r="I4">
            <v>2</v>
          </cell>
          <cell r="J4">
            <v>0</v>
          </cell>
          <cell r="K4">
            <v>0</v>
          </cell>
        </row>
        <row r="5">
          <cell r="A5">
            <v>4</v>
          </cell>
          <cell r="B5">
            <v>2</v>
          </cell>
          <cell r="C5">
            <v>57</v>
          </cell>
          <cell r="D5">
            <v>311</v>
          </cell>
          <cell r="E5">
            <v>613</v>
          </cell>
          <cell r="F5">
            <v>481</v>
          </cell>
          <cell r="G5">
            <v>284</v>
          </cell>
          <cell r="H5">
            <v>68</v>
          </cell>
          <cell r="I5">
            <v>7</v>
          </cell>
          <cell r="J5">
            <v>3</v>
          </cell>
          <cell r="K5">
            <v>0</v>
          </cell>
        </row>
        <row r="6">
          <cell r="A6">
            <v>5</v>
          </cell>
          <cell r="B6">
            <v>5</v>
          </cell>
          <cell r="C6">
            <v>252</v>
          </cell>
          <cell r="D6">
            <v>1043</v>
          </cell>
          <cell r="E6">
            <v>2052</v>
          </cell>
          <cell r="F6">
            <v>1692</v>
          </cell>
          <cell r="G6">
            <v>824</v>
          </cell>
          <cell r="H6">
            <v>186</v>
          </cell>
          <cell r="I6">
            <v>11</v>
          </cell>
          <cell r="J6">
            <v>1</v>
          </cell>
          <cell r="K6">
            <v>0</v>
          </cell>
        </row>
        <row r="7">
          <cell r="A7">
            <v>6</v>
          </cell>
          <cell r="B7">
            <v>15</v>
          </cell>
          <cell r="C7">
            <v>1034</v>
          </cell>
          <cell r="D7">
            <v>4463</v>
          </cell>
          <cell r="E7">
            <v>8434</v>
          </cell>
          <cell r="F7">
            <v>6636</v>
          </cell>
          <cell r="G7">
            <v>2732</v>
          </cell>
          <cell r="H7">
            <v>518</v>
          </cell>
          <cell r="I7">
            <v>19</v>
          </cell>
          <cell r="J7">
            <v>1</v>
          </cell>
          <cell r="K7">
            <v>1</v>
          </cell>
        </row>
        <row r="8">
          <cell r="A8">
            <v>7</v>
          </cell>
          <cell r="B8">
            <v>18</v>
          </cell>
          <cell r="C8">
            <v>1767</v>
          </cell>
          <cell r="D8">
            <v>8570</v>
          </cell>
          <cell r="E8">
            <v>18749</v>
          </cell>
          <cell r="F8">
            <v>14910</v>
          </cell>
          <cell r="G8">
            <v>5791</v>
          </cell>
          <cell r="H8">
            <v>1018</v>
          </cell>
          <cell r="I8">
            <v>38</v>
          </cell>
          <cell r="J8">
            <v>1</v>
          </cell>
          <cell r="K8">
            <v>0</v>
          </cell>
        </row>
        <row r="9">
          <cell r="A9">
            <v>8</v>
          </cell>
          <cell r="B9">
            <v>8</v>
          </cell>
          <cell r="C9">
            <v>823</v>
          </cell>
          <cell r="D9">
            <v>5296</v>
          </cell>
          <cell r="E9">
            <v>13152</v>
          </cell>
          <cell r="F9">
            <v>11095</v>
          </cell>
          <cell r="G9">
            <v>4291</v>
          </cell>
          <cell r="H9">
            <v>695</v>
          </cell>
          <cell r="I9">
            <v>23</v>
          </cell>
          <cell r="J9">
            <v>0</v>
          </cell>
          <cell r="K9">
            <v>0</v>
          </cell>
        </row>
        <row r="10">
          <cell r="A10">
            <v>9</v>
          </cell>
          <cell r="B10">
            <v>2</v>
          </cell>
          <cell r="C10">
            <v>156</v>
          </cell>
          <cell r="D10">
            <v>1148</v>
          </cell>
          <cell r="E10">
            <v>3358</v>
          </cell>
          <cell r="F10">
            <v>2932</v>
          </cell>
          <cell r="G10">
            <v>1194</v>
          </cell>
          <cell r="H10">
            <v>187</v>
          </cell>
          <cell r="I10">
            <v>11</v>
          </cell>
          <cell r="J10">
            <v>1</v>
          </cell>
          <cell r="K10">
            <v>0</v>
          </cell>
        </row>
        <row r="11">
          <cell r="A11">
            <v>10</v>
          </cell>
          <cell r="B11">
            <v>2</v>
          </cell>
          <cell r="C11">
            <v>8</v>
          </cell>
          <cell r="D11">
            <v>127</v>
          </cell>
          <cell r="E11">
            <v>348</v>
          </cell>
          <cell r="F11">
            <v>387</v>
          </cell>
          <cell r="G11">
            <v>146</v>
          </cell>
          <cell r="H11">
            <v>21</v>
          </cell>
          <cell r="I11">
            <v>0</v>
          </cell>
          <cell r="J11">
            <v>0</v>
          </cell>
          <cell r="K11">
            <v>0</v>
          </cell>
        </row>
        <row r="12">
          <cell r="A12">
            <v>11</v>
          </cell>
          <cell r="B12">
            <v>0</v>
          </cell>
          <cell r="C12">
            <v>0</v>
          </cell>
          <cell r="D12">
            <v>7</v>
          </cell>
          <cell r="E12">
            <v>25</v>
          </cell>
          <cell r="F12">
            <v>35</v>
          </cell>
          <cell r="G12">
            <v>16</v>
          </cell>
          <cell r="H12">
            <v>5</v>
          </cell>
          <cell r="I12">
            <v>0</v>
          </cell>
          <cell r="J12">
            <v>0</v>
          </cell>
          <cell r="K12">
            <v>0</v>
          </cell>
        </row>
        <row r="13">
          <cell r="A13">
            <v>12</v>
          </cell>
          <cell r="B13">
            <v>0</v>
          </cell>
          <cell r="C13">
            <v>1</v>
          </cell>
          <cell r="D13">
            <v>2</v>
          </cell>
          <cell r="E13">
            <v>1</v>
          </cell>
          <cell r="F13">
            <v>2</v>
          </cell>
          <cell r="G13">
            <v>0</v>
          </cell>
          <cell r="H13">
            <v>0</v>
          </cell>
          <cell r="I13">
            <v>0</v>
          </cell>
          <cell r="J13">
            <v>0</v>
          </cell>
          <cell r="K13">
            <v>0</v>
          </cell>
        </row>
      </sheetData>
      <sheetData sheetId="76">
        <row r="1">
          <cell r="A1" t="str">
            <v>triM4WeightBirth</v>
          </cell>
          <cell r="B1" t="str">
            <v>col_1</v>
          </cell>
          <cell r="C1" t="str">
            <v>col_2</v>
          </cell>
          <cell r="D1" t="str">
            <v>col_3</v>
          </cell>
          <cell r="E1" t="str">
            <v>col_4</v>
          </cell>
        </row>
        <row r="2">
          <cell r="A2">
            <v>1</v>
          </cell>
          <cell r="B2">
            <v>1</v>
          </cell>
          <cell r="C2">
            <v>64</v>
          </cell>
          <cell r="D2">
            <v>82</v>
          </cell>
          <cell r="E2">
            <v>0</v>
          </cell>
        </row>
        <row r="3">
          <cell r="A3">
            <v>2</v>
          </cell>
          <cell r="B3">
            <v>0</v>
          </cell>
          <cell r="C3">
            <v>306</v>
          </cell>
          <cell r="D3">
            <v>257</v>
          </cell>
          <cell r="E3">
            <v>0</v>
          </cell>
        </row>
        <row r="4">
          <cell r="A4">
            <v>3</v>
          </cell>
          <cell r="B4">
            <v>0</v>
          </cell>
          <cell r="C4">
            <v>433</v>
          </cell>
          <cell r="D4">
            <v>445</v>
          </cell>
          <cell r="E4">
            <v>0</v>
          </cell>
        </row>
        <row r="5">
          <cell r="A5">
            <v>4</v>
          </cell>
          <cell r="B5">
            <v>0</v>
          </cell>
          <cell r="C5">
            <v>862</v>
          </cell>
          <cell r="D5">
            <v>964</v>
          </cell>
          <cell r="E5">
            <v>0</v>
          </cell>
        </row>
        <row r="6">
          <cell r="A6">
            <v>5</v>
          </cell>
          <cell r="B6">
            <v>1</v>
          </cell>
          <cell r="C6">
            <v>2712</v>
          </cell>
          <cell r="D6">
            <v>3353</v>
          </cell>
          <cell r="E6">
            <v>0</v>
          </cell>
        </row>
        <row r="7">
          <cell r="A7">
            <v>6</v>
          </cell>
          <cell r="B7">
            <v>4</v>
          </cell>
          <cell r="C7">
            <v>10350</v>
          </cell>
          <cell r="D7">
            <v>13499</v>
          </cell>
          <cell r="E7">
            <v>0</v>
          </cell>
        </row>
        <row r="8">
          <cell r="A8">
            <v>7</v>
          </cell>
          <cell r="B8">
            <v>11</v>
          </cell>
          <cell r="C8">
            <v>24822</v>
          </cell>
          <cell r="D8">
            <v>26029</v>
          </cell>
          <cell r="E8">
            <v>0</v>
          </cell>
        </row>
        <row r="9">
          <cell r="A9">
            <v>8</v>
          </cell>
          <cell r="B9">
            <v>1</v>
          </cell>
          <cell r="C9">
            <v>20201</v>
          </cell>
          <cell r="D9">
            <v>15181</v>
          </cell>
          <cell r="E9">
            <v>0</v>
          </cell>
        </row>
        <row r="10">
          <cell r="A10">
            <v>9</v>
          </cell>
          <cell r="B10">
            <v>1</v>
          </cell>
          <cell r="C10">
            <v>5847</v>
          </cell>
          <cell r="D10">
            <v>3141</v>
          </cell>
          <cell r="E10">
            <v>0</v>
          </cell>
        </row>
        <row r="11">
          <cell r="A11">
            <v>10</v>
          </cell>
          <cell r="B11">
            <v>0</v>
          </cell>
          <cell r="C11">
            <v>727</v>
          </cell>
          <cell r="D11">
            <v>312</v>
          </cell>
          <cell r="E11">
            <v>0</v>
          </cell>
        </row>
        <row r="12">
          <cell r="A12">
            <v>11</v>
          </cell>
          <cell r="B12">
            <v>0</v>
          </cell>
          <cell r="C12">
            <v>62</v>
          </cell>
          <cell r="D12">
            <v>26</v>
          </cell>
          <cell r="E12">
            <v>0</v>
          </cell>
        </row>
        <row r="13">
          <cell r="A13">
            <v>12</v>
          </cell>
          <cell r="B13">
            <v>0</v>
          </cell>
          <cell r="C13">
            <v>4</v>
          </cell>
          <cell r="D13">
            <v>2</v>
          </cell>
          <cell r="E13">
            <v>0</v>
          </cell>
        </row>
      </sheetData>
      <sheetData sheetId="77">
        <row r="1">
          <cell r="A1" t="str">
            <v>triM4WeightBirth</v>
          </cell>
          <cell r="B1" t="str">
            <v>col_1</v>
          </cell>
          <cell r="C1" t="str">
            <v>col_2</v>
          </cell>
          <cell r="D1" t="str">
            <v>col_3</v>
          </cell>
          <cell r="E1" t="str">
            <v>col_4</v>
          </cell>
        </row>
        <row r="2">
          <cell r="A2">
            <v>1</v>
          </cell>
          <cell r="B2">
            <v>52</v>
          </cell>
          <cell r="C2">
            <v>17</v>
          </cell>
          <cell r="D2">
            <v>0</v>
          </cell>
          <cell r="E2">
            <v>78</v>
          </cell>
        </row>
        <row r="3">
          <cell r="A3">
            <v>2</v>
          </cell>
          <cell r="B3">
            <v>285</v>
          </cell>
          <cell r="C3">
            <v>115</v>
          </cell>
          <cell r="D3">
            <v>5</v>
          </cell>
          <cell r="E3">
            <v>158</v>
          </cell>
        </row>
        <row r="4">
          <cell r="A4">
            <v>3</v>
          </cell>
          <cell r="B4">
            <v>530</v>
          </cell>
          <cell r="C4">
            <v>272</v>
          </cell>
          <cell r="D4">
            <v>25</v>
          </cell>
          <cell r="E4">
            <v>51</v>
          </cell>
        </row>
        <row r="5">
          <cell r="A5">
            <v>4</v>
          </cell>
          <cell r="B5">
            <v>1064</v>
          </cell>
          <cell r="C5">
            <v>674</v>
          </cell>
          <cell r="D5">
            <v>48</v>
          </cell>
          <cell r="E5">
            <v>40</v>
          </cell>
        </row>
        <row r="6">
          <cell r="A6">
            <v>5</v>
          </cell>
          <cell r="B6">
            <v>4456</v>
          </cell>
          <cell r="C6">
            <v>1515</v>
          </cell>
          <cell r="D6">
            <v>28</v>
          </cell>
          <cell r="E6">
            <v>67</v>
          </cell>
        </row>
        <row r="7">
          <cell r="A7">
            <v>6</v>
          </cell>
          <cell r="B7">
            <v>22236</v>
          </cell>
          <cell r="C7">
            <v>1515</v>
          </cell>
          <cell r="D7">
            <v>23</v>
          </cell>
          <cell r="E7">
            <v>79</v>
          </cell>
        </row>
        <row r="8">
          <cell r="A8">
            <v>7</v>
          </cell>
          <cell r="B8">
            <v>50360</v>
          </cell>
          <cell r="C8">
            <v>417</v>
          </cell>
          <cell r="D8">
            <v>12</v>
          </cell>
          <cell r="E8">
            <v>73</v>
          </cell>
        </row>
        <row r="9">
          <cell r="A9">
            <v>8</v>
          </cell>
          <cell r="B9">
            <v>35282</v>
          </cell>
          <cell r="C9">
            <v>58</v>
          </cell>
          <cell r="D9">
            <v>1</v>
          </cell>
          <cell r="E9">
            <v>42</v>
          </cell>
        </row>
        <row r="10">
          <cell r="A10">
            <v>9</v>
          </cell>
          <cell r="B10">
            <v>8974</v>
          </cell>
          <cell r="C10">
            <v>4</v>
          </cell>
          <cell r="D10">
            <v>0</v>
          </cell>
          <cell r="E10">
            <v>11</v>
          </cell>
        </row>
        <row r="11">
          <cell r="A11">
            <v>10</v>
          </cell>
          <cell r="B11">
            <v>1038</v>
          </cell>
          <cell r="C11">
            <v>0</v>
          </cell>
          <cell r="D11">
            <v>0</v>
          </cell>
          <cell r="E11">
            <v>1</v>
          </cell>
        </row>
        <row r="12">
          <cell r="A12">
            <v>11</v>
          </cell>
          <cell r="B12">
            <v>86</v>
          </cell>
          <cell r="C12">
            <v>1</v>
          </cell>
          <cell r="D12">
            <v>0</v>
          </cell>
          <cell r="E12">
            <v>1</v>
          </cell>
        </row>
        <row r="13">
          <cell r="A13">
            <v>12</v>
          </cell>
          <cell r="B13">
            <v>2</v>
          </cell>
          <cell r="C13">
            <v>0</v>
          </cell>
          <cell r="D13">
            <v>0</v>
          </cell>
          <cell r="E13">
            <v>4</v>
          </cell>
        </row>
      </sheetData>
      <sheetData sheetId="78">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90</v>
          </cell>
          <cell r="C2">
            <v>9</v>
          </cell>
          <cell r="D2">
            <v>5</v>
          </cell>
          <cell r="E2">
            <v>12</v>
          </cell>
          <cell r="F2">
            <v>16</v>
          </cell>
          <cell r="G2">
            <v>8</v>
          </cell>
          <cell r="H2">
            <v>1</v>
          </cell>
          <cell r="I2">
            <v>0</v>
          </cell>
          <cell r="J2">
            <v>1</v>
          </cell>
          <cell r="K2">
            <v>0</v>
          </cell>
          <cell r="L2">
            <v>0</v>
          </cell>
          <cell r="M2">
            <v>0</v>
          </cell>
          <cell r="N2">
            <v>0</v>
          </cell>
          <cell r="O2">
            <v>5</v>
          </cell>
        </row>
        <row r="3">
          <cell r="A3">
            <v>2</v>
          </cell>
          <cell r="B3">
            <v>245</v>
          </cell>
          <cell r="C3">
            <v>25</v>
          </cell>
          <cell r="D3">
            <v>10</v>
          </cell>
          <cell r="E3">
            <v>6</v>
          </cell>
          <cell r="F3">
            <v>3</v>
          </cell>
          <cell r="G3">
            <v>3</v>
          </cell>
          <cell r="H3">
            <v>3</v>
          </cell>
          <cell r="I3">
            <v>2</v>
          </cell>
          <cell r="J3">
            <v>1</v>
          </cell>
          <cell r="K3">
            <v>2</v>
          </cell>
          <cell r="L3">
            <v>1</v>
          </cell>
          <cell r="M3">
            <v>5</v>
          </cell>
          <cell r="N3">
            <v>6</v>
          </cell>
          <cell r="O3">
            <v>251</v>
          </cell>
        </row>
        <row r="4">
          <cell r="A4">
            <v>3</v>
          </cell>
          <cell r="B4">
            <v>149</v>
          </cell>
          <cell r="C4">
            <v>24</v>
          </cell>
          <cell r="D4">
            <v>9</v>
          </cell>
          <cell r="E4">
            <v>8</v>
          </cell>
          <cell r="F4">
            <v>5</v>
          </cell>
          <cell r="G4">
            <v>6</v>
          </cell>
          <cell r="H4">
            <v>4</v>
          </cell>
          <cell r="I4">
            <v>5</v>
          </cell>
          <cell r="J4">
            <v>5</v>
          </cell>
          <cell r="K4">
            <v>3</v>
          </cell>
          <cell r="L4">
            <v>3</v>
          </cell>
          <cell r="M4">
            <v>66</v>
          </cell>
          <cell r="N4">
            <v>98</v>
          </cell>
          <cell r="O4">
            <v>493</v>
          </cell>
        </row>
        <row r="5">
          <cell r="A5">
            <v>4</v>
          </cell>
          <cell r="B5">
            <v>181</v>
          </cell>
          <cell r="C5">
            <v>48</v>
          </cell>
          <cell r="D5">
            <v>16</v>
          </cell>
          <cell r="E5">
            <v>21</v>
          </cell>
          <cell r="F5">
            <v>15</v>
          </cell>
          <cell r="G5">
            <v>24</v>
          </cell>
          <cell r="H5">
            <v>22</v>
          </cell>
          <cell r="I5">
            <v>39</v>
          </cell>
          <cell r="J5">
            <v>21</v>
          </cell>
          <cell r="K5">
            <v>23</v>
          </cell>
          <cell r="L5">
            <v>29</v>
          </cell>
          <cell r="M5">
            <v>396</v>
          </cell>
          <cell r="N5">
            <v>550</v>
          </cell>
          <cell r="O5">
            <v>441</v>
          </cell>
        </row>
        <row r="6">
          <cell r="A6">
            <v>5</v>
          </cell>
          <cell r="B6">
            <v>159</v>
          </cell>
          <cell r="C6">
            <v>72</v>
          </cell>
          <cell r="D6">
            <v>59</v>
          </cell>
          <cell r="E6">
            <v>183</v>
          </cell>
          <cell r="F6">
            <v>688</v>
          </cell>
          <cell r="G6">
            <v>734</v>
          </cell>
          <cell r="H6">
            <v>511</v>
          </cell>
          <cell r="I6">
            <v>424</v>
          </cell>
          <cell r="J6">
            <v>260</v>
          </cell>
          <cell r="K6">
            <v>237</v>
          </cell>
          <cell r="L6">
            <v>235</v>
          </cell>
          <cell r="M6">
            <v>1820</v>
          </cell>
          <cell r="N6">
            <v>543</v>
          </cell>
          <cell r="O6">
            <v>141</v>
          </cell>
        </row>
        <row r="7">
          <cell r="A7">
            <v>6</v>
          </cell>
          <cell r="B7">
            <v>265</v>
          </cell>
          <cell r="C7">
            <v>413</v>
          </cell>
          <cell r="D7">
            <v>871</v>
          </cell>
          <cell r="E7">
            <v>3425</v>
          </cell>
          <cell r="F7">
            <v>8774</v>
          </cell>
          <cell r="G7">
            <v>5327</v>
          </cell>
          <cell r="H7">
            <v>2128</v>
          </cell>
          <cell r="I7">
            <v>1010</v>
          </cell>
          <cell r="J7">
            <v>336</v>
          </cell>
          <cell r="K7">
            <v>222</v>
          </cell>
          <cell r="L7">
            <v>163</v>
          </cell>
          <cell r="M7">
            <v>735</v>
          </cell>
          <cell r="N7">
            <v>117</v>
          </cell>
          <cell r="O7">
            <v>67</v>
          </cell>
        </row>
        <row r="8">
          <cell r="A8">
            <v>7</v>
          </cell>
          <cell r="B8">
            <v>467</v>
          </cell>
          <cell r="C8">
            <v>1020</v>
          </cell>
          <cell r="D8">
            <v>2063</v>
          </cell>
          <cell r="E8">
            <v>9044</v>
          </cell>
          <cell r="F8">
            <v>21356</v>
          </cell>
          <cell r="G8">
            <v>11056</v>
          </cell>
          <cell r="H8">
            <v>3581</v>
          </cell>
          <cell r="I8">
            <v>1337</v>
          </cell>
          <cell r="J8">
            <v>326</v>
          </cell>
          <cell r="K8">
            <v>152</v>
          </cell>
          <cell r="L8">
            <v>96</v>
          </cell>
          <cell r="M8">
            <v>280</v>
          </cell>
          <cell r="N8">
            <v>42</v>
          </cell>
          <cell r="O8">
            <v>42</v>
          </cell>
        </row>
        <row r="9">
          <cell r="A9">
            <v>8</v>
          </cell>
          <cell r="B9">
            <v>309</v>
          </cell>
          <cell r="C9">
            <v>710</v>
          </cell>
          <cell r="D9">
            <v>1486</v>
          </cell>
          <cell r="E9">
            <v>6530</v>
          </cell>
          <cell r="F9">
            <v>14922</v>
          </cell>
          <cell r="G9">
            <v>7615</v>
          </cell>
          <cell r="H9">
            <v>2350</v>
          </cell>
          <cell r="I9">
            <v>943</v>
          </cell>
          <cell r="J9">
            <v>205</v>
          </cell>
          <cell r="K9">
            <v>94</v>
          </cell>
          <cell r="L9">
            <v>52</v>
          </cell>
          <cell r="M9">
            <v>129</v>
          </cell>
          <cell r="N9">
            <v>20</v>
          </cell>
          <cell r="O9">
            <v>18</v>
          </cell>
        </row>
        <row r="10">
          <cell r="A10">
            <v>9</v>
          </cell>
          <cell r="B10">
            <v>102</v>
          </cell>
          <cell r="C10">
            <v>190</v>
          </cell>
          <cell r="D10">
            <v>371</v>
          </cell>
          <cell r="E10">
            <v>1626</v>
          </cell>
          <cell r="F10">
            <v>3605</v>
          </cell>
          <cell r="G10">
            <v>1957</v>
          </cell>
          <cell r="H10">
            <v>716</v>
          </cell>
          <cell r="I10">
            <v>264</v>
          </cell>
          <cell r="J10">
            <v>56</v>
          </cell>
          <cell r="K10">
            <v>31</v>
          </cell>
          <cell r="L10">
            <v>15</v>
          </cell>
          <cell r="M10">
            <v>49</v>
          </cell>
          <cell r="N10">
            <v>3</v>
          </cell>
          <cell r="O10">
            <v>4</v>
          </cell>
        </row>
        <row r="11">
          <cell r="A11">
            <v>10</v>
          </cell>
          <cell r="B11">
            <v>8</v>
          </cell>
          <cell r="C11">
            <v>18</v>
          </cell>
          <cell r="D11">
            <v>38</v>
          </cell>
          <cell r="E11">
            <v>168</v>
          </cell>
          <cell r="F11">
            <v>358</v>
          </cell>
          <cell r="G11">
            <v>238</v>
          </cell>
          <cell r="H11">
            <v>125</v>
          </cell>
          <cell r="I11">
            <v>54</v>
          </cell>
          <cell r="J11">
            <v>11</v>
          </cell>
          <cell r="K11">
            <v>9</v>
          </cell>
          <cell r="L11">
            <v>3</v>
          </cell>
          <cell r="M11">
            <v>7</v>
          </cell>
          <cell r="N11">
            <v>1</v>
          </cell>
          <cell r="O11">
            <v>1</v>
          </cell>
        </row>
        <row r="12">
          <cell r="A12">
            <v>11</v>
          </cell>
          <cell r="B12">
            <v>2</v>
          </cell>
          <cell r="C12">
            <v>4</v>
          </cell>
          <cell r="D12">
            <v>5</v>
          </cell>
          <cell r="E12">
            <v>6</v>
          </cell>
          <cell r="F12">
            <v>30</v>
          </cell>
          <cell r="G12">
            <v>17</v>
          </cell>
          <cell r="H12">
            <v>17</v>
          </cell>
          <cell r="I12">
            <v>4</v>
          </cell>
          <cell r="J12">
            <v>0</v>
          </cell>
          <cell r="K12">
            <v>1</v>
          </cell>
          <cell r="L12">
            <v>0</v>
          </cell>
          <cell r="M12">
            <v>2</v>
          </cell>
          <cell r="N12">
            <v>0</v>
          </cell>
          <cell r="O12">
            <v>0</v>
          </cell>
        </row>
        <row r="13">
          <cell r="A13">
            <v>12</v>
          </cell>
          <cell r="B13">
            <v>1</v>
          </cell>
          <cell r="C13">
            <v>1</v>
          </cell>
          <cell r="D13">
            <v>0</v>
          </cell>
          <cell r="E13">
            <v>1</v>
          </cell>
          <cell r="F13">
            <v>2</v>
          </cell>
          <cell r="G13">
            <v>0</v>
          </cell>
          <cell r="H13">
            <v>0</v>
          </cell>
          <cell r="I13">
            <v>0</v>
          </cell>
          <cell r="J13">
            <v>0</v>
          </cell>
          <cell r="K13">
            <v>0</v>
          </cell>
          <cell r="L13">
            <v>0</v>
          </cell>
          <cell r="M13">
            <v>1</v>
          </cell>
          <cell r="N13">
            <v>0</v>
          </cell>
          <cell r="O13">
            <v>0</v>
          </cell>
        </row>
      </sheetData>
      <sheetData sheetId="79">
        <row r="1">
          <cell r="A1" t="str">
            <v>triM4WeightBirth</v>
          </cell>
          <cell r="B1" t="str">
            <v>col_1</v>
          </cell>
          <cell r="C1" t="str">
            <v>col_2</v>
          </cell>
          <cell r="D1" t="str">
            <v>col_3</v>
          </cell>
        </row>
        <row r="2">
          <cell r="A2">
            <v>1</v>
          </cell>
          <cell r="B2">
            <v>48</v>
          </cell>
          <cell r="C2">
            <v>13</v>
          </cell>
          <cell r="D2">
            <v>86</v>
          </cell>
        </row>
        <row r="3">
          <cell r="A3">
            <v>2</v>
          </cell>
          <cell r="B3">
            <v>177</v>
          </cell>
          <cell r="C3">
            <v>226</v>
          </cell>
          <cell r="D3">
            <v>160</v>
          </cell>
        </row>
        <row r="4">
          <cell r="A4">
            <v>3</v>
          </cell>
          <cell r="B4">
            <v>238</v>
          </cell>
          <cell r="C4">
            <v>580</v>
          </cell>
          <cell r="D4">
            <v>60</v>
          </cell>
        </row>
        <row r="5">
          <cell r="A5">
            <v>4</v>
          </cell>
          <cell r="B5">
            <v>719</v>
          </cell>
          <cell r="C5">
            <v>1055</v>
          </cell>
          <cell r="D5">
            <v>52</v>
          </cell>
        </row>
        <row r="6">
          <cell r="A6">
            <v>5</v>
          </cell>
          <cell r="B6">
            <v>3684</v>
          </cell>
          <cell r="C6">
            <v>2302</v>
          </cell>
          <cell r="D6">
            <v>80</v>
          </cell>
        </row>
        <row r="7">
          <cell r="A7">
            <v>6</v>
          </cell>
          <cell r="B7">
            <v>18432</v>
          </cell>
          <cell r="C7">
            <v>5322</v>
          </cell>
          <cell r="D7">
            <v>99</v>
          </cell>
        </row>
        <row r="8">
          <cell r="A8">
            <v>7</v>
          </cell>
          <cell r="B8">
            <v>41896</v>
          </cell>
          <cell r="C8">
            <v>8863</v>
          </cell>
          <cell r="D8">
            <v>103</v>
          </cell>
        </row>
        <row r="9">
          <cell r="A9">
            <v>8</v>
          </cell>
          <cell r="B9">
            <v>29502</v>
          </cell>
          <cell r="C9">
            <v>5829</v>
          </cell>
          <cell r="D9">
            <v>52</v>
          </cell>
        </row>
        <row r="10">
          <cell r="A10">
            <v>9</v>
          </cell>
          <cell r="B10">
            <v>7259</v>
          </cell>
          <cell r="C10">
            <v>1717</v>
          </cell>
          <cell r="D10">
            <v>13</v>
          </cell>
        </row>
        <row r="11">
          <cell r="A11">
            <v>10</v>
          </cell>
          <cell r="B11">
            <v>751</v>
          </cell>
          <cell r="C11">
            <v>287</v>
          </cell>
          <cell r="D11">
            <v>1</v>
          </cell>
        </row>
        <row r="12">
          <cell r="A12">
            <v>11</v>
          </cell>
          <cell r="B12">
            <v>48</v>
          </cell>
          <cell r="C12">
            <v>39</v>
          </cell>
          <cell r="D12">
            <v>1</v>
          </cell>
        </row>
        <row r="13">
          <cell r="A13">
            <v>12</v>
          </cell>
          <cell r="B13">
            <v>5</v>
          </cell>
          <cell r="C13">
            <v>0</v>
          </cell>
          <cell r="D13">
            <v>1</v>
          </cell>
        </row>
      </sheetData>
      <sheetData sheetId="80">
        <row r="1">
          <cell r="A1" t="str">
            <v>triM4WeightBirth</v>
          </cell>
          <cell r="B1" t="str">
            <v>col_1</v>
          </cell>
          <cell r="C1" t="str">
            <v>col_2</v>
          </cell>
          <cell r="D1" t="str">
            <v>col_3</v>
          </cell>
        </row>
        <row r="2">
          <cell r="A2">
            <v>1</v>
          </cell>
          <cell r="B2">
            <v>14</v>
          </cell>
          <cell r="C2">
            <v>125</v>
          </cell>
          <cell r="D2">
            <v>8</v>
          </cell>
        </row>
        <row r="3">
          <cell r="A3">
            <v>2</v>
          </cell>
          <cell r="B3">
            <v>37</v>
          </cell>
          <cell r="C3">
            <v>504</v>
          </cell>
          <cell r="D3">
            <v>22</v>
          </cell>
        </row>
        <row r="4">
          <cell r="A4">
            <v>3</v>
          </cell>
          <cell r="B4">
            <v>88</v>
          </cell>
          <cell r="C4">
            <v>762</v>
          </cell>
          <cell r="D4">
            <v>28</v>
          </cell>
        </row>
        <row r="5">
          <cell r="A5">
            <v>4</v>
          </cell>
          <cell r="B5">
            <v>172</v>
          </cell>
          <cell r="C5">
            <v>1586</v>
          </cell>
          <cell r="D5">
            <v>68</v>
          </cell>
        </row>
        <row r="6">
          <cell r="A6">
            <v>5</v>
          </cell>
          <cell r="B6">
            <v>613</v>
          </cell>
          <cell r="C6">
            <v>5240</v>
          </cell>
          <cell r="D6">
            <v>213</v>
          </cell>
        </row>
        <row r="7">
          <cell r="A7">
            <v>6</v>
          </cell>
          <cell r="B7">
            <v>2376</v>
          </cell>
          <cell r="C7">
            <v>20740</v>
          </cell>
          <cell r="D7">
            <v>737</v>
          </cell>
        </row>
        <row r="8">
          <cell r="A8">
            <v>7</v>
          </cell>
          <cell r="B8">
            <v>4916</v>
          </cell>
          <cell r="C8">
            <v>44549</v>
          </cell>
          <cell r="D8">
            <v>1397</v>
          </cell>
        </row>
        <row r="9">
          <cell r="A9">
            <v>8</v>
          </cell>
          <cell r="B9">
            <v>3324</v>
          </cell>
          <cell r="C9">
            <v>31143</v>
          </cell>
          <cell r="D9">
            <v>916</v>
          </cell>
        </row>
        <row r="10">
          <cell r="A10">
            <v>9</v>
          </cell>
          <cell r="B10">
            <v>855</v>
          </cell>
          <cell r="C10">
            <v>7892</v>
          </cell>
          <cell r="D10">
            <v>242</v>
          </cell>
        </row>
        <row r="11">
          <cell r="A11">
            <v>10</v>
          </cell>
          <cell r="B11">
            <v>122</v>
          </cell>
          <cell r="C11">
            <v>883</v>
          </cell>
          <cell r="D11">
            <v>34</v>
          </cell>
        </row>
        <row r="12">
          <cell r="A12">
            <v>11</v>
          </cell>
          <cell r="B12">
            <v>13</v>
          </cell>
          <cell r="C12">
            <v>75</v>
          </cell>
          <cell r="D12">
            <v>0</v>
          </cell>
        </row>
        <row r="13">
          <cell r="A13">
            <v>12</v>
          </cell>
          <cell r="B13">
            <v>0</v>
          </cell>
          <cell r="C13">
            <v>1</v>
          </cell>
          <cell r="D13">
            <v>5</v>
          </cell>
        </row>
      </sheetData>
      <sheetData sheetId="81">
        <row r="1">
          <cell r="A1" t="str">
            <v>triM4WeightBirth</v>
          </cell>
          <cell r="B1" t="str">
            <v>col_1</v>
          </cell>
          <cell r="C1" t="str">
            <v>col_2</v>
          </cell>
          <cell r="D1" t="str">
            <v>col_3</v>
          </cell>
        </row>
        <row r="2">
          <cell r="A2">
            <v>1</v>
          </cell>
          <cell r="B2">
            <v>75</v>
          </cell>
          <cell r="C2">
            <v>64</v>
          </cell>
          <cell r="D2">
            <v>8</v>
          </cell>
        </row>
        <row r="3">
          <cell r="A3">
            <v>2</v>
          </cell>
          <cell r="B3">
            <v>282</v>
          </cell>
          <cell r="C3">
            <v>268</v>
          </cell>
          <cell r="D3">
            <v>13</v>
          </cell>
        </row>
        <row r="4">
          <cell r="A4">
            <v>3</v>
          </cell>
          <cell r="B4">
            <v>484</v>
          </cell>
          <cell r="C4">
            <v>382</v>
          </cell>
          <cell r="D4">
            <v>12</v>
          </cell>
        </row>
        <row r="5">
          <cell r="A5">
            <v>4</v>
          </cell>
          <cell r="B5">
            <v>1038</v>
          </cell>
          <cell r="C5">
            <v>758</v>
          </cell>
          <cell r="D5">
            <v>30</v>
          </cell>
        </row>
        <row r="6">
          <cell r="A6">
            <v>5</v>
          </cell>
          <cell r="B6">
            <v>3795</v>
          </cell>
          <cell r="C6">
            <v>2191</v>
          </cell>
          <cell r="D6">
            <v>80</v>
          </cell>
        </row>
        <row r="7">
          <cell r="A7">
            <v>6</v>
          </cell>
          <cell r="B7">
            <v>15357</v>
          </cell>
          <cell r="C7">
            <v>8251</v>
          </cell>
          <cell r="D7">
            <v>245</v>
          </cell>
        </row>
        <row r="8">
          <cell r="A8">
            <v>7</v>
          </cell>
          <cell r="B8">
            <v>33620</v>
          </cell>
          <cell r="C8">
            <v>16833</v>
          </cell>
          <cell r="D8">
            <v>409</v>
          </cell>
        </row>
        <row r="9">
          <cell r="A9">
            <v>8</v>
          </cell>
          <cell r="B9">
            <v>23910</v>
          </cell>
          <cell r="C9">
            <v>11211</v>
          </cell>
          <cell r="D9">
            <v>262</v>
          </cell>
        </row>
        <row r="10">
          <cell r="A10">
            <v>9</v>
          </cell>
          <cell r="B10">
            <v>6038</v>
          </cell>
          <cell r="C10">
            <v>2900</v>
          </cell>
          <cell r="D10">
            <v>51</v>
          </cell>
        </row>
        <row r="11">
          <cell r="A11">
            <v>10</v>
          </cell>
          <cell r="B11">
            <v>683</v>
          </cell>
          <cell r="C11">
            <v>350</v>
          </cell>
          <cell r="D11">
            <v>6</v>
          </cell>
        </row>
        <row r="12">
          <cell r="A12">
            <v>11</v>
          </cell>
          <cell r="B12">
            <v>57</v>
          </cell>
          <cell r="C12">
            <v>30</v>
          </cell>
          <cell r="D12">
            <v>1</v>
          </cell>
        </row>
        <row r="13">
          <cell r="A13">
            <v>12</v>
          </cell>
          <cell r="B13">
            <v>0</v>
          </cell>
          <cell r="C13">
            <v>1</v>
          </cell>
          <cell r="D13">
            <v>5</v>
          </cell>
        </row>
      </sheetData>
      <sheetData sheetId="82">
        <row r="1">
          <cell r="A1" t="str">
            <v>triM4WeightBirth</v>
          </cell>
          <cell r="B1" t="str">
            <v>col_1</v>
          </cell>
          <cell r="C1" t="str">
            <v>col_2</v>
          </cell>
          <cell r="D1" t="str">
            <v>col_3</v>
          </cell>
        </row>
        <row r="2">
          <cell r="A2">
            <v>1</v>
          </cell>
          <cell r="B2">
            <v>46</v>
          </cell>
          <cell r="C2">
            <v>82</v>
          </cell>
          <cell r="D2">
            <v>19</v>
          </cell>
        </row>
        <row r="3">
          <cell r="A3">
            <v>2</v>
          </cell>
          <cell r="B3">
            <v>90</v>
          </cell>
          <cell r="C3">
            <v>440</v>
          </cell>
          <cell r="D3">
            <v>33</v>
          </cell>
        </row>
        <row r="4">
          <cell r="A4">
            <v>3</v>
          </cell>
          <cell r="B4">
            <v>89</v>
          </cell>
          <cell r="C4">
            <v>774</v>
          </cell>
          <cell r="D4">
            <v>15</v>
          </cell>
        </row>
        <row r="5">
          <cell r="A5">
            <v>4</v>
          </cell>
          <cell r="B5">
            <v>257</v>
          </cell>
          <cell r="C5">
            <v>1525</v>
          </cell>
          <cell r="D5">
            <v>44</v>
          </cell>
        </row>
        <row r="6">
          <cell r="A6">
            <v>5</v>
          </cell>
          <cell r="B6">
            <v>1195</v>
          </cell>
          <cell r="C6">
            <v>4772</v>
          </cell>
          <cell r="D6">
            <v>99</v>
          </cell>
        </row>
        <row r="7">
          <cell r="A7">
            <v>6</v>
          </cell>
          <cell r="B7">
            <v>4964</v>
          </cell>
          <cell r="C7">
            <v>18557</v>
          </cell>
          <cell r="D7">
            <v>332</v>
          </cell>
        </row>
        <row r="8">
          <cell r="A8">
            <v>7</v>
          </cell>
          <cell r="B8">
            <v>11649</v>
          </cell>
          <cell r="C8">
            <v>38615</v>
          </cell>
          <cell r="D8">
            <v>598</v>
          </cell>
        </row>
        <row r="9">
          <cell r="A9">
            <v>8</v>
          </cell>
          <cell r="B9">
            <v>9719</v>
          </cell>
          <cell r="C9">
            <v>25314</v>
          </cell>
          <cell r="D9">
            <v>350</v>
          </cell>
        </row>
        <row r="10">
          <cell r="A10">
            <v>9</v>
          </cell>
          <cell r="B10">
            <v>2962</v>
          </cell>
          <cell r="C10">
            <v>5954</v>
          </cell>
          <cell r="D10">
            <v>73</v>
          </cell>
        </row>
        <row r="11">
          <cell r="A11">
            <v>10</v>
          </cell>
          <cell r="B11">
            <v>375</v>
          </cell>
          <cell r="C11">
            <v>652</v>
          </cell>
          <cell r="D11">
            <v>12</v>
          </cell>
        </row>
        <row r="12">
          <cell r="A12">
            <v>11</v>
          </cell>
          <cell r="B12">
            <v>41</v>
          </cell>
          <cell r="C12">
            <v>47</v>
          </cell>
          <cell r="D12">
            <v>0</v>
          </cell>
        </row>
        <row r="13">
          <cell r="A13">
            <v>12</v>
          </cell>
          <cell r="B13">
            <v>1</v>
          </cell>
          <cell r="C13">
            <v>0</v>
          </cell>
          <cell r="D13">
            <v>5</v>
          </cell>
        </row>
      </sheetData>
      <sheetData sheetId="83">
        <row r="1">
          <cell r="A1" t="str">
            <v>triM4WeightBirth</v>
          </cell>
          <cell r="B1" t="str">
            <v>col_1</v>
          </cell>
          <cell r="C1" t="str">
            <v>col_2</v>
          </cell>
        </row>
        <row r="2">
          <cell r="A2">
            <v>1</v>
          </cell>
          <cell r="B2">
            <v>86</v>
          </cell>
          <cell r="C2">
            <v>61</v>
          </cell>
        </row>
        <row r="3">
          <cell r="A3">
            <v>2</v>
          </cell>
          <cell r="B3">
            <v>156</v>
          </cell>
          <cell r="C3">
            <v>407</v>
          </cell>
        </row>
        <row r="4">
          <cell r="A4">
            <v>3</v>
          </cell>
          <cell r="B4">
            <v>59</v>
          </cell>
          <cell r="C4">
            <v>819</v>
          </cell>
        </row>
        <row r="5">
          <cell r="A5">
            <v>4</v>
          </cell>
          <cell r="B5">
            <v>37</v>
          </cell>
          <cell r="C5">
            <v>1789</v>
          </cell>
        </row>
        <row r="6">
          <cell r="A6">
            <v>5</v>
          </cell>
          <cell r="B6">
            <v>58</v>
          </cell>
          <cell r="C6">
            <v>6008</v>
          </cell>
        </row>
        <row r="7">
          <cell r="A7">
            <v>6</v>
          </cell>
          <cell r="B7">
            <v>58</v>
          </cell>
          <cell r="C7">
            <v>23795</v>
          </cell>
        </row>
        <row r="8">
          <cell r="A8">
            <v>7</v>
          </cell>
          <cell r="B8">
            <v>50</v>
          </cell>
          <cell r="C8">
            <v>50812</v>
          </cell>
        </row>
        <row r="9">
          <cell r="A9">
            <v>8</v>
          </cell>
          <cell r="B9">
            <v>27</v>
          </cell>
          <cell r="C9">
            <v>35356</v>
          </cell>
        </row>
        <row r="10">
          <cell r="A10">
            <v>9</v>
          </cell>
          <cell r="B10">
            <v>6</v>
          </cell>
          <cell r="C10">
            <v>8983</v>
          </cell>
        </row>
        <row r="11">
          <cell r="A11">
            <v>10</v>
          </cell>
          <cell r="B11">
            <v>0</v>
          </cell>
          <cell r="C11">
            <v>1039</v>
          </cell>
        </row>
        <row r="12">
          <cell r="A12">
            <v>11</v>
          </cell>
          <cell r="B12">
            <v>1</v>
          </cell>
          <cell r="C12">
            <v>87</v>
          </cell>
        </row>
        <row r="13">
          <cell r="A13">
            <v>12</v>
          </cell>
          <cell r="B13">
            <v>1</v>
          </cell>
          <cell r="C13">
            <v>5</v>
          </cell>
        </row>
      </sheetData>
      <sheetData sheetId="84">
        <row r="1">
          <cell r="A1" t="str">
            <v>triSexBaby</v>
          </cell>
          <cell r="B1" t="str">
            <v>col_1</v>
          </cell>
          <cell r="C1" t="str">
            <v>col_2</v>
          </cell>
          <cell r="D1" t="str">
            <v>col_3</v>
          </cell>
        </row>
        <row r="2">
          <cell r="A2">
            <v>1</v>
          </cell>
          <cell r="B2">
            <v>0</v>
          </cell>
          <cell r="C2">
            <v>3</v>
          </cell>
          <cell r="D2">
            <v>16</v>
          </cell>
        </row>
        <row r="3">
          <cell r="A3">
            <v>2</v>
          </cell>
          <cell r="B3">
            <v>34118</v>
          </cell>
          <cell r="C3">
            <v>13365</v>
          </cell>
          <cell r="D3">
            <v>18907</v>
          </cell>
        </row>
        <row r="4">
          <cell r="A4">
            <v>3</v>
          </cell>
          <cell r="B4">
            <v>32567</v>
          </cell>
          <cell r="C4">
            <v>12677</v>
          </cell>
          <cell r="D4">
            <v>18047</v>
          </cell>
        </row>
        <row r="5">
          <cell r="A5">
            <v>4</v>
          </cell>
          <cell r="B5">
            <v>0</v>
          </cell>
          <cell r="C5">
            <v>0</v>
          </cell>
          <cell r="D5">
            <v>0</v>
          </cell>
        </row>
      </sheetData>
      <sheetData sheetId="85">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0</v>
          </cell>
          <cell r="C2">
            <v>0</v>
          </cell>
          <cell r="D2">
            <v>0</v>
          </cell>
          <cell r="E2">
            <v>0</v>
          </cell>
          <cell r="F2">
            <v>0</v>
          </cell>
          <cell r="G2">
            <v>3</v>
          </cell>
          <cell r="H2">
            <v>9</v>
          </cell>
          <cell r="I2">
            <v>0</v>
          </cell>
          <cell r="J2">
            <v>0</v>
          </cell>
          <cell r="K2">
            <v>7</v>
          </cell>
          <cell r="L2">
            <v>0</v>
          </cell>
        </row>
        <row r="3">
          <cell r="A3">
            <v>2</v>
          </cell>
          <cell r="B3">
            <v>6132</v>
          </cell>
          <cell r="C3">
            <v>8461</v>
          </cell>
          <cell r="D3">
            <v>11805</v>
          </cell>
          <cell r="E3">
            <v>4323</v>
          </cell>
          <cell r="F3">
            <v>3397</v>
          </cell>
          <cell r="G3">
            <v>13365</v>
          </cell>
          <cell r="H3">
            <v>7422</v>
          </cell>
          <cell r="I3">
            <v>981</v>
          </cell>
          <cell r="J3">
            <v>6441</v>
          </cell>
          <cell r="K3">
            <v>2528</v>
          </cell>
          <cell r="L3">
            <v>1535</v>
          </cell>
        </row>
        <row r="4">
          <cell r="A4">
            <v>3</v>
          </cell>
          <cell r="B4">
            <v>5914</v>
          </cell>
          <cell r="C4">
            <v>8034</v>
          </cell>
          <cell r="D4">
            <v>11205</v>
          </cell>
          <cell r="E4">
            <v>4141</v>
          </cell>
          <cell r="F4">
            <v>3273</v>
          </cell>
          <cell r="G4">
            <v>12677</v>
          </cell>
          <cell r="H4">
            <v>7059</v>
          </cell>
          <cell r="I4">
            <v>881</v>
          </cell>
          <cell r="J4">
            <v>6302</v>
          </cell>
          <cell r="K4">
            <v>2332</v>
          </cell>
          <cell r="L4">
            <v>1473</v>
          </cell>
        </row>
        <row r="5">
          <cell r="A5">
            <v>4</v>
          </cell>
          <cell r="B5">
            <v>0</v>
          </cell>
          <cell r="C5">
            <v>0</v>
          </cell>
          <cell r="D5">
            <v>0</v>
          </cell>
          <cell r="E5">
            <v>0</v>
          </cell>
          <cell r="F5">
            <v>0</v>
          </cell>
          <cell r="G5">
            <v>0</v>
          </cell>
          <cell r="H5">
            <v>0</v>
          </cell>
          <cell r="I5">
            <v>0</v>
          </cell>
          <cell r="J5">
            <v>0</v>
          </cell>
          <cell r="K5">
            <v>0</v>
          </cell>
          <cell r="L5">
            <v>0</v>
          </cell>
        </row>
      </sheetData>
      <sheetData sheetId="86">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v>
          </cell>
          <cell r="C2">
            <v>17</v>
          </cell>
          <cell r="D2">
            <v>0</v>
          </cell>
          <cell r="E2">
            <v>0</v>
          </cell>
          <cell r="F2">
            <v>0</v>
          </cell>
          <cell r="G2">
            <v>0</v>
          </cell>
          <cell r="H2">
            <v>0</v>
          </cell>
          <cell r="I2">
            <v>0</v>
          </cell>
          <cell r="J2">
            <v>0</v>
          </cell>
          <cell r="K2">
            <v>0</v>
          </cell>
          <cell r="L2">
            <v>0</v>
          </cell>
          <cell r="M2">
            <v>0</v>
          </cell>
          <cell r="N2">
            <v>0</v>
          </cell>
        </row>
        <row r="3">
          <cell r="A3">
            <v>2</v>
          </cell>
          <cell r="B3">
            <v>3164</v>
          </cell>
          <cell r="C3">
            <v>54663</v>
          </cell>
          <cell r="D3">
            <v>132</v>
          </cell>
          <cell r="E3">
            <v>704</v>
          </cell>
          <cell r="F3">
            <v>90</v>
          </cell>
          <cell r="G3">
            <v>7</v>
          </cell>
          <cell r="H3">
            <v>612</v>
          </cell>
          <cell r="I3">
            <v>1889</v>
          </cell>
          <cell r="J3">
            <v>791</v>
          </cell>
          <cell r="K3">
            <v>2988</v>
          </cell>
          <cell r="L3">
            <v>387</v>
          </cell>
          <cell r="M3">
            <v>946</v>
          </cell>
          <cell r="N3">
            <v>17</v>
          </cell>
        </row>
        <row r="4">
          <cell r="A4">
            <v>3</v>
          </cell>
          <cell r="B4">
            <v>3050</v>
          </cell>
          <cell r="C4">
            <v>52178</v>
          </cell>
          <cell r="D4">
            <v>105</v>
          </cell>
          <cell r="E4">
            <v>640</v>
          </cell>
          <cell r="F4">
            <v>78</v>
          </cell>
          <cell r="G4">
            <v>15</v>
          </cell>
          <cell r="H4">
            <v>606</v>
          </cell>
          <cell r="I4">
            <v>1771</v>
          </cell>
          <cell r="J4">
            <v>747</v>
          </cell>
          <cell r="K4">
            <v>2867</v>
          </cell>
          <cell r="L4">
            <v>385</v>
          </cell>
          <cell r="M4">
            <v>834</v>
          </cell>
          <cell r="N4">
            <v>15</v>
          </cell>
        </row>
        <row r="5">
          <cell r="A5">
            <v>4</v>
          </cell>
          <cell r="B5">
            <v>0</v>
          </cell>
          <cell r="C5">
            <v>0</v>
          </cell>
          <cell r="D5">
            <v>0</v>
          </cell>
          <cell r="E5">
            <v>0</v>
          </cell>
          <cell r="F5">
            <v>0</v>
          </cell>
          <cell r="G5">
            <v>0</v>
          </cell>
          <cell r="H5">
            <v>0</v>
          </cell>
          <cell r="I5">
            <v>0</v>
          </cell>
          <cell r="J5">
            <v>0</v>
          </cell>
          <cell r="K5">
            <v>0</v>
          </cell>
          <cell r="L5">
            <v>0</v>
          </cell>
          <cell r="M5">
            <v>0</v>
          </cell>
          <cell r="N5">
            <v>0</v>
          </cell>
        </row>
      </sheetData>
      <sheetData sheetId="87">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0</v>
          </cell>
          <cell r="C2">
            <v>0</v>
          </cell>
          <cell r="D2">
            <v>0</v>
          </cell>
          <cell r="E2">
            <v>1</v>
          </cell>
          <cell r="F2">
            <v>7</v>
          </cell>
          <cell r="G2">
            <v>3</v>
          </cell>
          <cell r="H2">
            <v>3</v>
          </cell>
          <cell r="I2">
            <v>2</v>
          </cell>
          <cell r="J2">
            <v>0</v>
          </cell>
          <cell r="K2">
            <v>0</v>
          </cell>
          <cell r="L2">
            <v>2</v>
          </cell>
          <cell r="M2">
            <v>1</v>
          </cell>
        </row>
        <row r="3">
          <cell r="A3">
            <v>2</v>
          </cell>
          <cell r="B3">
            <v>334</v>
          </cell>
          <cell r="C3">
            <v>1186</v>
          </cell>
          <cell r="D3">
            <v>2170</v>
          </cell>
          <cell r="E3">
            <v>7945</v>
          </cell>
          <cell r="F3">
            <v>20271</v>
          </cell>
          <cell r="G3">
            <v>19012</v>
          </cell>
          <cell r="H3">
            <v>8146</v>
          </cell>
          <cell r="I3">
            <v>3603</v>
          </cell>
          <cell r="J3">
            <v>1415</v>
          </cell>
          <cell r="K3">
            <v>556</v>
          </cell>
          <cell r="L3">
            <v>354</v>
          </cell>
          <cell r="M3">
            <v>1398</v>
          </cell>
        </row>
        <row r="4">
          <cell r="A4">
            <v>3</v>
          </cell>
          <cell r="B4">
            <v>297</v>
          </cell>
          <cell r="C4">
            <v>1125</v>
          </cell>
          <cell r="D4">
            <v>2071</v>
          </cell>
          <cell r="E4">
            <v>7714</v>
          </cell>
          <cell r="F4">
            <v>19886</v>
          </cell>
          <cell r="G4">
            <v>17908</v>
          </cell>
          <cell r="H4">
            <v>7593</v>
          </cell>
          <cell r="I4">
            <v>3247</v>
          </cell>
          <cell r="J4">
            <v>1272</v>
          </cell>
          <cell r="K4">
            <v>526</v>
          </cell>
          <cell r="L4">
            <v>318</v>
          </cell>
          <cell r="M4">
            <v>1334</v>
          </cell>
        </row>
        <row r="5">
          <cell r="A5">
            <v>4</v>
          </cell>
          <cell r="B5">
            <v>0</v>
          </cell>
          <cell r="C5">
            <v>0</v>
          </cell>
          <cell r="D5">
            <v>0</v>
          </cell>
          <cell r="E5">
            <v>0</v>
          </cell>
          <cell r="F5">
            <v>0</v>
          </cell>
          <cell r="G5">
            <v>0</v>
          </cell>
          <cell r="H5">
            <v>0</v>
          </cell>
          <cell r="I5">
            <v>0</v>
          </cell>
          <cell r="J5">
            <v>0</v>
          </cell>
          <cell r="K5">
            <v>0</v>
          </cell>
          <cell r="L5">
            <v>0</v>
          </cell>
          <cell r="M5">
            <v>0</v>
          </cell>
        </row>
      </sheetData>
      <sheetData sheetId="88">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0</v>
          </cell>
          <cell r="C2">
            <v>0</v>
          </cell>
          <cell r="D2">
            <v>0</v>
          </cell>
          <cell r="E2">
            <v>6</v>
          </cell>
          <cell r="F2">
            <v>12</v>
          </cell>
          <cell r="G2">
            <v>1</v>
          </cell>
          <cell r="H2">
            <v>0</v>
          </cell>
          <cell r="I2">
            <v>0</v>
          </cell>
          <cell r="J2">
            <v>0</v>
          </cell>
        </row>
        <row r="3">
          <cell r="A3">
            <v>2</v>
          </cell>
          <cell r="B3">
            <v>35</v>
          </cell>
          <cell r="C3">
            <v>353</v>
          </cell>
          <cell r="D3">
            <v>788</v>
          </cell>
          <cell r="E3">
            <v>9888</v>
          </cell>
          <cell r="F3">
            <v>48170</v>
          </cell>
          <cell r="G3">
            <v>7120</v>
          </cell>
          <cell r="H3">
            <v>3</v>
          </cell>
          <cell r="I3">
            <v>2</v>
          </cell>
          <cell r="J3">
            <v>31</v>
          </cell>
        </row>
        <row r="4">
          <cell r="A4">
            <v>3</v>
          </cell>
          <cell r="B4">
            <v>38</v>
          </cell>
          <cell r="C4">
            <v>258</v>
          </cell>
          <cell r="D4">
            <v>739</v>
          </cell>
          <cell r="E4">
            <v>8590</v>
          </cell>
          <cell r="F4">
            <v>46631</v>
          </cell>
          <cell r="G4">
            <v>7010</v>
          </cell>
          <cell r="H4">
            <v>5</v>
          </cell>
          <cell r="I4">
            <v>1</v>
          </cell>
          <cell r="J4">
            <v>19</v>
          </cell>
        </row>
        <row r="5">
          <cell r="A5">
            <v>4</v>
          </cell>
          <cell r="B5">
            <v>0</v>
          </cell>
          <cell r="C5">
            <v>0</v>
          </cell>
          <cell r="D5">
            <v>0</v>
          </cell>
          <cell r="E5">
            <v>0</v>
          </cell>
          <cell r="F5">
            <v>0</v>
          </cell>
          <cell r="G5">
            <v>0</v>
          </cell>
          <cell r="H5">
            <v>0</v>
          </cell>
          <cell r="I5">
            <v>0</v>
          </cell>
          <cell r="J5">
            <v>0</v>
          </cell>
        </row>
      </sheetData>
      <sheetData sheetId="89">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1</v>
          </cell>
          <cell r="D2">
            <v>4</v>
          </cell>
          <cell r="E2">
            <v>7</v>
          </cell>
          <cell r="F2">
            <v>3</v>
          </cell>
          <cell r="G2">
            <v>4</v>
          </cell>
          <cell r="H2">
            <v>0</v>
          </cell>
          <cell r="I2">
            <v>0</v>
          </cell>
          <cell r="J2">
            <v>0</v>
          </cell>
          <cell r="K2">
            <v>0</v>
          </cell>
        </row>
        <row r="3">
          <cell r="A3">
            <v>2</v>
          </cell>
          <cell r="B3">
            <v>32</v>
          </cell>
          <cell r="C3">
            <v>2131</v>
          </cell>
          <cell r="D3">
            <v>11004</v>
          </cell>
          <cell r="E3">
            <v>24033</v>
          </cell>
          <cell r="F3">
            <v>19934</v>
          </cell>
          <cell r="G3">
            <v>7805</v>
          </cell>
          <cell r="H3">
            <v>1392</v>
          </cell>
          <cell r="I3">
            <v>53</v>
          </cell>
          <cell r="J3">
            <v>5</v>
          </cell>
          <cell r="K3">
            <v>1</v>
          </cell>
        </row>
        <row r="4">
          <cell r="A4">
            <v>3</v>
          </cell>
          <cell r="B4">
            <v>22</v>
          </cell>
          <cell r="C4">
            <v>2020</v>
          </cell>
          <cell r="D4">
            <v>10250</v>
          </cell>
          <cell r="E4">
            <v>23215</v>
          </cell>
          <cell r="F4">
            <v>18697</v>
          </cell>
          <cell r="G4">
            <v>7672</v>
          </cell>
          <cell r="H4">
            <v>1355</v>
          </cell>
          <cell r="I4">
            <v>58</v>
          </cell>
          <cell r="J4">
            <v>2</v>
          </cell>
          <cell r="K4">
            <v>0</v>
          </cell>
        </row>
        <row r="5">
          <cell r="A5">
            <v>4</v>
          </cell>
          <cell r="B5">
            <v>0</v>
          </cell>
          <cell r="C5">
            <v>0</v>
          </cell>
          <cell r="D5">
            <v>0</v>
          </cell>
          <cell r="E5">
            <v>0</v>
          </cell>
          <cell r="F5">
            <v>0</v>
          </cell>
          <cell r="G5">
            <v>0</v>
          </cell>
          <cell r="H5">
            <v>0</v>
          </cell>
          <cell r="I5">
            <v>0</v>
          </cell>
          <cell r="J5">
            <v>0</v>
          </cell>
          <cell r="K5">
            <v>0</v>
          </cell>
        </row>
      </sheetData>
      <sheetData sheetId="90">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v>
          </cell>
          <cell r="C2">
            <v>0</v>
          </cell>
          <cell r="D2">
            <v>0</v>
          </cell>
          <cell r="E2">
            <v>0</v>
          </cell>
          <cell r="F2">
            <v>1</v>
          </cell>
          <cell r="G2">
            <v>4</v>
          </cell>
          <cell r="H2">
            <v>11</v>
          </cell>
          <cell r="I2">
            <v>1</v>
          </cell>
          <cell r="J2">
            <v>1</v>
          </cell>
          <cell r="K2">
            <v>0</v>
          </cell>
          <cell r="L2">
            <v>0</v>
          </cell>
          <cell r="M2">
            <v>0</v>
          </cell>
        </row>
        <row r="3">
          <cell r="A3">
            <v>2</v>
          </cell>
          <cell r="B3">
            <v>64</v>
          </cell>
          <cell r="C3">
            <v>306</v>
          </cell>
          <cell r="D3">
            <v>433</v>
          </cell>
          <cell r="E3">
            <v>862</v>
          </cell>
          <cell r="F3">
            <v>2712</v>
          </cell>
          <cell r="G3">
            <v>10350</v>
          </cell>
          <cell r="H3">
            <v>24822</v>
          </cell>
          <cell r="I3">
            <v>20201</v>
          </cell>
          <cell r="J3">
            <v>5847</v>
          </cell>
          <cell r="K3">
            <v>727</v>
          </cell>
          <cell r="L3">
            <v>62</v>
          </cell>
          <cell r="M3">
            <v>4</v>
          </cell>
        </row>
        <row r="4">
          <cell r="A4">
            <v>3</v>
          </cell>
          <cell r="B4">
            <v>82</v>
          </cell>
          <cell r="C4">
            <v>257</v>
          </cell>
          <cell r="D4">
            <v>445</v>
          </cell>
          <cell r="E4">
            <v>964</v>
          </cell>
          <cell r="F4">
            <v>3353</v>
          </cell>
          <cell r="G4">
            <v>13499</v>
          </cell>
          <cell r="H4">
            <v>26029</v>
          </cell>
          <cell r="I4">
            <v>15181</v>
          </cell>
          <cell r="J4">
            <v>3141</v>
          </cell>
          <cell r="K4">
            <v>312</v>
          </cell>
          <cell r="L4">
            <v>26</v>
          </cell>
          <cell r="M4">
            <v>2</v>
          </cell>
        </row>
        <row r="5">
          <cell r="A5">
            <v>4</v>
          </cell>
          <cell r="B5">
            <v>0</v>
          </cell>
          <cell r="C5">
            <v>0</v>
          </cell>
          <cell r="D5">
            <v>0</v>
          </cell>
          <cell r="E5">
            <v>0</v>
          </cell>
          <cell r="F5">
            <v>0</v>
          </cell>
          <cell r="G5">
            <v>0</v>
          </cell>
          <cell r="H5">
            <v>0</v>
          </cell>
          <cell r="I5">
            <v>0</v>
          </cell>
          <cell r="J5">
            <v>0</v>
          </cell>
          <cell r="K5">
            <v>0</v>
          </cell>
          <cell r="L5">
            <v>0</v>
          </cell>
          <cell r="M5">
            <v>0</v>
          </cell>
        </row>
      </sheetData>
      <sheetData sheetId="91">
        <row r="1">
          <cell r="A1" t="str">
            <v>triSexBaby</v>
          </cell>
          <cell r="B1" t="str">
            <v>col_1</v>
          </cell>
          <cell r="C1" t="str">
            <v>col_2</v>
          </cell>
          <cell r="D1" t="str">
            <v>col_3</v>
          </cell>
          <cell r="E1" t="str">
            <v>col_4</v>
          </cell>
        </row>
        <row r="2">
          <cell r="A2">
            <v>1</v>
          </cell>
          <cell r="B2">
            <v>16</v>
          </cell>
          <cell r="C2">
            <v>3</v>
          </cell>
          <cell r="D2">
            <v>0</v>
          </cell>
          <cell r="E2">
            <v>0</v>
          </cell>
        </row>
        <row r="3">
          <cell r="A3">
            <v>2</v>
          </cell>
          <cell r="B3">
            <v>63716</v>
          </cell>
          <cell r="C3">
            <v>2268</v>
          </cell>
          <cell r="D3">
            <v>74</v>
          </cell>
          <cell r="E3">
            <v>332</v>
          </cell>
        </row>
        <row r="4">
          <cell r="A4">
            <v>3</v>
          </cell>
          <cell r="B4">
            <v>60633</v>
          </cell>
          <cell r="C4">
            <v>2317</v>
          </cell>
          <cell r="D4">
            <v>68</v>
          </cell>
          <cell r="E4">
            <v>273</v>
          </cell>
        </row>
        <row r="5">
          <cell r="A5">
            <v>4</v>
          </cell>
          <cell r="B5">
            <v>0</v>
          </cell>
          <cell r="C5">
            <v>0</v>
          </cell>
          <cell r="D5">
            <v>0</v>
          </cell>
          <cell r="E5">
            <v>0</v>
          </cell>
        </row>
      </sheetData>
      <sheetData sheetId="92">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v>
          </cell>
          <cell r="C2">
            <v>0</v>
          </cell>
          <cell r="D2">
            <v>0</v>
          </cell>
          <cell r="E2">
            <v>3</v>
          </cell>
          <cell r="F2">
            <v>8</v>
          </cell>
          <cell r="G2">
            <v>2</v>
          </cell>
          <cell r="H2">
            <v>3</v>
          </cell>
          <cell r="I2">
            <v>0</v>
          </cell>
          <cell r="J2">
            <v>0</v>
          </cell>
          <cell r="K2">
            <v>2</v>
          </cell>
          <cell r="L2">
            <v>0</v>
          </cell>
          <cell r="M2">
            <v>0</v>
          </cell>
          <cell r="N2">
            <v>0</v>
          </cell>
          <cell r="O2">
            <v>0</v>
          </cell>
        </row>
        <row r="3">
          <cell r="A3">
            <v>2</v>
          </cell>
          <cell r="B3">
            <v>1065</v>
          </cell>
          <cell r="C3">
            <v>1293</v>
          </cell>
          <cell r="D3">
            <v>2541</v>
          </cell>
          <cell r="E3">
            <v>10601</v>
          </cell>
          <cell r="F3">
            <v>25261</v>
          </cell>
          <cell r="G3">
            <v>13924</v>
          </cell>
          <cell r="H3">
            <v>4979</v>
          </cell>
          <cell r="I3">
            <v>2115</v>
          </cell>
          <cell r="J3">
            <v>647</v>
          </cell>
          <cell r="K3">
            <v>408</v>
          </cell>
          <cell r="L3">
            <v>326</v>
          </cell>
          <cell r="M3">
            <v>1798</v>
          </cell>
          <cell r="N3">
            <v>707</v>
          </cell>
          <cell r="O3">
            <v>725</v>
          </cell>
        </row>
        <row r="4">
          <cell r="A4">
            <v>3</v>
          </cell>
          <cell r="B4">
            <v>912</v>
          </cell>
          <cell r="C4">
            <v>1241</v>
          </cell>
          <cell r="D4">
            <v>2392</v>
          </cell>
          <cell r="E4">
            <v>10426</v>
          </cell>
          <cell r="F4">
            <v>24505</v>
          </cell>
          <cell r="G4">
            <v>13059</v>
          </cell>
          <cell r="H4">
            <v>4476</v>
          </cell>
          <cell r="I4">
            <v>1967</v>
          </cell>
          <cell r="J4">
            <v>575</v>
          </cell>
          <cell r="K4">
            <v>364</v>
          </cell>
          <cell r="L4">
            <v>271</v>
          </cell>
          <cell r="M4">
            <v>1692</v>
          </cell>
          <cell r="N4">
            <v>673</v>
          </cell>
          <cell r="O4">
            <v>738</v>
          </cell>
        </row>
        <row r="5">
          <cell r="A5">
            <v>4</v>
          </cell>
          <cell r="B5">
            <v>0</v>
          </cell>
          <cell r="C5">
            <v>0</v>
          </cell>
          <cell r="D5">
            <v>0</v>
          </cell>
          <cell r="E5">
            <v>0</v>
          </cell>
          <cell r="F5">
            <v>0</v>
          </cell>
          <cell r="G5">
            <v>0</v>
          </cell>
          <cell r="H5">
            <v>0</v>
          </cell>
          <cell r="I5">
            <v>0</v>
          </cell>
          <cell r="J5">
            <v>0</v>
          </cell>
          <cell r="K5">
            <v>0</v>
          </cell>
          <cell r="L5">
            <v>0</v>
          </cell>
          <cell r="M5">
            <v>0</v>
          </cell>
          <cell r="N5">
            <v>0</v>
          </cell>
          <cell r="O5">
            <v>0</v>
          </cell>
        </row>
      </sheetData>
      <sheetData sheetId="93">
        <row r="1">
          <cell r="A1" t="str">
            <v>triSexBaby</v>
          </cell>
          <cell r="B1" t="str">
            <v>col_1</v>
          </cell>
          <cell r="C1" t="str">
            <v>col_2</v>
          </cell>
          <cell r="D1" t="str">
            <v>col_3</v>
          </cell>
        </row>
        <row r="2">
          <cell r="A2">
            <v>1</v>
          </cell>
          <cell r="B2">
            <v>13</v>
          </cell>
          <cell r="C2">
            <v>5</v>
          </cell>
          <cell r="D2">
            <v>1</v>
          </cell>
        </row>
        <row r="3">
          <cell r="A3">
            <v>2</v>
          </cell>
          <cell r="B3">
            <v>52468</v>
          </cell>
          <cell r="C3">
            <v>13553</v>
          </cell>
          <cell r="D3">
            <v>369</v>
          </cell>
        </row>
        <row r="4">
          <cell r="A4">
            <v>3</v>
          </cell>
          <cell r="B4">
            <v>50278</v>
          </cell>
          <cell r="C4">
            <v>12675</v>
          </cell>
          <cell r="D4">
            <v>338</v>
          </cell>
        </row>
        <row r="5">
          <cell r="A5">
            <v>4</v>
          </cell>
          <cell r="B5">
            <v>0</v>
          </cell>
          <cell r="C5">
            <v>0</v>
          </cell>
          <cell r="D5">
            <v>0</v>
          </cell>
        </row>
      </sheetData>
      <sheetData sheetId="94">
        <row r="1">
          <cell r="A1" t="str">
            <v>triSexBaby</v>
          </cell>
          <cell r="B1" t="str">
            <v>col_1</v>
          </cell>
          <cell r="C1" t="str">
            <v>col_2</v>
          </cell>
          <cell r="D1" t="str">
            <v>col_3</v>
          </cell>
        </row>
        <row r="2">
          <cell r="A2">
            <v>1</v>
          </cell>
          <cell r="B2">
            <v>4</v>
          </cell>
          <cell r="C2">
            <v>15</v>
          </cell>
          <cell r="D2">
            <v>0</v>
          </cell>
        </row>
        <row r="3">
          <cell r="A3">
            <v>2</v>
          </cell>
          <cell r="B3">
            <v>6287</v>
          </cell>
          <cell r="C3">
            <v>58209</v>
          </cell>
          <cell r="D3">
            <v>1894</v>
          </cell>
        </row>
        <row r="4">
          <cell r="A4">
            <v>3</v>
          </cell>
          <cell r="B4">
            <v>6239</v>
          </cell>
          <cell r="C4">
            <v>55276</v>
          </cell>
          <cell r="D4">
            <v>1776</v>
          </cell>
        </row>
        <row r="5">
          <cell r="A5">
            <v>4</v>
          </cell>
          <cell r="B5">
            <v>0</v>
          </cell>
          <cell r="C5">
            <v>0</v>
          </cell>
          <cell r="D5">
            <v>0</v>
          </cell>
        </row>
      </sheetData>
      <sheetData sheetId="95">
        <row r="1">
          <cell r="A1" t="str">
            <v>triSexBaby</v>
          </cell>
          <cell r="B1" t="str">
            <v>col_1</v>
          </cell>
          <cell r="C1" t="str">
            <v>col_2</v>
          </cell>
          <cell r="D1" t="str">
            <v>col_3</v>
          </cell>
        </row>
        <row r="2">
          <cell r="A2">
            <v>1</v>
          </cell>
          <cell r="B2">
            <v>10</v>
          </cell>
          <cell r="C2">
            <v>9</v>
          </cell>
          <cell r="D2">
            <v>0</v>
          </cell>
        </row>
        <row r="3">
          <cell r="A3">
            <v>2</v>
          </cell>
          <cell r="B3">
            <v>44173</v>
          </cell>
          <cell r="C3">
            <v>21612</v>
          </cell>
          <cell r="D3">
            <v>605</v>
          </cell>
        </row>
        <row r="4">
          <cell r="A4">
            <v>3</v>
          </cell>
          <cell r="B4">
            <v>41156</v>
          </cell>
          <cell r="C4">
            <v>21618</v>
          </cell>
          <cell r="D4">
            <v>517</v>
          </cell>
        </row>
        <row r="5">
          <cell r="A5">
            <v>4</v>
          </cell>
          <cell r="B5">
            <v>0</v>
          </cell>
          <cell r="C5">
            <v>0</v>
          </cell>
          <cell r="D5">
            <v>0</v>
          </cell>
        </row>
      </sheetData>
      <sheetData sheetId="96">
        <row r="1">
          <cell r="A1" t="str">
            <v>triSexBaby</v>
          </cell>
          <cell r="B1" t="str">
            <v>col_1</v>
          </cell>
          <cell r="C1" t="str">
            <v>col_2</v>
          </cell>
          <cell r="D1" t="str">
            <v>col_3</v>
          </cell>
        </row>
        <row r="2">
          <cell r="A2">
            <v>1</v>
          </cell>
          <cell r="B2">
            <v>7</v>
          </cell>
          <cell r="C2">
            <v>12</v>
          </cell>
          <cell r="D2">
            <v>0</v>
          </cell>
        </row>
        <row r="3">
          <cell r="A3">
            <v>2</v>
          </cell>
          <cell r="B3">
            <v>16122</v>
          </cell>
          <cell r="C3">
            <v>49440</v>
          </cell>
          <cell r="D3">
            <v>828</v>
          </cell>
        </row>
        <row r="4">
          <cell r="A4">
            <v>3</v>
          </cell>
          <cell r="B4">
            <v>15259</v>
          </cell>
          <cell r="C4">
            <v>47280</v>
          </cell>
          <cell r="D4">
            <v>752</v>
          </cell>
        </row>
        <row r="5">
          <cell r="A5">
            <v>4</v>
          </cell>
          <cell r="B5">
            <v>0</v>
          </cell>
          <cell r="C5">
            <v>0</v>
          </cell>
          <cell r="D5">
            <v>0</v>
          </cell>
        </row>
      </sheetData>
      <sheetData sheetId="97">
        <row r="1">
          <cell r="A1" t="str">
            <v>triSexBaby</v>
          </cell>
          <cell r="B1" t="str">
            <v>col_1</v>
          </cell>
          <cell r="C1" t="str">
            <v>col_2</v>
          </cell>
        </row>
        <row r="2">
          <cell r="A2">
            <v>1</v>
          </cell>
          <cell r="B2">
            <v>1</v>
          </cell>
          <cell r="C2">
            <v>18</v>
          </cell>
        </row>
        <row r="3">
          <cell r="A3">
            <v>2</v>
          </cell>
          <cell r="B3">
            <v>290</v>
          </cell>
          <cell r="C3">
            <v>66100</v>
          </cell>
        </row>
        <row r="4">
          <cell r="A4">
            <v>3</v>
          </cell>
          <cell r="B4">
            <v>248</v>
          </cell>
          <cell r="C4">
            <v>63043</v>
          </cell>
        </row>
        <row r="5">
          <cell r="A5">
            <v>4</v>
          </cell>
          <cell r="B5">
            <v>0</v>
          </cell>
          <cell r="C5">
            <v>0</v>
          </cell>
        </row>
      </sheetData>
      <sheetData sheetId="98">
        <row r="1">
          <cell r="A1" t="str">
            <v>ling</v>
          </cell>
          <cell r="B1" t="str">
            <v>col_1</v>
          </cell>
          <cell r="C1" t="str">
            <v>col_2</v>
          </cell>
          <cell r="D1" t="str">
            <v>col_3</v>
          </cell>
        </row>
        <row r="2">
          <cell r="A2">
            <v>1</v>
          </cell>
          <cell r="B2">
            <v>63960</v>
          </cell>
          <cell r="C2">
            <v>24778</v>
          </cell>
          <cell r="D2">
            <v>35586</v>
          </cell>
        </row>
        <row r="3">
          <cell r="A3">
            <v>2</v>
          </cell>
          <cell r="B3">
            <v>1196</v>
          </cell>
          <cell r="C3">
            <v>543</v>
          </cell>
          <cell r="D3">
            <v>593</v>
          </cell>
        </row>
        <row r="4">
          <cell r="A4">
            <v>3</v>
          </cell>
          <cell r="B4">
            <v>16</v>
          </cell>
          <cell r="C4">
            <v>21</v>
          </cell>
          <cell r="D4">
            <v>22</v>
          </cell>
        </row>
        <row r="5">
          <cell r="A5">
            <v>4</v>
          </cell>
          <cell r="B5">
            <v>303</v>
          </cell>
          <cell r="C5">
            <v>117</v>
          </cell>
          <cell r="D5">
            <v>162</v>
          </cell>
        </row>
      </sheetData>
      <sheetData sheetId="99">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11576</v>
          </cell>
          <cell r="C2">
            <v>15806</v>
          </cell>
          <cell r="D2">
            <v>22159</v>
          </cell>
          <cell r="E2">
            <v>8100</v>
          </cell>
          <cell r="F2">
            <v>6319</v>
          </cell>
          <cell r="G2">
            <v>24778</v>
          </cell>
          <cell r="H2">
            <v>13948</v>
          </cell>
          <cell r="I2">
            <v>1785</v>
          </cell>
          <cell r="J2">
            <v>12247</v>
          </cell>
          <cell r="K2">
            <v>4699</v>
          </cell>
          <cell r="L2">
            <v>2907</v>
          </cell>
        </row>
        <row r="3">
          <cell r="A3">
            <v>2</v>
          </cell>
          <cell r="B3">
            <v>212</v>
          </cell>
          <cell r="C3">
            <v>298</v>
          </cell>
          <cell r="D3">
            <v>368</v>
          </cell>
          <cell r="E3">
            <v>165</v>
          </cell>
          <cell r="F3">
            <v>153</v>
          </cell>
          <cell r="G3">
            <v>543</v>
          </cell>
          <cell r="H3">
            <v>250</v>
          </cell>
          <cell r="I3">
            <v>36</v>
          </cell>
          <cell r="J3">
            <v>185</v>
          </cell>
          <cell r="K3">
            <v>79</v>
          </cell>
          <cell r="L3">
            <v>43</v>
          </cell>
        </row>
        <row r="4">
          <cell r="A4">
            <v>3</v>
          </cell>
          <cell r="B4">
            <v>1</v>
          </cell>
          <cell r="C4">
            <v>4</v>
          </cell>
          <cell r="D4">
            <v>6</v>
          </cell>
          <cell r="E4">
            <v>2</v>
          </cell>
          <cell r="F4">
            <v>3</v>
          </cell>
          <cell r="G4">
            <v>21</v>
          </cell>
          <cell r="H4">
            <v>3</v>
          </cell>
          <cell r="I4">
            <v>0</v>
          </cell>
          <cell r="J4">
            <v>16</v>
          </cell>
          <cell r="K4">
            <v>3</v>
          </cell>
          <cell r="L4">
            <v>0</v>
          </cell>
        </row>
        <row r="5">
          <cell r="A5">
            <v>4</v>
          </cell>
          <cell r="B5">
            <v>48</v>
          </cell>
          <cell r="C5">
            <v>81</v>
          </cell>
          <cell r="D5">
            <v>104</v>
          </cell>
          <cell r="E5">
            <v>26</v>
          </cell>
          <cell r="F5">
            <v>44</v>
          </cell>
          <cell r="G5">
            <v>117</v>
          </cell>
          <cell r="H5">
            <v>44</v>
          </cell>
          <cell r="I5">
            <v>5</v>
          </cell>
          <cell r="J5">
            <v>96</v>
          </cell>
          <cell r="K5">
            <v>4</v>
          </cell>
          <cell r="L5">
            <v>13</v>
          </cell>
        </row>
      </sheetData>
      <sheetData sheetId="100">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5954</v>
          </cell>
          <cell r="C2">
            <v>102432</v>
          </cell>
          <cell r="D2">
            <v>226</v>
          </cell>
          <cell r="E2">
            <v>1302</v>
          </cell>
          <cell r="F2">
            <v>165</v>
          </cell>
          <cell r="G2">
            <v>18</v>
          </cell>
          <cell r="H2">
            <v>1158</v>
          </cell>
          <cell r="I2">
            <v>3539</v>
          </cell>
          <cell r="J2">
            <v>1486</v>
          </cell>
          <cell r="K2">
            <v>5564</v>
          </cell>
          <cell r="L2">
            <v>746</v>
          </cell>
          <cell r="M2">
            <v>1703</v>
          </cell>
          <cell r="N2">
            <v>31</v>
          </cell>
        </row>
        <row r="3">
          <cell r="A3">
            <v>2</v>
          </cell>
          <cell r="B3">
            <v>113</v>
          </cell>
          <cell r="C3">
            <v>1933</v>
          </cell>
          <cell r="D3">
            <v>5</v>
          </cell>
          <cell r="E3">
            <v>20</v>
          </cell>
          <cell r="F3">
            <v>1</v>
          </cell>
          <cell r="G3">
            <v>2</v>
          </cell>
          <cell r="H3">
            <v>23</v>
          </cell>
          <cell r="I3">
            <v>53</v>
          </cell>
          <cell r="J3">
            <v>22</v>
          </cell>
          <cell r="K3">
            <v>122</v>
          </cell>
          <cell r="L3">
            <v>9</v>
          </cell>
          <cell r="M3">
            <v>29</v>
          </cell>
          <cell r="N3">
            <v>0</v>
          </cell>
        </row>
        <row r="4">
          <cell r="A4">
            <v>3</v>
          </cell>
          <cell r="B4">
            <v>4</v>
          </cell>
          <cell r="C4">
            <v>44</v>
          </cell>
          <cell r="D4">
            <v>0</v>
          </cell>
          <cell r="E4">
            <v>0</v>
          </cell>
          <cell r="F4">
            <v>0</v>
          </cell>
          <cell r="G4">
            <v>0</v>
          </cell>
          <cell r="H4">
            <v>1</v>
          </cell>
          <cell r="I4">
            <v>0</v>
          </cell>
          <cell r="J4">
            <v>0</v>
          </cell>
          <cell r="K4">
            <v>6</v>
          </cell>
          <cell r="L4">
            <v>2</v>
          </cell>
          <cell r="M4">
            <v>2</v>
          </cell>
          <cell r="N4">
            <v>0</v>
          </cell>
        </row>
        <row r="5">
          <cell r="A5">
            <v>4</v>
          </cell>
          <cell r="B5">
            <v>24</v>
          </cell>
          <cell r="C5">
            <v>463</v>
          </cell>
          <cell r="D5">
            <v>0</v>
          </cell>
          <cell r="E5">
            <v>3</v>
          </cell>
          <cell r="F5">
            <v>1</v>
          </cell>
          <cell r="G5">
            <v>0</v>
          </cell>
          <cell r="H5">
            <v>10</v>
          </cell>
          <cell r="I5">
            <v>18</v>
          </cell>
          <cell r="J5">
            <v>8</v>
          </cell>
          <cell r="K5">
            <v>34</v>
          </cell>
          <cell r="L5">
            <v>5</v>
          </cell>
          <cell r="M5">
            <v>15</v>
          </cell>
          <cell r="N5">
            <v>1</v>
          </cell>
        </row>
      </sheetData>
      <sheetData sheetId="101">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584</v>
          </cell>
          <cell r="C2">
            <v>2121</v>
          </cell>
          <cell r="D2">
            <v>4029</v>
          </cell>
          <cell r="E2">
            <v>15470</v>
          </cell>
          <cell r="F2">
            <v>39662</v>
          </cell>
          <cell r="G2">
            <v>35998</v>
          </cell>
          <cell r="H2">
            <v>14872</v>
          </cell>
          <cell r="I2">
            <v>6140</v>
          </cell>
          <cell r="J2">
            <v>2255</v>
          </cell>
          <cell r="K2">
            <v>859</v>
          </cell>
          <cell r="L2">
            <v>509</v>
          </cell>
          <cell r="M2">
            <v>1825</v>
          </cell>
        </row>
        <row r="3">
          <cell r="A3">
            <v>2</v>
          </cell>
          <cell r="B3">
            <v>16</v>
          </cell>
          <cell r="C3">
            <v>28</v>
          </cell>
          <cell r="D3">
            <v>27</v>
          </cell>
          <cell r="E3">
            <v>51</v>
          </cell>
          <cell r="F3">
            <v>210</v>
          </cell>
          <cell r="G3">
            <v>432</v>
          </cell>
          <cell r="H3">
            <v>408</v>
          </cell>
          <cell r="I3">
            <v>340</v>
          </cell>
          <cell r="J3">
            <v>210</v>
          </cell>
          <cell r="K3">
            <v>108</v>
          </cell>
          <cell r="L3">
            <v>83</v>
          </cell>
          <cell r="M3">
            <v>419</v>
          </cell>
        </row>
        <row r="4">
          <cell r="A4">
            <v>3</v>
          </cell>
          <cell r="B4">
            <v>1</v>
          </cell>
          <cell r="C4">
            <v>1</v>
          </cell>
          <cell r="D4">
            <v>0</v>
          </cell>
          <cell r="E4">
            <v>1</v>
          </cell>
          <cell r="F4">
            <v>6</v>
          </cell>
          <cell r="G4">
            <v>9</v>
          </cell>
          <cell r="H4">
            <v>11</v>
          </cell>
          <cell r="I4">
            <v>4</v>
          </cell>
          <cell r="J4">
            <v>3</v>
          </cell>
          <cell r="K4">
            <v>1</v>
          </cell>
          <cell r="L4">
            <v>1</v>
          </cell>
          <cell r="M4">
            <v>21</v>
          </cell>
        </row>
        <row r="5">
          <cell r="A5">
            <v>4</v>
          </cell>
          <cell r="B5">
            <v>14</v>
          </cell>
          <cell r="C5">
            <v>129</v>
          </cell>
          <cell r="D5">
            <v>154</v>
          </cell>
          <cell r="E5">
            <v>81</v>
          </cell>
          <cell r="F5">
            <v>69</v>
          </cell>
          <cell r="G5">
            <v>41</v>
          </cell>
          <cell r="H5">
            <v>29</v>
          </cell>
          <cell r="I5">
            <v>25</v>
          </cell>
          <cell r="J5">
            <v>8</v>
          </cell>
          <cell r="K5">
            <v>7</v>
          </cell>
          <cell r="L5">
            <v>3</v>
          </cell>
          <cell r="M5">
            <v>22</v>
          </cell>
        </row>
      </sheetData>
      <sheetData sheetId="102">
        <row r="1">
          <cell r="A1" t="str">
            <v>ling</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61</v>
          </cell>
          <cell r="C2">
            <v>278</v>
          </cell>
          <cell r="D2">
            <v>938</v>
          </cell>
          <cell r="E2">
            <v>15218</v>
          </cell>
          <cell r="F2">
            <v>93674</v>
          </cell>
          <cell r="G2">
            <v>14109</v>
          </cell>
          <cell r="H2">
            <v>8</v>
          </cell>
          <cell r="I2">
            <v>3</v>
          </cell>
          <cell r="J2">
            <v>35</v>
          </cell>
        </row>
        <row r="3">
          <cell r="A3">
            <v>2</v>
          </cell>
          <cell r="B3">
            <v>0</v>
          </cell>
          <cell r="C3">
            <v>64</v>
          </cell>
          <cell r="D3">
            <v>242</v>
          </cell>
          <cell r="E3">
            <v>1528</v>
          </cell>
          <cell r="F3">
            <v>487</v>
          </cell>
          <cell r="G3">
            <v>4</v>
          </cell>
          <cell r="H3">
            <v>0</v>
          </cell>
          <cell r="I3">
            <v>0</v>
          </cell>
          <cell r="J3">
            <v>7</v>
          </cell>
        </row>
        <row r="4">
          <cell r="A4">
            <v>3</v>
          </cell>
          <cell r="B4">
            <v>0</v>
          </cell>
          <cell r="C4">
            <v>1</v>
          </cell>
          <cell r="D4">
            <v>13</v>
          </cell>
          <cell r="E4">
            <v>35</v>
          </cell>
          <cell r="F4">
            <v>10</v>
          </cell>
          <cell r="G4">
            <v>0</v>
          </cell>
          <cell r="H4">
            <v>0</v>
          </cell>
          <cell r="I4">
            <v>0</v>
          </cell>
          <cell r="J4">
            <v>0</v>
          </cell>
        </row>
        <row r="5">
          <cell r="A5">
            <v>4</v>
          </cell>
          <cell r="B5">
            <v>9</v>
          </cell>
          <cell r="C5">
            <v>193</v>
          </cell>
          <cell r="D5">
            <v>80</v>
          </cell>
          <cell r="E5">
            <v>134</v>
          </cell>
          <cell r="F5">
            <v>150</v>
          </cell>
          <cell r="G5">
            <v>13</v>
          </cell>
          <cell r="H5">
            <v>0</v>
          </cell>
          <cell r="I5">
            <v>0</v>
          </cell>
          <cell r="J5">
            <v>3</v>
          </cell>
        </row>
      </sheetData>
      <sheetData sheetId="103">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52</v>
          </cell>
          <cell r="C2">
            <v>4069</v>
          </cell>
          <cell r="D2">
            <v>20619</v>
          </cell>
          <cell r="E2">
            <v>45494</v>
          </cell>
          <cell r="F2">
            <v>36814</v>
          </cell>
          <cell r="G2">
            <v>14592</v>
          </cell>
          <cell r="H2">
            <v>2583</v>
          </cell>
          <cell r="I2">
            <v>98</v>
          </cell>
          <cell r="J2">
            <v>2</v>
          </cell>
          <cell r="K2">
            <v>1</v>
          </cell>
        </row>
        <row r="3">
          <cell r="A3">
            <v>2</v>
          </cell>
          <cell r="B3">
            <v>1</v>
          </cell>
          <cell r="C3">
            <v>32</v>
          </cell>
          <cell r="D3">
            <v>261</v>
          </cell>
          <cell r="E3">
            <v>763</v>
          </cell>
          <cell r="F3">
            <v>807</v>
          </cell>
          <cell r="G3">
            <v>393</v>
          </cell>
          <cell r="H3">
            <v>68</v>
          </cell>
          <cell r="I3">
            <v>6</v>
          </cell>
          <cell r="J3">
            <v>1</v>
          </cell>
          <cell r="K3">
            <v>0</v>
          </cell>
        </row>
        <row r="4">
          <cell r="A4">
            <v>3</v>
          </cell>
          <cell r="B4">
            <v>0</v>
          </cell>
          <cell r="C4">
            <v>0</v>
          </cell>
          <cell r="D4">
            <v>8</v>
          </cell>
          <cell r="E4">
            <v>15</v>
          </cell>
          <cell r="F4">
            <v>22</v>
          </cell>
          <cell r="G4">
            <v>8</v>
          </cell>
          <cell r="H4">
            <v>5</v>
          </cell>
          <cell r="I4">
            <v>0</v>
          </cell>
          <cell r="J4">
            <v>1</v>
          </cell>
          <cell r="K4">
            <v>0</v>
          </cell>
        </row>
        <row r="5">
          <cell r="A5">
            <v>4</v>
          </cell>
          <cell r="B5">
            <v>0</v>
          </cell>
          <cell r="C5">
            <v>24</v>
          </cell>
          <cell r="D5">
            <v>98</v>
          </cell>
          <cell r="E5">
            <v>198</v>
          </cell>
          <cell r="F5">
            <v>161</v>
          </cell>
          <cell r="G5">
            <v>83</v>
          </cell>
          <cell r="H5">
            <v>17</v>
          </cell>
          <cell r="I5">
            <v>1</v>
          </cell>
          <cell r="J5">
            <v>0</v>
          </cell>
          <cell r="K5">
            <v>0</v>
          </cell>
        </row>
      </sheetData>
      <sheetData sheetId="104">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52</v>
          </cell>
          <cell r="C2">
            <v>285</v>
          </cell>
          <cell r="D2">
            <v>530</v>
          </cell>
          <cell r="E2">
            <v>1064</v>
          </cell>
          <cell r="F2">
            <v>4456</v>
          </cell>
          <cell r="G2">
            <v>22236</v>
          </cell>
          <cell r="H2">
            <v>50360</v>
          </cell>
          <cell r="I2">
            <v>35282</v>
          </cell>
          <cell r="J2">
            <v>8974</v>
          </cell>
          <cell r="K2">
            <v>1038</v>
          </cell>
          <cell r="L2">
            <v>86</v>
          </cell>
          <cell r="M2">
            <v>2</v>
          </cell>
        </row>
        <row r="3">
          <cell r="A3">
            <v>2</v>
          </cell>
          <cell r="B3">
            <v>17</v>
          </cell>
          <cell r="C3">
            <v>115</v>
          </cell>
          <cell r="D3">
            <v>272</v>
          </cell>
          <cell r="E3">
            <v>674</v>
          </cell>
          <cell r="F3">
            <v>1515</v>
          </cell>
          <cell r="G3">
            <v>1515</v>
          </cell>
          <cell r="H3">
            <v>417</v>
          </cell>
          <cell r="I3">
            <v>58</v>
          </cell>
          <cell r="J3">
            <v>4</v>
          </cell>
          <cell r="K3">
            <v>0</v>
          </cell>
          <cell r="L3">
            <v>1</v>
          </cell>
          <cell r="M3">
            <v>0</v>
          </cell>
        </row>
        <row r="4">
          <cell r="A4">
            <v>3</v>
          </cell>
          <cell r="B4">
            <v>0</v>
          </cell>
          <cell r="C4">
            <v>5</v>
          </cell>
          <cell r="D4">
            <v>25</v>
          </cell>
          <cell r="E4">
            <v>48</v>
          </cell>
          <cell r="F4">
            <v>28</v>
          </cell>
          <cell r="G4">
            <v>23</v>
          </cell>
          <cell r="H4">
            <v>12</v>
          </cell>
          <cell r="I4">
            <v>1</v>
          </cell>
          <cell r="J4">
            <v>0</v>
          </cell>
          <cell r="K4">
            <v>0</v>
          </cell>
          <cell r="L4">
            <v>0</v>
          </cell>
          <cell r="M4">
            <v>0</v>
          </cell>
        </row>
        <row r="5">
          <cell r="A5">
            <v>4</v>
          </cell>
          <cell r="B5">
            <v>78</v>
          </cell>
          <cell r="C5">
            <v>158</v>
          </cell>
          <cell r="D5">
            <v>51</v>
          </cell>
          <cell r="E5">
            <v>40</v>
          </cell>
          <cell r="F5">
            <v>67</v>
          </cell>
          <cell r="G5">
            <v>79</v>
          </cell>
          <cell r="H5">
            <v>73</v>
          </cell>
          <cell r="I5">
            <v>42</v>
          </cell>
          <cell r="J5">
            <v>11</v>
          </cell>
          <cell r="K5">
            <v>1</v>
          </cell>
          <cell r="L5">
            <v>1</v>
          </cell>
          <cell r="M5">
            <v>4</v>
          </cell>
        </row>
      </sheetData>
      <sheetData sheetId="105">
        <row r="1">
          <cell r="A1" t="str">
            <v>ling</v>
          </cell>
          <cell r="B1" t="str">
            <v>col_1</v>
          </cell>
          <cell r="C1" t="str">
            <v>col_2</v>
          </cell>
          <cell r="D1" t="str">
            <v>col_3</v>
          </cell>
          <cell r="E1" t="str">
            <v>col_4</v>
          </cell>
        </row>
        <row r="2">
          <cell r="A2">
            <v>1</v>
          </cell>
          <cell r="B2">
            <v>16</v>
          </cell>
          <cell r="C2">
            <v>63716</v>
          </cell>
          <cell r="D2">
            <v>60633</v>
          </cell>
          <cell r="E2">
            <v>0</v>
          </cell>
        </row>
        <row r="3">
          <cell r="A3">
            <v>2</v>
          </cell>
          <cell r="B3">
            <v>3</v>
          </cell>
          <cell r="C3">
            <v>2268</v>
          </cell>
          <cell r="D3">
            <v>2317</v>
          </cell>
          <cell r="E3">
            <v>0</v>
          </cell>
        </row>
        <row r="4">
          <cell r="A4">
            <v>3</v>
          </cell>
          <cell r="B4">
            <v>0</v>
          </cell>
          <cell r="C4">
            <v>74</v>
          </cell>
          <cell r="D4">
            <v>68</v>
          </cell>
          <cell r="E4">
            <v>0</v>
          </cell>
        </row>
        <row r="5">
          <cell r="A5">
            <v>4</v>
          </cell>
          <cell r="B5">
            <v>0</v>
          </cell>
          <cell r="C5">
            <v>332</v>
          </cell>
          <cell r="D5">
            <v>273</v>
          </cell>
          <cell r="E5">
            <v>0</v>
          </cell>
        </row>
      </sheetData>
      <sheetData sheetId="106">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1322</v>
          </cell>
          <cell r="C2">
            <v>2432</v>
          </cell>
          <cell r="D2">
            <v>4884</v>
          </cell>
          <cell r="E2">
            <v>20940</v>
          </cell>
          <cell r="F2">
            <v>49408</v>
          </cell>
          <cell r="G2">
            <v>26358</v>
          </cell>
          <cell r="H2">
            <v>8938</v>
          </cell>
          <cell r="I2">
            <v>3608</v>
          </cell>
          <cell r="J2">
            <v>1047</v>
          </cell>
          <cell r="K2">
            <v>633</v>
          </cell>
          <cell r="L2">
            <v>465</v>
          </cell>
          <cell r="M2">
            <v>2523</v>
          </cell>
          <cell r="N2">
            <v>846</v>
          </cell>
          <cell r="O2">
            <v>961</v>
          </cell>
        </row>
        <row r="3">
          <cell r="A3">
            <v>2</v>
          </cell>
          <cell r="B3">
            <v>197</v>
          </cell>
          <cell r="C3">
            <v>58</v>
          </cell>
          <cell r="D3">
            <v>39</v>
          </cell>
          <cell r="E3">
            <v>76</v>
          </cell>
          <cell r="F3">
            <v>340</v>
          </cell>
          <cell r="G3">
            <v>598</v>
          </cell>
          <cell r="H3">
            <v>494</v>
          </cell>
          <cell r="I3">
            <v>462</v>
          </cell>
          <cell r="J3">
            <v>170</v>
          </cell>
          <cell r="K3">
            <v>140</v>
          </cell>
          <cell r="L3">
            <v>130</v>
          </cell>
          <cell r="M3">
            <v>935</v>
          </cell>
          <cell r="N3">
            <v>504</v>
          </cell>
          <cell r="O3">
            <v>445</v>
          </cell>
        </row>
        <row r="4">
          <cell r="A4">
            <v>3</v>
          </cell>
          <cell r="B4">
            <v>7</v>
          </cell>
          <cell r="C4">
            <v>2</v>
          </cell>
          <cell r="D4">
            <v>0</v>
          </cell>
          <cell r="E4">
            <v>3</v>
          </cell>
          <cell r="F4">
            <v>6</v>
          </cell>
          <cell r="G4">
            <v>14</v>
          </cell>
          <cell r="H4">
            <v>9</v>
          </cell>
          <cell r="I4">
            <v>5</v>
          </cell>
          <cell r="J4">
            <v>2</v>
          </cell>
          <cell r="K4">
            <v>0</v>
          </cell>
          <cell r="L4">
            <v>2</v>
          </cell>
          <cell r="M4">
            <v>19</v>
          </cell>
          <cell r="N4">
            <v>27</v>
          </cell>
          <cell r="O4">
            <v>46</v>
          </cell>
        </row>
        <row r="5">
          <cell r="A5">
            <v>4</v>
          </cell>
          <cell r="B5">
            <v>452</v>
          </cell>
          <cell r="C5">
            <v>42</v>
          </cell>
          <cell r="D5">
            <v>10</v>
          </cell>
          <cell r="E5">
            <v>11</v>
          </cell>
          <cell r="F5">
            <v>20</v>
          </cell>
          <cell r="G5">
            <v>15</v>
          </cell>
          <cell r="H5">
            <v>17</v>
          </cell>
          <cell r="I5">
            <v>7</v>
          </cell>
          <cell r="J5">
            <v>3</v>
          </cell>
          <cell r="K5">
            <v>1</v>
          </cell>
          <cell r="L5">
            <v>0</v>
          </cell>
          <cell r="M5">
            <v>13</v>
          </cell>
          <cell r="N5">
            <v>3</v>
          </cell>
          <cell r="O5">
            <v>11</v>
          </cell>
        </row>
      </sheetData>
      <sheetData sheetId="107">
        <row r="1">
          <cell r="A1" t="str">
            <v>ling</v>
          </cell>
          <cell r="B1" t="str">
            <v>col_1</v>
          </cell>
          <cell r="C1" t="str">
            <v>col_2</v>
          </cell>
          <cell r="D1" t="str">
            <v>col_3</v>
          </cell>
        </row>
        <row r="2">
          <cell r="A2">
            <v>1</v>
          </cell>
          <cell r="B2">
            <v>100780</v>
          </cell>
          <cell r="C2">
            <v>23508</v>
          </cell>
          <cell r="D2">
            <v>77</v>
          </cell>
        </row>
        <row r="3">
          <cell r="A3">
            <v>2</v>
          </cell>
          <cell r="B3">
            <v>1952</v>
          </cell>
          <cell r="C3">
            <v>2594</v>
          </cell>
          <cell r="D3">
            <v>42</v>
          </cell>
        </row>
        <row r="4">
          <cell r="A4">
            <v>3</v>
          </cell>
          <cell r="B4">
            <v>17</v>
          </cell>
          <cell r="C4">
            <v>125</v>
          </cell>
          <cell r="D4">
            <v>0</v>
          </cell>
        </row>
        <row r="5">
          <cell r="A5">
            <v>4</v>
          </cell>
          <cell r="B5">
            <v>10</v>
          </cell>
          <cell r="C5">
            <v>6</v>
          </cell>
          <cell r="D5">
            <v>589</v>
          </cell>
        </row>
      </sheetData>
      <sheetData sheetId="108">
        <row r="1">
          <cell r="A1" t="str">
            <v>ling</v>
          </cell>
          <cell r="B1" t="str">
            <v>col_1</v>
          </cell>
          <cell r="C1" t="str">
            <v>col_2</v>
          </cell>
          <cell r="D1" t="str">
            <v>col_3</v>
          </cell>
        </row>
        <row r="2">
          <cell r="A2">
            <v>1</v>
          </cell>
          <cell r="B2">
            <v>12012</v>
          </cell>
          <cell r="C2">
            <v>108844</v>
          </cell>
          <cell r="D2">
            <v>3468</v>
          </cell>
        </row>
        <row r="3">
          <cell r="A3">
            <v>2</v>
          </cell>
          <cell r="B3">
            <v>226</v>
          </cell>
          <cell r="C3">
            <v>2026</v>
          </cell>
          <cell r="D3">
            <v>80</v>
          </cell>
        </row>
        <row r="4">
          <cell r="A4">
            <v>3</v>
          </cell>
          <cell r="B4">
            <v>7</v>
          </cell>
          <cell r="C4">
            <v>50</v>
          </cell>
          <cell r="D4">
            <v>2</v>
          </cell>
        </row>
        <row r="5">
          <cell r="A5">
            <v>4</v>
          </cell>
          <cell r="B5">
            <v>54</v>
          </cell>
          <cell r="C5">
            <v>498</v>
          </cell>
          <cell r="D5">
            <v>30</v>
          </cell>
        </row>
      </sheetData>
      <sheetData sheetId="109">
        <row r="1">
          <cell r="A1" t="str">
            <v>ling</v>
          </cell>
          <cell r="B1" t="str">
            <v>col_1</v>
          </cell>
          <cell r="C1" t="str">
            <v>col_2</v>
          </cell>
          <cell r="D1" t="str">
            <v>col_3</v>
          </cell>
        </row>
        <row r="2">
          <cell r="A2">
            <v>1</v>
          </cell>
          <cell r="B2">
            <v>81681</v>
          </cell>
          <cell r="C2">
            <v>41605</v>
          </cell>
          <cell r="D2">
            <v>1038</v>
          </cell>
        </row>
        <row r="3">
          <cell r="A3">
            <v>2</v>
          </cell>
          <cell r="B3">
            <v>1618</v>
          </cell>
          <cell r="C3">
            <v>682</v>
          </cell>
          <cell r="D3">
            <v>32</v>
          </cell>
        </row>
        <row r="4">
          <cell r="A4">
            <v>3</v>
          </cell>
          <cell r="B4">
            <v>34</v>
          </cell>
          <cell r="C4">
            <v>25</v>
          </cell>
          <cell r="D4">
            <v>0</v>
          </cell>
        </row>
        <row r="5">
          <cell r="A5">
            <v>4</v>
          </cell>
          <cell r="B5">
            <v>355</v>
          </cell>
          <cell r="C5">
            <v>210</v>
          </cell>
          <cell r="D5">
            <v>17</v>
          </cell>
        </row>
      </sheetData>
      <sheetData sheetId="110">
        <row r="1">
          <cell r="A1" t="str">
            <v>ling</v>
          </cell>
          <cell r="B1" t="str">
            <v>col_1</v>
          </cell>
          <cell r="C1" t="str">
            <v>col_2</v>
          </cell>
          <cell r="D1" t="str">
            <v>col_3</v>
          </cell>
        </row>
        <row r="2">
          <cell r="A2">
            <v>1</v>
          </cell>
          <cell r="B2">
            <v>30185</v>
          </cell>
          <cell r="C2">
            <v>92694</v>
          </cell>
          <cell r="D2">
            <v>1445</v>
          </cell>
        </row>
        <row r="3">
          <cell r="A3">
            <v>2</v>
          </cell>
          <cell r="B3">
            <v>457</v>
          </cell>
          <cell r="C3">
            <v>1828</v>
          </cell>
          <cell r="D3">
            <v>47</v>
          </cell>
        </row>
        <row r="4">
          <cell r="A4">
            <v>3</v>
          </cell>
          <cell r="B4">
            <v>5</v>
          </cell>
          <cell r="C4">
            <v>54</v>
          </cell>
          <cell r="D4">
            <v>0</v>
          </cell>
        </row>
        <row r="5">
          <cell r="A5">
            <v>4</v>
          </cell>
          <cell r="B5">
            <v>285</v>
          </cell>
          <cell r="C5">
            <v>263</v>
          </cell>
          <cell r="D5">
            <v>34</v>
          </cell>
        </row>
      </sheetData>
      <sheetData sheetId="111">
        <row r="1">
          <cell r="A1" t="str">
            <v>ling</v>
          </cell>
          <cell r="B1" t="str">
            <v>col_1</v>
          </cell>
          <cell r="C1" t="str">
            <v>col_2</v>
          </cell>
        </row>
        <row r="2">
          <cell r="A2">
            <v>1</v>
          </cell>
          <cell r="B2">
            <v>0</v>
          </cell>
          <cell r="C2">
            <v>124365</v>
          </cell>
        </row>
        <row r="3">
          <cell r="A3">
            <v>2</v>
          </cell>
          <cell r="B3">
            <v>32</v>
          </cell>
          <cell r="C3">
            <v>4556</v>
          </cell>
        </row>
        <row r="4">
          <cell r="A4">
            <v>3</v>
          </cell>
          <cell r="B4">
            <v>0</v>
          </cell>
          <cell r="C4">
            <v>142</v>
          </cell>
        </row>
        <row r="5">
          <cell r="A5">
            <v>4</v>
          </cell>
          <cell r="B5">
            <v>507</v>
          </cell>
          <cell r="C5">
            <v>98</v>
          </cell>
        </row>
      </sheetData>
      <sheetData sheetId="112">
        <row r="1">
          <cell r="A1" t="str">
            <v>triLosNightsBaby</v>
          </cell>
          <cell r="B1" t="str">
            <v>col_1</v>
          </cell>
          <cell r="C1" t="str">
            <v>col_2</v>
          </cell>
          <cell r="D1" t="str">
            <v>col_3</v>
          </cell>
        </row>
        <row r="2">
          <cell r="A2">
            <v>1</v>
          </cell>
          <cell r="B2">
            <v>1114</v>
          </cell>
          <cell r="C2">
            <v>516</v>
          </cell>
          <cell r="D2">
            <v>348</v>
          </cell>
        </row>
        <row r="3">
          <cell r="A3">
            <v>2</v>
          </cell>
          <cell r="B3">
            <v>1932</v>
          </cell>
          <cell r="C3">
            <v>314</v>
          </cell>
          <cell r="D3">
            <v>288</v>
          </cell>
        </row>
        <row r="4">
          <cell r="A4">
            <v>3</v>
          </cell>
          <cell r="B4">
            <v>3073</v>
          </cell>
          <cell r="C4">
            <v>978</v>
          </cell>
          <cell r="D4">
            <v>882</v>
          </cell>
        </row>
        <row r="5">
          <cell r="A5">
            <v>4</v>
          </cell>
          <cell r="B5">
            <v>8713</v>
          </cell>
          <cell r="C5">
            <v>6266</v>
          </cell>
          <cell r="D5">
            <v>6051</v>
          </cell>
        </row>
        <row r="6">
          <cell r="A6">
            <v>5</v>
          </cell>
          <cell r="B6">
            <v>23787</v>
          </cell>
          <cell r="C6">
            <v>10280</v>
          </cell>
          <cell r="D6">
            <v>15707</v>
          </cell>
        </row>
        <row r="7">
          <cell r="A7">
            <v>6</v>
          </cell>
          <cell r="B7">
            <v>15102</v>
          </cell>
          <cell r="C7">
            <v>4078</v>
          </cell>
          <cell r="D7">
            <v>7805</v>
          </cell>
        </row>
        <row r="8">
          <cell r="A8">
            <v>7</v>
          </cell>
          <cell r="B8">
            <v>5721</v>
          </cell>
          <cell r="C8">
            <v>1317</v>
          </cell>
          <cell r="D8">
            <v>2420</v>
          </cell>
        </row>
        <row r="9">
          <cell r="A9">
            <v>8</v>
          </cell>
          <cell r="B9">
            <v>2687</v>
          </cell>
          <cell r="C9">
            <v>502</v>
          </cell>
          <cell r="D9">
            <v>893</v>
          </cell>
        </row>
        <row r="10">
          <cell r="A10">
            <v>9</v>
          </cell>
          <cell r="B10">
            <v>576</v>
          </cell>
          <cell r="C10">
            <v>251</v>
          </cell>
          <cell r="D10">
            <v>395</v>
          </cell>
        </row>
        <row r="11">
          <cell r="A11">
            <v>10</v>
          </cell>
          <cell r="B11">
            <v>358</v>
          </cell>
          <cell r="C11">
            <v>169</v>
          </cell>
          <cell r="D11">
            <v>247</v>
          </cell>
        </row>
        <row r="12">
          <cell r="A12">
            <v>11</v>
          </cell>
          <cell r="B12">
            <v>303</v>
          </cell>
          <cell r="C12">
            <v>116</v>
          </cell>
          <cell r="D12">
            <v>178</v>
          </cell>
        </row>
        <row r="13">
          <cell r="A13">
            <v>12</v>
          </cell>
          <cell r="B13">
            <v>1943</v>
          </cell>
          <cell r="C13">
            <v>606</v>
          </cell>
          <cell r="D13">
            <v>941</v>
          </cell>
        </row>
        <row r="14">
          <cell r="A14">
            <v>13</v>
          </cell>
          <cell r="B14">
            <v>720</v>
          </cell>
          <cell r="C14">
            <v>300</v>
          </cell>
          <cell r="D14">
            <v>360</v>
          </cell>
        </row>
        <row r="15">
          <cell r="A15">
            <v>14</v>
          </cell>
          <cell r="B15">
            <v>656</v>
          </cell>
          <cell r="C15">
            <v>352</v>
          </cell>
          <cell r="D15">
            <v>455</v>
          </cell>
        </row>
      </sheetData>
      <sheetData sheetId="113">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227</v>
          </cell>
          <cell r="C2">
            <v>266</v>
          </cell>
          <cell r="D2">
            <v>431</v>
          </cell>
          <cell r="E2">
            <v>117</v>
          </cell>
          <cell r="F2">
            <v>73</v>
          </cell>
          <cell r="G2">
            <v>516</v>
          </cell>
          <cell r="H2">
            <v>136</v>
          </cell>
          <cell r="I2">
            <v>17</v>
          </cell>
          <cell r="J2">
            <v>123</v>
          </cell>
          <cell r="K2">
            <v>33</v>
          </cell>
          <cell r="L2">
            <v>39</v>
          </cell>
        </row>
        <row r="3">
          <cell r="A3">
            <v>2</v>
          </cell>
          <cell r="B3">
            <v>307</v>
          </cell>
          <cell r="C3">
            <v>492</v>
          </cell>
          <cell r="D3">
            <v>703</v>
          </cell>
          <cell r="E3">
            <v>289</v>
          </cell>
          <cell r="F3">
            <v>141</v>
          </cell>
          <cell r="G3">
            <v>314</v>
          </cell>
          <cell r="H3">
            <v>105</v>
          </cell>
          <cell r="I3">
            <v>38</v>
          </cell>
          <cell r="J3">
            <v>82</v>
          </cell>
          <cell r="K3">
            <v>40</v>
          </cell>
          <cell r="L3">
            <v>23</v>
          </cell>
        </row>
        <row r="4">
          <cell r="A4">
            <v>3</v>
          </cell>
          <cell r="B4">
            <v>369</v>
          </cell>
          <cell r="C4">
            <v>927</v>
          </cell>
          <cell r="D4">
            <v>1176</v>
          </cell>
          <cell r="E4">
            <v>398</v>
          </cell>
          <cell r="F4">
            <v>203</v>
          </cell>
          <cell r="G4">
            <v>978</v>
          </cell>
          <cell r="H4">
            <v>345</v>
          </cell>
          <cell r="I4">
            <v>116</v>
          </cell>
          <cell r="J4">
            <v>262</v>
          </cell>
          <cell r="K4">
            <v>81</v>
          </cell>
          <cell r="L4">
            <v>78</v>
          </cell>
        </row>
        <row r="5">
          <cell r="A5">
            <v>4</v>
          </cell>
          <cell r="B5">
            <v>1000</v>
          </cell>
          <cell r="C5">
            <v>2895</v>
          </cell>
          <cell r="D5">
            <v>3074</v>
          </cell>
          <cell r="E5">
            <v>1073</v>
          </cell>
          <cell r="F5">
            <v>671</v>
          </cell>
          <cell r="G5">
            <v>6266</v>
          </cell>
          <cell r="H5">
            <v>1988</v>
          </cell>
          <cell r="I5">
            <v>726</v>
          </cell>
          <cell r="J5">
            <v>1724</v>
          </cell>
          <cell r="K5">
            <v>677</v>
          </cell>
          <cell r="L5">
            <v>936</v>
          </cell>
        </row>
        <row r="6">
          <cell r="A6">
            <v>5</v>
          </cell>
          <cell r="B6">
            <v>2944</v>
          </cell>
          <cell r="C6">
            <v>5854</v>
          </cell>
          <cell r="D6">
            <v>9741</v>
          </cell>
          <cell r="E6">
            <v>3257</v>
          </cell>
          <cell r="F6">
            <v>1991</v>
          </cell>
          <cell r="G6">
            <v>10280</v>
          </cell>
          <cell r="H6">
            <v>6291</v>
          </cell>
          <cell r="I6">
            <v>498</v>
          </cell>
          <cell r="J6">
            <v>5578</v>
          </cell>
          <cell r="K6">
            <v>2009</v>
          </cell>
          <cell r="L6">
            <v>1331</v>
          </cell>
        </row>
        <row r="7">
          <cell r="A7">
            <v>6</v>
          </cell>
          <cell r="B7">
            <v>4632</v>
          </cell>
          <cell r="C7">
            <v>2992</v>
          </cell>
          <cell r="D7">
            <v>3533</v>
          </cell>
          <cell r="E7">
            <v>2006</v>
          </cell>
          <cell r="F7">
            <v>1939</v>
          </cell>
          <cell r="G7">
            <v>4078</v>
          </cell>
          <cell r="H7">
            <v>2986</v>
          </cell>
          <cell r="I7">
            <v>276</v>
          </cell>
          <cell r="J7">
            <v>2982</v>
          </cell>
          <cell r="K7">
            <v>1244</v>
          </cell>
          <cell r="L7">
            <v>317</v>
          </cell>
        </row>
        <row r="8">
          <cell r="A8">
            <v>7</v>
          </cell>
          <cell r="B8">
            <v>1210</v>
          </cell>
          <cell r="C8">
            <v>1260</v>
          </cell>
          <cell r="D8">
            <v>2140</v>
          </cell>
          <cell r="E8">
            <v>502</v>
          </cell>
          <cell r="F8">
            <v>609</v>
          </cell>
          <cell r="G8">
            <v>1317</v>
          </cell>
          <cell r="H8">
            <v>1140</v>
          </cell>
          <cell r="I8">
            <v>63</v>
          </cell>
          <cell r="J8">
            <v>774</v>
          </cell>
          <cell r="K8">
            <v>347</v>
          </cell>
          <cell r="L8">
            <v>96</v>
          </cell>
        </row>
        <row r="9">
          <cell r="A9">
            <v>8</v>
          </cell>
          <cell r="B9">
            <v>517</v>
          </cell>
          <cell r="C9">
            <v>788</v>
          </cell>
          <cell r="D9">
            <v>676</v>
          </cell>
          <cell r="E9">
            <v>263</v>
          </cell>
          <cell r="F9">
            <v>443</v>
          </cell>
          <cell r="G9">
            <v>502</v>
          </cell>
          <cell r="H9">
            <v>399</v>
          </cell>
          <cell r="I9">
            <v>36</v>
          </cell>
          <cell r="J9">
            <v>306</v>
          </cell>
          <cell r="K9">
            <v>111</v>
          </cell>
          <cell r="L9">
            <v>41</v>
          </cell>
        </row>
        <row r="10">
          <cell r="A10">
            <v>9</v>
          </cell>
          <cell r="B10">
            <v>90</v>
          </cell>
          <cell r="C10">
            <v>163</v>
          </cell>
          <cell r="D10">
            <v>171</v>
          </cell>
          <cell r="E10">
            <v>78</v>
          </cell>
          <cell r="F10">
            <v>74</v>
          </cell>
          <cell r="G10">
            <v>251</v>
          </cell>
          <cell r="H10">
            <v>181</v>
          </cell>
          <cell r="I10">
            <v>20</v>
          </cell>
          <cell r="J10">
            <v>117</v>
          </cell>
          <cell r="K10">
            <v>56</v>
          </cell>
          <cell r="L10">
            <v>21</v>
          </cell>
        </row>
        <row r="11">
          <cell r="A11">
            <v>10</v>
          </cell>
          <cell r="B11">
            <v>78</v>
          </cell>
          <cell r="C11">
            <v>88</v>
          </cell>
          <cell r="D11">
            <v>114</v>
          </cell>
          <cell r="E11">
            <v>38</v>
          </cell>
          <cell r="F11">
            <v>40</v>
          </cell>
          <cell r="G11">
            <v>169</v>
          </cell>
          <cell r="H11">
            <v>131</v>
          </cell>
          <cell r="I11">
            <v>7</v>
          </cell>
          <cell r="J11">
            <v>62</v>
          </cell>
          <cell r="K11">
            <v>26</v>
          </cell>
          <cell r="L11">
            <v>21</v>
          </cell>
        </row>
        <row r="12">
          <cell r="A12">
            <v>11</v>
          </cell>
          <cell r="B12">
            <v>58</v>
          </cell>
          <cell r="C12">
            <v>75</v>
          </cell>
          <cell r="D12">
            <v>102</v>
          </cell>
          <cell r="E12">
            <v>52</v>
          </cell>
          <cell r="F12">
            <v>16</v>
          </cell>
          <cell r="G12">
            <v>116</v>
          </cell>
          <cell r="H12">
            <v>83</v>
          </cell>
          <cell r="I12">
            <v>10</v>
          </cell>
          <cell r="J12">
            <v>53</v>
          </cell>
          <cell r="K12">
            <v>20</v>
          </cell>
          <cell r="L12">
            <v>12</v>
          </cell>
        </row>
        <row r="13">
          <cell r="A13">
            <v>12</v>
          </cell>
          <cell r="B13">
            <v>365</v>
          </cell>
          <cell r="C13">
            <v>465</v>
          </cell>
          <cell r="D13">
            <v>670</v>
          </cell>
          <cell r="E13">
            <v>216</v>
          </cell>
          <cell r="F13">
            <v>227</v>
          </cell>
          <cell r="G13">
            <v>606</v>
          </cell>
          <cell r="H13">
            <v>365</v>
          </cell>
          <cell r="I13">
            <v>41</v>
          </cell>
          <cell r="J13">
            <v>342</v>
          </cell>
          <cell r="K13">
            <v>133</v>
          </cell>
          <cell r="L13">
            <v>60</v>
          </cell>
        </row>
        <row r="14">
          <cell r="A14">
            <v>13</v>
          </cell>
          <cell r="B14">
            <v>147</v>
          </cell>
          <cell r="C14">
            <v>126</v>
          </cell>
          <cell r="D14">
            <v>257</v>
          </cell>
          <cell r="E14">
            <v>96</v>
          </cell>
          <cell r="F14">
            <v>94</v>
          </cell>
          <cell r="G14">
            <v>300</v>
          </cell>
          <cell r="H14">
            <v>134</v>
          </cell>
          <cell r="I14">
            <v>6</v>
          </cell>
          <cell r="J14">
            <v>154</v>
          </cell>
          <cell r="K14">
            <v>46</v>
          </cell>
          <cell r="L14">
            <v>20</v>
          </cell>
        </row>
        <row r="15">
          <cell r="A15">
            <v>14</v>
          </cell>
          <cell r="B15">
            <v>102</v>
          </cell>
          <cell r="C15">
            <v>104</v>
          </cell>
          <cell r="D15">
            <v>222</v>
          </cell>
          <cell r="E15">
            <v>79</v>
          </cell>
          <cell r="F15">
            <v>149</v>
          </cell>
          <cell r="G15">
            <v>352</v>
          </cell>
          <cell r="H15">
            <v>206</v>
          </cell>
          <cell r="I15">
            <v>8</v>
          </cell>
          <cell r="J15">
            <v>184</v>
          </cell>
          <cell r="K15">
            <v>44</v>
          </cell>
          <cell r="L15">
            <v>13</v>
          </cell>
        </row>
      </sheetData>
      <sheetData sheetId="114">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77</v>
          </cell>
          <cell r="C2">
            <v>1548</v>
          </cell>
          <cell r="D2">
            <v>3</v>
          </cell>
          <cell r="E2">
            <v>22</v>
          </cell>
          <cell r="F2">
            <v>4</v>
          </cell>
          <cell r="G2">
            <v>0</v>
          </cell>
          <cell r="H2">
            <v>66</v>
          </cell>
          <cell r="I2">
            <v>63</v>
          </cell>
          <cell r="J2">
            <v>23</v>
          </cell>
          <cell r="K2">
            <v>113</v>
          </cell>
          <cell r="L2">
            <v>17</v>
          </cell>
          <cell r="M2">
            <v>41</v>
          </cell>
          <cell r="N2">
            <v>1</v>
          </cell>
        </row>
        <row r="3">
          <cell r="A3">
            <v>2</v>
          </cell>
          <cell r="B3">
            <v>134</v>
          </cell>
          <cell r="C3">
            <v>1919</v>
          </cell>
          <cell r="D3">
            <v>12</v>
          </cell>
          <cell r="E3">
            <v>12</v>
          </cell>
          <cell r="F3">
            <v>6</v>
          </cell>
          <cell r="G3">
            <v>0</v>
          </cell>
          <cell r="H3">
            <v>134</v>
          </cell>
          <cell r="I3">
            <v>79</v>
          </cell>
          <cell r="J3">
            <v>80</v>
          </cell>
          <cell r="K3">
            <v>90</v>
          </cell>
          <cell r="L3">
            <v>14</v>
          </cell>
          <cell r="M3">
            <v>52</v>
          </cell>
          <cell r="N3">
            <v>2</v>
          </cell>
        </row>
        <row r="4">
          <cell r="A4">
            <v>3</v>
          </cell>
          <cell r="B4">
            <v>267</v>
          </cell>
          <cell r="C4">
            <v>3725</v>
          </cell>
          <cell r="D4">
            <v>18</v>
          </cell>
          <cell r="E4">
            <v>49</v>
          </cell>
          <cell r="F4">
            <v>15</v>
          </cell>
          <cell r="G4">
            <v>0</v>
          </cell>
          <cell r="H4">
            <v>91</v>
          </cell>
          <cell r="I4">
            <v>196</v>
          </cell>
          <cell r="J4">
            <v>164</v>
          </cell>
          <cell r="K4">
            <v>251</v>
          </cell>
          <cell r="L4">
            <v>41</v>
          </cell>
          <cell r="M4">
            <v>114</v>
          </cell>
          <cell r="N4">
            <v>2</v>
          </cell>
        </row>
        <row r="5">
          <cell r="A5">
            <v>4</v>
          </cell>
          <cell r="B5">
            <v>967</v>
          </cell>
          <cell r="C5">
            <v>16369</v>
          </cell>
          <cell r="D5">
            <v>38</v>
          </cell>
          <cell r="E5">
            <v>248</v>
          </cell>
          <cell r="F5">
            <v>34</v>
          </cell>
          <cell r="G5">
            <v>6</v>
          </cell>
          <cell r="H5">
            <v>195</v>
          </cell>
          <cell r="I5">
            <v>817</v>
          </cell>
          <cell r="J5">
            <v>391</v>
          </cell>
          <cell r="K5">
            <v>1403</v>
          </cell>
          <cell r="L5">
            <v>151</v>
          </cell>
          <cell r="M5">
            <v>406</v>
          </cell>
          <cell r="N5">
            <v>5</v>
          </cell>
        </row>
        <row r="6">
          <cell r="A6">
            <v>5</v>
          </cell>
          <cell r="B6">
            <v>2873</v>
          </cell>
          <cell r="C6">
            <v>41209</v>
          </cell>
          <cell r="D6">
            <v>85</v>
          </cell>
          <cell r="E6">
            <v>571</v>
          </cell>
          <cell r="F6">
            <v>51</v>
          </cell>
          <cell r="G6">
            <v>3</v>
          </cell>
          <cell r="H6">
            <v>319</v>
          </cell>
          <cell r="I6">
            <v>1361</v>
          </cell>
          <cell r="J6">
            <v>473</v>
          </cell>
          <cell r="K6">
            <v>1958</v>
          </cell>
          <cell r="L6">
            <v>288</v>
          </cell>
          <cell r="M6">
            <v>571</v>
          </cell>
          <cell r="N6">
            <v>12</v>
          </cell>
        </row>
        <row r="7">
          <cell r="A7">
            <v>6</v>
          </cell>
          <cell r="B7">
            <v>821</v>
          </cell>
          <cell r="C7">
            <v>23459</v>
          </cell>
          <cell r="D7">
            <v>47</v>
          </cell>
          <cell r="E7">
            <v>268</v>
          </cell>
          <cell r="F7">
            <v>34</v>
          </cell>
          <cell r="G7">
            <v>7</v>
          </cell>
          <cell r="H7">
            <v>205</v>
          </cell>
          <cell r="I7">
            <v>618</v>
          </cell>
          <cell r="J7">
            <v>202</v>
          </cell>
          <cell r="K7">
            <v>908</v>
          </cell>
          <cell r="L7">
            <v>134</v>
          </cell>
          <cell r="M7">
            <v>277</v>
          </cell>
          <cell r="N7">
            <v>5</v>
          </cell>
        </row>
        <row r="8">
          <cell r="A8">
            <v>7</v>
          </cell>
          <cell r="B8">
            <v>482</v>
          </cell>
          <cell r="C8">
            <v>7897</v>
          </cell>
          <cell r="D8">
            <v>14</v>
          </cell>
          <cell r="E8">
            <v>66</v>
          </cell>
          <cell r="F8">
            <v>12</v>
          </cell>
          <cell r="G8">
            <v>0</v>
          </cell>
          <cell r="H8">
            <v>63</v>
          </cell>
          <cell r="I8">
            <v>193</v>
          </cell>
          <cell r="J8">
            <v>63</v>
          </cell>
          <cell r="K8">
            <v>490</v>
          </cell>
          <cell r="L8">
            <v>57</v>
          </cell>
          <cell r="M8">
            <v>116</v>
          </cell>
          <cell r="N8">
            <v>5</v>
          </cell>
        </row>
        <row r="9">
          <cell r="A9">
            <v>8</v>
          </cell>
          <cell r="B9">
            <v>168</v>
          </cell>
          <cell r="C9">
            <v>3364</v>
          </cell>
          <cell r="D9">
            <v>4</v>
          </cell>
          <cell r="E9">
            <v>34</v>
          </cell>
          <cell r="F9">
            <v>1</v>
          </cell>
          <cell r="G9">
            <v>2</v>
          </cell>
          <cell r="H9">
            <v>47</v>
          </cell>
          <cell r="I9">
            <v>86</v>
          </cell>
          <cell r="J9">
            <v>36</v>
          </cell>
          <cell r="K9">
            <v>230</v>
          </cell>
          <cell r="L9">
            <v>27</v>
          </cell>
          <cell r="M9">
            <v>83</v>
          </cell>
          <cell r="N9">
            <v>0</v>
          </cell>
        </row>
        <row r="10">
          <cell r="A10">
            <v>9</v>
          </cell>
          <cell r="B10">
            <v>60</v>
          </cell>
          <cell r="C10">
            <v>980</v>
          </cell>
          <cell r="D10">
            <v>5</v>
          </cell>
          <cell r="E10">
            <v>12</v>
          </cell>
          <cell r="F10">
            <v>1</v>
          </cell>
          <cell r="G10">
            <v>0</v>
          </cell>
          <cell r="H10">
            <v>16</v>
          </cell>
          <cell r="I10">
            <v>34</v>
          </cell>
          <cell r="J10">
            <v>21</v>
          </cell>
          <cell r="K10">
            <v>66</v>
          </cell>
          <cell r="L10">
            <v>8</v>
          </cell>
          <cell r="M10">
            <v>19</v>
          </cell>
          <cell r="N10">
            <v>0</v>
          </cell>
        </row>
        <row r="11">
          <cell r="A11">
            <v>10</v>
          </cell>
          <cell r="B11">
            <v>35</v>
          </cell>
          <cell r="C11">
            <v>633</v>
          </cell>
          <cell r="D11">
            <v>2</v>
          </cell>
          <cell r="E11">
            <v>4</v>
          </cell>
          <cell r="F11">
            <v>0</v>
          </cell>
          <cell r="G11">
            <v>1</v>
          </cell>
          <cell r="H11">
            <v>6</v>
          </cell>
          <cell r="I11">
            <v>23</v>
          </cell>
          <cell r="J11">
            <v>6</v>
          </cell>
          <cell r="K11">
            <v>49</v>
          </cell>
          <cell r="L11">
            <v>2</v>
          </cell>
          <cell r="M11">
            <v>13</v>
          </cell>
          <cell r="N11">
            <v>0</v>
          </cell>
        </row>
        <row r="12">
          <cell r="A12">
            <v>11</v>
          </cell>
          <cell r="B12">
            <v>28</v>
          </cell>
          <cell r="C12">
            <v>481</v>
          </cell>
          <cell r="D12">
            <v>1</v>
          </cell>
          <cell r="E12">
            <v>8</v>
          </cell>
          <cell r="F12">
            <v>1</v>
          </cell>
          <cell r="G12">
            <v>0</v>
          </cell>
          <cell r="H12">
            <v>6</v>
          </cell>
          <cell r="I12">
            <v>20</v>
          </cell>
          <cell r="J12">
            <v>5</v>
          </cell>
          <cell r="K12">
            <v>29</v>
          </cell>
          <cell r="L12">
            <v>4</v>
          </cell>
          <cell r="M12">
            <v>14</v>
          </cell>
          <cell r="N12">
            <v>0</v>
          </cell>
        </row>
        <row r="13">
          <cell r="A13">
            <v>12</v>
          </cell>
          <cell r="B13">
            <v>174</v>
          </cell>
          <cell r="C13">
            <v>2935</v>
          </cell>
          <cell r="D13">
            <v>4</v>
          </cell>
          <cell r="E13">
            <v>23</v>
          </cell>
          <cell r="F13">
            <v>7</v>
          </cell>
          <cell r="G13">
            <v>0</v>
          </cell>
          <cell r="H13">
            <v>37</v>
          </cell>
          <cell r="I13">
            <v>77</v>
          </cell>
          <cell r="J13">
            <v>36</v>
          </cell>
          <cell r="K13">
            <v>142</v>
          </cell>
          <cell r="L13">
            <v>17</v>
          </cell>
          <cell r="M13">
            <v>38</v>
          </cell>
          <cell r="N13">
            <v>0</v>
          </cell>
        </row>
        <row r="14">
          <cell r="A14">
            <v>13</v>
          </cell>
          <cell r="B14">
            <v>53</v>
          </cell>
          <cell r="C14">
            <v>1159</v>
          </cell>
          <cell r="D14">
            <v>1</v>
          </cell>
          <cell r="E14">
            <v>9</v>
          </cell>
          <cell r="F14">
            <v>1</v>
          </cell>
          <cell r="G14">
            <v>0</v>
          </cell>
          <cell r="H14">
            <v>23</v>
          </cell>
          <cell r="I14">
            <v>38</v>
          </cell>
          <cell r="J14">
            <v>19</v>
          </cell>
          <cell r="K14">
            <v>54</v>
          </cell>
          <cell r="L14">
            <v>3</v>
          </cell>
          <cell r="M14">
            <v>20</v>
          </cell>
          <cell r="N14">
            <v>0</v>
          </cell>
        </row>
        <row r="15">
          <cell r="A15">
            <v>14</v>
          </cell>
          <cell r="B15">
            <v>77</v>
          </cell>
          <cell r="C15">
            <v>1180</v>
          </cell>
          <cell r="D15">
            <v>3</v>
          </cell>
          <cell r="E15">
            <v>18</v>
          </cell>
          <cell r="F15">
            <v>1</v>
          </cell>
          <cell r="G15">
            <v>3</v>
          </cell>
          <cell r="H15">
            <v>10</v>
          </cell>
          <cell r="I15">
            <v>55</v>
          </cell>
          <cell r="J15">
            <v>19</v>
          </cell>
          <cell r="K15">
            <v>72</v>
          </cell>
          <cell r="L15">
            <v>9</v>
          </cell>
          <cell r="M15">
            <v>16</v>
          </cell>
          <cell r="N15">
            <v>0</v>
          </cell>
        </row>
      </sheetData>
      <sheetData sheetId="115">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600</v>
          </cell>
          <cell r="C2">
            <v>481</v>
          </cell>
          <cell r="D2">
            <v>207</v>
          </cell>
          <cell r="E2">
            <v>135</v>
          </cell>
          <cell r="F2">
            <v>119</v>
          </cell>
          <cell r="G2">
            <v>95</v>
          </cell>
          <cell r="H2">
            <v>98</v>
          </cell>
          <cell r="I2">
            <v>64</v>
          </cell>
          <cell r="J2">
            <v>36</v>
          </cell>
          <cell r="K2">
            <v>31</v>
          </cell>
          <cell r="L2">
            <v>16</v>
          </cell>
          <cell r="M2">
            <v>96</v>
          </cell>
        </row>
        <row r="3">
          <cell r="A3">
            <v>2</v>
          </cell>
          <cell r="B3">
            <v>11</v>
          </cell>
          <cell r="C3">
            <v>1723</v>
          </cell>
          <cell r="D3">
            <v>620</v>
          </cell>
          <cell r="E3">
            <v>39</v>
          </cell>
          <cell r="F3">
            <v>38</v>
          </cell>
          <cell r="G3">
            <v>32</v>
          </cell>
          <cell r="H3">
            <v>23</v>
          </cell>
          <cell r="I3">
            <v>13</v>
          </cell>
          <cell r="J3">
            <v>8</v>
          </cell>
          <cell r="K3">
            <v>4</v>
          </cell>
          <cell r="L3">
            <v>2</v>
          </cell>
          <cell r="M3">
            <v>21</v>
          </cell>
        </row>
        <row r="4">
          <cell r="A4">
            <v>3</v>
          </cell>
          <cell r="B4">
            <v>0</v>
          </cell>
          <cell r="C4">
            <v>15</v>
          </cell>
          <cell r="D4">
            <v>3248</v>
          </cell>
          <cell r="E4">
            <v>1517</v>
          </cell>
          <cell r="F4">
            <v>68</v>
          </cell>
          <cell r="G4">
            <v>35</v>
          </cell>
          <cell r="H4">
            <v>22</v>
          </cell>
          <cell r="I4">
            <v>7</v>
          </cell>
          <cell r="J4">
            <v>7</v>
          </cell>
          <cell r="K4">
            <v>3</v>
          </cell>
          <cell r="L4">
            <v>0</v>
          </cell>
          <cell r="M4">
            <v>11</v>
          </cell>
        </row>
        <row r="5">
          <cell r="A5">
            <v>4</v>
          </cell>
          <cell r="B5">
            <v>0</v>
          </cell>
          <cell r="C5">
            <v>6</v>
          </cell>
          <cell r="D5">
            <v>11</v>
          </cell>
          <cell r="E5">
            <v>13652</v>
          </cell>
          <cell r="F5">
            <v>7023</v>
          </cell>
          <cell r="G5">
            <v>226</v>
          </cell>
          <cell r="H5">
            <v>48</v>
          </cell>
          <cell r="I5">
            <v>17</v>
          </cell>
          <cell r="J5">
            <v>8</v>
          </cell>
          <cell r="K5">
            <v>10</v>
          </cell>
          <cell r="L5">
            <v>7</v>
          </cell>
          <cell r="M5">
            <v>22</v>
          </cell>
        </row>
        <row r="6">
          <cell r="A6">
            <v>5</v>
          </cell>
          <cell r="B6">
            <v>0</v>
          </cell>
          <cell r="C6">
            <v>8</v>
          </cell>
          <cell r="D6">
            <v>7</v>
          </cell>
          <cell r="E6">
            <v>25</v>
          </cell>
          <cell r="F6">
            <v>31867</v>
          </cell>
          <cell r="G6">
            <v>17056</v>
          </cell>
          <cell r="H6">
            <v>563</v>
          </cell>
          <cell r="I6">
            <v>121</v>
          </cell>
          <cell r="J6">
            <v>49</v>
          </cell>
          <cell r="K6">
            <v>17</v>
          </cell>
          <cell r="L6">
            <v>6</v>
          </cell>
          <cell r="M6">
            <v>55</v>
          </cell>
        </row>
        <row r="7">
          <cell r="A7">
            <v>6</v>
          </cell>
          <cell r="B7">
            <v>6</v>
          </cell>
          <cell r="C7">
            <v>8</v>
          </cell>
          <cell r="D7">
            <v>4</v>
          </cell>
          <cell r="E7">
            <v>24</v>
          </cell>
          <cell r="F7">
            <v>90</v>
          </cell>
          <cell r="G7">
            <v>17967</v>
          </cell>
          <cell r="H7">
            <v>8175</v>
          </cell>
          <cell r="I7">
            <v>413</v>
          </cell>
          <cell r="J7">
            <v>105</v>
          </cell>
          <cell r="K7">
            <v>36</v>
          </cell>
          <cell r="L7">
            <v>24</v>
          </cell>
          <cell r="M7">
            <v>133</v>
          </cell>
        </row>
        <row r="8">
          <cell r="A8">
            <v>7</v>
          </cell>
          <cell r="B8">
            <v>1</v>
          </cell>
          <cell r="C8">
            <v>11</v>
          </cell>
          <cell r="D8">
            <v>13</v>
          </cell>
          <cell r="E8">
            <v>13</v>
          </cell>
          <cell r="F8">
            <v>80</v>
          </cell>
          <cell r="G8">
            <v>103</v>
          </cell>
          <cell r="H8">
            <v>5652</v>
          </cell>
          <cell r="I8">
            <v>3158</v>
          </cell>
          <cell r="J8">
            <v>216</v>
          </cell>
          <cell r="K8">
            <v>54</v>
          </cell>
          <cell r="L8">
            <v>27</v>
          </cell>
          <cell r="M8">
            <v>130</v>
          </cell>
        </row>
        <row r="9">
          <cell r="A9">
            <v>8</v>
          </cell>
          <cell r="B9">
            <v>2</v>
          </cell>
          <cell r="C9">
            <v>6</v>
          </cell>
          <cell r="D9">
            <v>10</v>
          </cell>
          <cell r="E9">
            <v>21</v>
          </cell>
          <cell r="F9">
            <v>84</v>
          </cell>
          <cell r="G9">
            <v>114</v>
          </cell>
          <cell r="H9">
            <v>81</v>
          </cell>
          <cell r="I9">
            <v>2214</v>
          </cell>
          <cell r="J9">
            <v>1274</v>
          </cell>
          <cell r="K9">
            <v>113</v>
          </cell>
          <cell r="L9">
            <v>38</v>
          </cell>
          <cell r="M9">
            <v>125</v>
          </cell>
        </row>
        <row r="10">
          <cell r="A10">
            <v>9</v>
          </cell>
          <cell r="B10">
            <v>2</v>
          </cell>
          <cell r="C10">
            <v>2</v>
          </cell>
          <cell r="D10">
            <v>9</v>
          </cell>
          <cell r="E10">
            <v>11</v>
          </cell>
          <cell r="F10">
            <v>68</v>
          </cell>
          <cell r="G10">
            <v>102</v>
          </cell>
          <cell r="H10">
            <v>80</v>
          </cell>
          <cell r="I10">
            <v>51</v>
          </cell>
          <cell r="J10">
            <v>497</v>
          </cell>
          <cell r="K10">
            <v>299</v>
          </cell>
          <cell r="L10">
            <v>27</v>
          </cell>
          <cell r="M10">
            <v>74</v>
          </cell>
        </row>
        <row r="11">
          <cell r="A11">
            <v>10</v>
          </cell>
          <cell r="B11">
            <v>2</v>
          </cell>
          <cell r="C11">
            <v>8</v>
          </cell>
          <cell r="D11">
            <v>7</v>
          </cell>
          <cell r="E11">
            <v>16</v>
          </cell>
          <cell r="F11">
            <v>67</v>
          </cell>
          <cell r="G11">
            <v>117</v>
          </cell>
          <cell r="H11">
            <v>66</v>
          </cell>
          <cell r="I11">
            <v>48</v>
          </cell>
          <cell r="J11">
            <v>18</v>
          </cell>
          <cell r="K11">
            <v>222</v>
          </cell>
          <cell r="L11">
            <v>130</v>
          </cell>
          <cell r="M11">
            <v>73</v>
          </cell>
        </row>
        <row r="12">
          <cell r="A12">
            <v>11</v>
          </cell>
          <cell r="B12">
            <v>1</v>
          </cell>
          <cell r="C12">
            <v>3</v>
          </cell>
          <cell r="D12">
            <v>5</v>
          </cell>
          <cell r="E12">
            <v>21</v>
          </cell>
          <cell r="F12">
            <v>58</v>
          </cell>
          <cell r="G12">
            <v>109</v>
          </cell>
          <cell r="H12">
            <v>62</v>
          </cell>
          <cell r="I12">
            <v>45</v>
          </cell>
          <cell r="J12">
            <v>18</v>
          </cell>
          <cell r="K12">
            <v>12</v>
          </cell>
          <cell r="L12">
            <v>138</v>
          </cell>
          <cell r="M12">
            <v>125</v>
          </cell>
        </row>
        <row r="13">
          <cell r="A13">
            <v>12</v>
          </cell>
          <cell r="B13">
            <v>6</v>
          </cell>
          <cell r="C13">
            <v>28</v>
          </cell>
          <cell r="D13">
            <v>59</v>
          </cell>
          <cell r="E13">
            <v>100</v>
          </cell>
          <cell r="F13">
            <v>385</v>
          </cell>
          <cell r="G13">
            <v>585</v>
          </cell>
          <cell r="H13">
            <v>502</v>
          </cell>
          <cell r="I13">
            <v>376</v>
          </cell>
          <cell r="J13">
            <v>217</v>
          </cell>
          <cell r="K13">
            <v>132</v>
          </cell>
          <cell r="L13">
            <v>106</v>
          </cell>
          <cell r="M13">
            <v>994</v>
          </cell>
        </row>
        <row r="14">
          <cell r="A14">
            <v>13</v>
          </cell>
          <cell r="B14">
            <v>0</v>
          </cell>
          <cell r="C14">
            <v>8</v>
          </cell>
          <cell r="D14">
            <v>27</v>
          </cell>
          <cell r="E14">
            <v>38</v>
          </cell>
          <cell r="F14">
            <v>121</v>
          </cell>
          <cell r="G14">
            <v>214</v>
          </cell>
          <cell r="H14">
            <v>192</v>
          </cell>
          <cell r="I14">
            <v>153</v>
          </cell>
          <cell r="J14">
            <v>107</v>
          </cell>
          <cell r="K14">
            <v>55</v>
          </cell>
          <cell r="L14">
            <v>79</v>
          </cell>
          <cell r="M14">
            <v>386</v>
          </cell>
        </row>
        <row r="15">
          <cell r="A15">
            <v>14</v>
          </cell>
          <cell r="B15">
            <v>0</v>
          </cell>
          <cell r="C15">
            <v>4</v>
          </cell>
          <cell r="D15">
            <v>14</v>
          </cell>
          <cell r="E15">
            <v>48</v>
          </cell>
          <cell r="F15">
            <v>96</v>
          </cell>
          <cell r="G15">
            <v>168</v>
          </cell>
          <cell r="H15">
            <v>178</v>
          </cell>
          <cell r="I15">
            <v>172</v>
          </cell>
          <cell r="J15">
            <v>127</v>
          </cell>
          <cell r="K15">
            <v>94</v>
          </cell>
          <cell r="L15">
            <v>74</v>
          </cell>
          <cell r="M15">
            <v>488</v>
          </cell>
        </row>
      </sheetData>
      <sheetData sheetId="116">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12</v>
          </cell>
          <cell r="C2">
            <v>310</v>
          </cell>
          <cell r="D2">
            <v>245</v>
          </cell>
          <cell r="E2">
            <v>428</v>
          </cell>
          <cell r="F2">
            <v>786</v>
          </cell>
          <cell r="G2">
            <v>188</v>
          </cell>
          <cell r="H2">
            <v>0</v>
          </cell>
          <cell r="I2">
            <v>0</v>
          </cell>
          <cell r="J2">
            <v>9</v>
          </cell>
        </row>
        <row r="3">
          <cell r="A3">
            <v>2</v>
          </cell>
          <cell r="B3">
            <v>5</v>
          </cell>
          <cell r="C3">
            <v>27</v>
          </cell>
          <cell r="D3">
            <v>58</v>
          </cell>
          <cell r="E3">
            <v>327</v>
          </cell>
          <cell r="F3">
            <v>1787</v>
          </cell>
          <cell r="G3">
            <v>327</v>
          </cell>
          <cell r="H3">
            <v>1</v>
          </cell>
          <cell r="I3">
            <v>0</v>
          </cell>
          <cell r="J3">
            <v>2</v>
          </cell>
        </row>
        <row r="4">
          <cell r="A4">
            <v>3</v>
          </cell>
          <cell r="B4">
            <v>1</v>
          </cell>
          <cell r="C4">
            <v>12</v>
          </cell>
          <cell r="D4">
            <v>11</v>
          </cell>
          <cell r="E4">
            <v>437</v>
          </cell>
          <cell r="F4">
            <v>3894</v>
          </cell>
          <cell r="G4">
            <v>575</v>
          </cell>
          <cell r="H4">
            <v>2</v>
          </cell>
          <cell r="I4">
            <v>0</v>
          </cell>
          <cell r="J4">
            <v>1</v>
          </cell>
        </row>
        <row r="5">
          <cell r="A5">
            <v>4</v>
          </cell>
          <cell r="B5">
            <v>13</v>
          </cell>
          <cell r="C5">
            <v>7</v>
          </cell>
          <cell r="D5">
            <v>15</v>
          </cell>
          <cell r="E5">
            <v>1520</v>
          </cell>
          <cell r="F5">
            <v>16875</v>
          </cell>
          <cell r="G5">
            <v>2595</v>
          </cell>
          <cell r="H5">
            <v>2</v>
          </cell>
          <cell r="I5">
            <v>2</v>
          </cell>
          <cell r="J5">
            <v>1</v>
          </cell>
        </row>
        <row r="6">
          <cell r="A6">
            <v>5</v>
          </cell>
          <cell r="B6">
            <v>14</v>
          </cell>
          <cell r="C6">
            <v>5</v>
          </cell>
          <cell r="D6">
            <v>9</v>
          </cell>
          <cell r="E6">
            <v>4252</v>
          </cell>
          <cell r="F6">
            <v>39509</v>
          </cell>
          <cell r="G6">
            <v>5971</v>
          </cell>
          <cell r="H6">
            <v>1</v>
          </cell>
          <cell r="I6">
            <v>1</v>
          </cell>
          <cell r="J6">
            <v>12</v>
          </cell>
        </row>
        <row r="7">
          <cell r="A7">
            <v>6</v>
          </cell>
          <cell r="B7">
            <v>22</v>
          </cell>
          <cell r="C7">
            <v>4</v>
          </cell>
          <cell r="D7">
            <v>15</v>
          </cell>
          <cell r="E7">
            <v>3364</v>
          </cell>
          <cell r="F7">
            <v>20726</v>
          </cell>
          <cell r="G7">
            <v>2847</v>
          </cell>
          <cell r="H7">
            <v>2</v>
          </cell>
          <cell r="I7">
            <v>0</v>
          </cell>
          <cell r="J7">
            <v>5</v>
          </cell>
        </row>
        <row r="8">
          <cell r="A8">
            <v>7</v>
          </cell>
          <cell r="B8">
            <v>5</v>
          </cell>
          <cell r="C8">
            <v>1</v>
          </cell>
          <cell r="D8">
            <v>16</v>
          </cell>
          <cell r="E8">
            <v>1820</v>
          </cell>
          <cell r="F8">
            <v>6637</v>
          </cell>
          <cell r="G8">
            <v>976</v>
          </cell>
          <cell r="H8">
            <v>0</v>
          </cell>
          <cell r="I8">
            <v>0</v>
          </cell>
          <cell r="J8">
            <v>3</v>
          </cell>
        </row>
        <row r="9">
          <cell r="A9">
            <v>8</v>
          </cell>
          <cell r="B9">
            <v>0</v>
          </cell>
          <cell r="C9">
            <v>1</v>
          </cell>
          <cell r="D9">
            <v>17</v>
          </cell>
          <cell r="E9">
            <v>1077</v>
          </cell>
          <cell r="F9">
            <v>2592</v>
          </cell>
          <cell r="G9">
            <v>394</v>
          </cell>
          <cell r="H9">
            <v>0</v>
          </cell>
          <cell r="I9">
            <v>0</v>
          </cell>
          <cell r="J9">
            <v>1</v>
          </cell>
        </row>
        <row r="10">
          <cell r="A10">
            <v>9</v>
          </cell>
          <cell r="B10">
            <v>0</v>
          </cell>
          <cell r="C10">
            <v>2</v>
          </cell>
          <cell r="D10">
            <v>12</v>
          </cell>
          <cell r="E10">
            <v>487</v>
          </cell>
          <cell r="F10">
            <v>619</v>
          </cell>
          <cell r="G10">
            <v>101</v>
          </cell>
          <cell r="H10">
            <v>0</v>
          </cell>
          <cell r="I10">
            <v>0</v>
          </cell>
          <cell r="J10">
            <v>1</v>
          </cell>
        </row>
        <row r="11">
          <cell r="A11">
            <v>10</v>
          </cell>
          <cell r="B11">
            <v>1</v>
          </cell>
          <cell r="C11">
            <v>2</v>
          </cell>
          <cell r="D11">
            <v>14</v>
          </cell>
          <cell r="E11">
            <v>382</v>
          </cell>
          <cell r="F11">
            <v>318</v>
          </cell>
          <cell r="G11">
            <v>56</v>
          </cell>
          <cell r="H11">
            <v>0</v>
          </cell>
          <cell r="I11">
            <v>0</v>
          </cell>
          <cell r="J11">
            <v>1</v>
          </cell>
        </row>
        <row r="12">
          <cell r="A12">
            <v>11</v>
          </cell>
          <cell r="B12">
            <v>0</v>
          </cell>
          <cell r="C12">
            <v>1</v>
          </cell>
          <cell r="D12">
            <v>17</v>
          </cell>
          <cell r="E12">
            <v>347</v>
          </cell>
          <cell r="F12">
            <v>204</v>
          </cell>
          <cell r="G12">
            <v>26</v>
          </cell>
          <cell r="H12">
            <v>0</v>
          </cell>
          <cell r="I12">
            <v>0</v>
          </cell>
          <cell r="J12">
            <v>2</v>
          </cell>
        </row>
        <row r="13">
          <cell r="A13">
            <v>12</v>
          </cell>
          <cell r="B13">
            <v>0</v>
          </cell>
          <cell r="C13">
            <v>8</v>
          </cell>
          <cell r="D13">
            <v>149</v>
          </cell>
          <cell r="E13">
            <v>2609</v>
          </cell>
          <cell r="F13">
            <v>663</v>
          </cell>
          <cell r="G13">
            <v>57</v>
          </cell>
          <cell r="H13">
            <v>0</v>
          </cell>
          <cell r="I13">
            <v>0</v>
          </cell>
          <cell r="J13">
            <v>4</v>
          </cell>
        </row>
        <row r="14">
          <cell r="A14">
            <v>13</v>
          </cell>
          <cell r="B14">
            <v>0</v>
          </cell>
          <cell r="C14">
            <v>11</v>
          </cell>
          <cell r="D14">
            <v>201</v>
          </cell>
          <cell r="E14">
            <v>1047</v>
          </cell>
          <cell r="F14">
            <v>113</v>
          </cell>
          <cell r="G14">
            <v>7</v>
          </cell>
          <cell r="H14">
            <v>0</v>
          </cell>
          <cell r="I14">
            <v>0</v>
          </cell>
          <cell r="J14">
            <v>1</v>
          </cell>
        </row>
        <row r="15">
          <cell r="A15">
            <v>14</v>
          </cell>
          <cell r="B15">
            <v>0</v>
          </cell>
          <cell r="C15">
            <v>220</v>
          </cell>
          <cell r="D15">
            <v>748</v>
          </cell>
          <cell r="E15">
            <v>387</v>
          </cell>
          <cell r="F15">
            <v>90</v>
          </cell>
          <cell r="G15">
            <v>11</v>
          </cell>
          <cell r="H15">
            <v>0</v>
          </cell>
          <cell r="I15">
            <v>0</v>
          </cell>
          <cell r="J15">
            <v>7</v>
          </cell>
        </row>
      </sheetData>
      <sheetData sheetId="117">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3</v>
          </cell>
          <cell r="C2">
            <v>77</v>
          </cell>
          <cell r="D2">
            <v>333</v>
          </cell>
          <cell r="E2">
            <v>643</v>
          </cell>
          <cell r="F2">
            <v>587</v>
          </cell>
          <cell r="G2">
            <v>274</v>
          </cell>
          <cell r="H2">
            <v>59</v>
          </cell>
          <cell r="I2">
            <v>2</v>
          </cell>
          <cell r="J2">
            <v>0</v>
          </cell>
          <cell r="K2">
            <v>0</v>
          </cell>
        </row>
        <row r="3">
          <cell r="A3">
            <v>2</v>
          </cell>
          <cell r="B3">
            <v>0</v>
          </cell>
          <cell r="C3">
            <v>83</v>
          </cell>
          <cell r="D3">
            <v>391</v>
          </cell>
          <cell r="E3">
            <v>875</v>
          </cell>
          <cell r="F3">
            <v>796</v>
          </cell>
          <cell r="G3">
            <v>323</v>
          </cell>
          <cell r="H3">
            <v>66</v>
          </cell>
          <cell r="I3">
            <v>0</v>
          </cell>
          <cell r="J3">
            <v>0</v>
          </cell>
          <cell r="K3">
            <v>0</v>
          </cell>
        </row>
        <row r="4">
          <cell r="A4">
            <v>3</v>
          </cell>
          <cell r="B4">
            <v>2</v>
          </cell>
          <cell r="C4">
            <v>193</v>
          </cell>
          <cell r="D4">
            <v>981</v>
          </cell>
          <cell r="E4">
            <v>1690</v>
          </cell>
          <cell r="F4">
            <v>1355</v>
          </cell>
          <cell r="G4">
            <v>625</v>
          </cell>
          <cell r="H4">
            <v>85</v>
          </cell>
          <cell r="I4">
            <v>2</v>
          </cell>
          <cell r="J4">
            <v>0</v>
          </cell>
          <cell r="K4">
            <v>0</v>
          </cell>
        </row>
        <row r="5">
          <cell r="A5">
            <v>4</v>
          </cell>
          <cell r="B5">
            <v>1</v>
          </cell>
          <cell r="C5">
            <v>741</v>
          </cell>
          <cell r="D5">
            <v>3948</v>
          </cell>
          <cell r="E5">
            <v>7145</v>
          </cell>
          <cell r="F5">
            <v>6291</v>
          </cell>
          <cell r="G5">
            <v>2478</v>
          </cell>
          <cell r="H5">
            <v>414</v>
          </cell>
          <cell r="I5">
            <v>12</v>
          </cell>
          <cell r="J5">
            <v>0</v>
          </cell>
          <cell r="K5">
            <v>0</v>
          </cell>
        </row>
        <row r="6">
          <cell r="A6">
            <v>5</v>
          </cell>
          <cell r="B6">
            <v>15</v>
          </cell>
          <cell r="C6">
            <v>1704</v>
          </cell>
          <cell r="D6">
            <v>8373</v>
          </cell>
          <cell r="E6">
            <v>18544</v>
          </cell>
          <cell r="F6">
            <v>14831</v>
          </cell>
          <cell r="G6">
            <v>5424</v>
          </cell>
          <cell r="H6">
            <v>855</v>
          </cell>
          <cell r="I6">
            <v>27</v>
          </cell>
          <cell r="J6">
            <v>1</v>
          </cell>
          <cell r="K6">
            <v>0</v>
          </cell>
        </row>
        <row r="7">
          <cell r="A7">
            <v>6</v>
          </cell>
          <cell r="B7">
            <v>11</v>
          </cell>
          <cell r="C7">
            <v>730</v>
          </cell>
          <cell r="D7">
            <v>4027</v>
          </cell>
          <cell r="E7">
            <v>10540</v>
          </cell>
          <cell r="F7">
            <v>7992</v>
          </cell>
          <cell r="G7">
            <v>3078</v>
          </cell>
          <cell r="H7">
            <v>580</v>
          </cell>
          <cell r="I7">
            <v>27</v>
          </cell>
          <cell r="J7">
            <v>0</v>
          </cell>
          <cell r="K7">
            <v>0</v>
          </cell>
        </row>
        <row r="8">
          <cell r="A8">
            <v>7</v>
          </cell>
          <cell r="B8">
            <v>6</v>
          </cell>
          <cell r="C8">
            <v>211</v>
          </cell>
          <cell r="D8">
            <v>1242</v>
          </cell>
          <cell r="E8">
            <v>3443</v>
          </cell>
          <cell r="F8">
            <v>2966</v>
          </cell>
          <cell r="G8">
            <v>1317</v>
          </cell>
          <cell r="H8">
            <v>256</v>
          </cell>
          <cell r="I8">
            <v>16</v>
          </cell>
          <cell r="J8">
            <v>1</v>
          </cell>
          <cell r="K8">
            <v>0</v>
          </cell>
        </row>
        <row r="9">
          <cell r="A9">
            <v>8</v>
          </cell>
          <cell r="B9">
            <v>8</v>
          </cell>
          <cell r="C9">
            <v>101</v>
          </cell>
          <cell r="D9">
            <v>508</v>
          </cell>
          <cell r="E9">
            <v>1365</v>
          </cell>
          <cell r="F9">
            <v>1288</v>
          </cell>
          <cell r="G9">
            <v>675</v>
          </cell>
          <cell r="H9">
            <v>134</v>
          </cell>
          <cell r="I9">
            <v>3</v>
          </cell>
          <cell r="J9">
            <v>0</v>
          </cell>
          <cell r="K9">
            <v>0</v>
          </cell>
        </row>
        <row r="10">
          <cell r="A10">
            <v>9</v>
          </cell>
          <cell r="B10">
            <v>1</v>
          </cell>
          <cell r="C10">
            <v>46</v>
          </cell>
          <cell r="D10">
            <v>190</v>
          </cell>
          <cell r="E10">
            <v>415</v>
          </cell>
          <cell r="F10">
            <v>332</v>
          </cell>
          <cell r="G10">
            <v>195</v>
          </cell>
          <cell r="H10">
            <v>41</v>
          </cell>
          <cell r="I10">
            <v>2</v>
          </cell>
          <cell r="J10">
            <v>0</v>
          </cell>
          <cell r="K10">
            <v>0</v>
          </cell>
        </row>
        <row r="11">
          <cell r="A11">
            <v>10</v>
          </cell>
          <cell r="B11">
            <v>2</v>
          </cell>
          <cell r="C11">
            <v>33</v>
          </cell>
          <cell r="D11">
            <v>131</v>
          </cell>
          <cell r="E11">
            <v>241</v>
          </cell>
          <cell r="F11">
            <v>208</v>
          </cell>
          <cell r="G11">
            <v>127</v>
          </cell>
          <cell r="H11">
            <v>30</v>
          </cell>
          <cell r="I11">
            <v>2</v>
          </cell>
          <cell r="J11">
            <v>0</v>
          </cell>
          <cell r="K11">
            <v>0</v>
          </cell>
        </row>
        <row r="12">
          <cell r="A12">
            <v>11</v>
          </cell>
          <cell r="B12">
            <v>0</v>
          </cell>
          <cell r="C12">
            <v>24</v>
          </cell>
          <cell r="D12">
            <v>86</v>
          </cell>
          <cell r="E12">
            <v>209</v>
          </cell>
          <cell r="F12">
            <v>185</v>
          </cell>
          <cell r="G12">
            <v>66</v>
          </cell>
          <cell r="H12">
            <v>26</v>
          </cell>
          <cell r="I12">
            <v>1</v>
          </cell>
          <cell r="J12">
            <v>0</v>
          </cell>
          <cell r="K12">
            <v>0</v>
          </cell>
        </row>
        <row r="13">
          <cell r="A13">
            <v>12</v>
          </cell>
          <cell r="B13">
            <v>1</v>
          </cell>
          <cell r="C13">
            <v>112</v>
          </cell>
          <cell r="D13">
            <v>565</v>
          </cell>
          <cell r="E13">
            <v>1224</v>
          </cell>
          <cell r="F13">
            <v>982</v>
          </cell>
          <cell r="G13">
            <v>498</v>
          </cell>
          <cell r="H13">
            <v>103</v>
          </cell>
          <cell r="I13">
            <v>4</v>
          </cell>
          <cell r="J13">
            <v>0</v>
          </cell>
          <cell r="K13">
            <v>1</v>
          </cell>
        </row>
        <row r="14">
          <cell r="A14">
            <v>13</v>
          </cell>
          <cell r="B14">
            <v>1</v>
          </cell>
          <cell r="C14">
            <v>52</v>
          </cell>
          <cell r="D14">
            <v>219</v>
          </cell>
          <cell r="E14">
            <v>459</v>
          </cell>
          <cell r="F14">
            <v>404</v>
          </cell>
          <cell r="G14">
            <v>186</v>
          </cell>
          <cell r="H14">
            <v>49</v>
          </cell>
          <cell r="I14">
            <v>8</v>
          </cell>
          <cell r="J14">
            <v>2</v>
          </cell>
          <cell r="K14">
            <v>0</v>
          </cell>
        </row>
        <row r="15">
          <cell r="A15">
            <v>14</v>
          </cell>
          <cell r="B15">
            <v>3</v>
          </cell>
          <cell r="C15">
            <v>45</v>
          </cell>
          <cell r="D15">
            <v>264</v>
          </cell>
          <cell r="E15">
            <v>462</v>
          </cell>
          <cell r="F15">
            <v>417</v>
          </cell>
          <cell r="G15">
            <v>215</v>
          </cell>
          <cell r="H15">
            <v>49</v>
          </cell>
          <cell r="I15">
            <v>5</v>
          </cell>
          <cell r="J15">
            <v>3</v>
          </cell>
          <cell r="K15">
            <v>0</v>
          </cell>
        </row>
      </sheetData>
      <sheetData sheetId="118">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90</v>
          </cell>
          <cell r="C2">
            <v>245</v>
          </cell>
          <cell r="D2">
            <v>149</v>
          </cell>
          <cell r="E2">
            <v>181</v>
          </cell>
          <cell r="F2">
            <v>159</v>
          </cell>
          <cell r="G2">
            <v>265</v>
          </cell>
          <cell r="H2">
            <v>467</v>
          </cell>
          <cell r="I2">
            <v>309</v>
          </cell>
          <cell r="J2">
            <v>102</v>
          </cell>
          <cell r="K2">
            <v>8</v>
          </cell>
          <cell r="L2">
            <v>2</v>
          </cell>
          <cell r="M2">
            <v>1</v>
          </cell>
        </row>
        <row r="3">
          <cell r="A3">
            <v>2</v>
          </cell>
          <cell r="B3">
            <v>9</v>
          </cell>
          <cell r="C3">
            <v>25</v>
          </cell>
          <cell r="D3">
            <v>24</v>
          </cell>
          <cell r="E3">
            <v>48</v>
          </cell>
          <cell r="F3">
            <v>72</v>
          </cell>
          <cell r="G3">
            <v>413</v>
          </cell>
          <cell r="H3">
            <v>1020</v>
          </cell>
          <cell r="I3">
            <v>710</v>
          </cell>
          <cell r="J3">
            <v>190</v>
          </cell>
          <cell r="K3">
            <v>18</v>
          </cell>
          <cell r="L3">
            <v>4</v>
          </cell>
          <cell r="M3">
            <v>1</v>
          </cell>
        </row>
        <row r="4">
          <cell r="A4">
            <v>3</v>
          </cell>
          <cell r="B4">
            <v>5</v>
          </cell>
          <cell r="C4">
            <v>10</v>
          </cell>
          <cell r="D4">
            <v>9</v>
          </cell>
          <cell r="E4">
            <v>16</v>
          </cell>
          <cell r="F4">
            <v>59</v>
          </cell>
          <cell r="G4">
            <v>871</v>
          </cell>
          <cell r="H4">
            <v>2063</v>
          </cell>
          <cell r="I4">
            <v>1486</v>
          </cell>
          <cell r="J4">
            <v>371</v>
          </cell>
          <cell r="K4">
            <v>38</v>
          </cell>
          <cell r="L4">
            <v>5</v>
          </cell>
          <cell r="M4">
            <v>0</v>
          </cell>
        </row>
        <row r="5">
          <cell r="A5">
            <v>4</v>
          </cell>
          <cell r="B5">
            <v>12</v>
          </cell>
          <cell r="C5">
            <v>6</v>
          </cell>
          <cell r="D5">
            <v>8</v>
          </cell>
          <cell r="E5">
            <v>21</v>
          </cell>
          <cell r="F5">
            <v>183</v>
          </cell>
          <cell r="G5">
            <v>3425</v>
          </cell>
          <cell r="H5">
            <v>9044</v>
          </cell>
          <cell r="I5">
            <v>6530</v>
          </cell>
          <cell r="J5">
            <v>1626</v>
          </cell>
          <cell r="K5">
            <v>168</v>
          </cell>
          <cell r="L5">
            <v>6</v>
          </cell>
          <cell r="M5">
            <v>1</v>
          </cell>
        </row>
        <row r="6">
          <cell r="A6">
            <v>5</v>
          </cell>
          <cell r="B6">
            <v>16</v>
          </cell>
          <cell r="C6">
            <v>3</v>
          </cell>
          <cell r="D6">
            <v>5</v>
          </cell>
          <cell r="E6">
            <v>15</v>
          </cell>
          <cell r="F6">
            <v>688</v>
          </cell>
          <cell r="G6">
            <v>8774</v>
          </cell>
          <cell r="H6">
            <v>21356</v>
          </cell>
          <cell r="I6">
            <v>14922</v>
          </cell>
          <cell r="J6">
            <v>3605</v>
          </cell>
          <cell r="K6">
            <v>358</v>
          </cell>
          <cell r="L6">
            <v>30</v>
          </cell>
          <cell r="M6">
            <v>2</v>
          </cell>
        </row>
        <row r="7">
          <cell r="A7">
            <v>6</v>
          </cell>
          <cell r="B7">
            <v>8</v>
          </cell>
          <cell r="C7">
            <v>3</v>
          </cell>
          <cell r="D7">
            <v>6</v>
          </cell>
          <cell r="E7">
            <v>24</v>
          </cell>
          <cell r="F7">
            <v>734</v>
          </cell>
          <cell r="G7">
            <v>5327</v>
          </cell>
          <cell r="H7">
            <v>11056</v>
          </cell>
          <cell r="I7">
            <v>7615</v>
          </cell>
          <cell r="J7">
            <v>1957</v>
          </cell>
          <cell r="K7">
            <v>238</v>
          </cell>
          <cell r="L7">
            <v>17</v>
          </cell>
          <cell r="M7">
            <v>0</v>
          </cell>
        </row>
        <row r="8">
          <cell r="A8">
            <v>7</v>
          </cell>
          <cell r="B8">
            <v>1</v>
          </cell>
          <cell r="C8">
            <v>3</v>
          </cell>
          <cell r="D8">
            <v>4</v>
          </cell>
          <cell r="E8">
            <v>22</v>
          </cell>
          <cell r="F8">
            <v>511</v>
          </cell>
          <cell r="G8">
            <v>2128</v>
          </cell>
          <cell r="H8">
            <v>3581</v>
          </cell>
          <cell r="I8">
            <v>2350</v>
          </cell>
          <cell r="J8">
            <v>716</v>
          </cell>
          <cell r="K8">
            <v>125</v>
          </cell>
          <cell r="L8">
            <v>17</v>
          </cell>
          <cell r="M8">
            <v>0</v>
          </cell>
        </row>
        <row r="9">
          <cell r="A9">
            <v>8</v>
          </cell>
          <cell r="B9">
            <v>0</v>
          </cell>
          <cell r="C9">
            <v>2</v>
          </cell>
          <cell r="D9">
            <v>5</v>
          </cell>
          <cell r="E9">
            <v>39</v>
          </cell>
          <cell r="F9">
            <v>424</v>
          </cell>
          <cell r="G9">
            <v>1010</v>
          </cell>
          <cell r="H9">
            <v>1337</v>
          </cell>
          <cell r="I9">
            <v>943</v>
          </cell>
          <cell r="J9">
            <v>264</v>
          </cell>
          <cell r="K9">
            <v>54</v>
          </cell>
          <cell r="L9">
            <v>4</v>
          </cell>
          <cell r="M9">
            <v>0</v>
          </cell>
        </row>
        <row r="10">
          <cell r="A10">
            <v>9</v>
          </cell>
          <cell r="B10">
            <v>1</v>
          </cell>
          <cell r="C10">
            <v>1</v>
          </cell>
          <cell r="D10">
            <v>5</v>
          </cell>
          <cell r="E10">
            <v>21</v>
          </cell>
          <cell r="F10">
            <v>260</v>
          </cell>
          <cell r="G10">
            <v>336</v>
          </cell>
          <cell r="H10">
            <v>326</v>
          </cell>
          <cell r="I10">
            <v>205</v>
          </cell>
          <cell r="J10">
            <v>56</v>
          </cell>
          <cell r="K10">
            <v>11</v>
          </cell>
          <cell r="L10">
            <v>0</v>
          </cell>
          <cell r="M10">
            <v>0</v>
          </cell>
        </row>
        <row r="11">
          <cell r="A11">
            <v>10</v>
          </cell>
          <cell r="B11">
            <v>0</v>
          </cell>
          <cell r="C11">
            <v>2</v>
          </cell>
          <cell r="D11">
            <v>3</v>
          </cell>
          <cell r="E11">
            <v>23</v>
          </cell>
          <cell r="F11">
            <v>237</v>
          </cell>
          <cell r="G11">
            <v>222</v>
          </cell>
          <cell r="H11">
            <v>152</v>
          </cell>
          <cell r="I11">
            <v>94</v>
          </cell>
          <cell r="J11">
            <v>31</v>
          </cell>
          <cell r="K11">
            <v>9</v>
          </cell>
          <cell r="L11">
            <v>1</v>
          </cell>
          <cell r="M11">
            <v>0</v>
          </cell>
        </row>
        <row r="12">
          <cell r="A12">
            <v>11</v>
          </cell>
          <cell r="B12">
            <v>0</v>
          </cell>
          <cell r="C12">
            <v>1</v>
          </cell>
          <cell r="D12">
            <v>3</v>
          </cell>
          <cell r="E12">
            <v>29</v>
          </cell>
          <cell r="F12">
            <v>235</v>
          </cell>
          <cell r="G12">
            <v>163</v>
          </cell>
          <cell r="H12">
            <v>96</v>
          </cell>
          <cell r="I12">
            <v>52</v>
          </cell>
          <cell r="J12">
            <v>15</v>
          </cell>
          <cell r="K12">
            <v>3</v>
          </cell>
          <cell r="L12">
            <v>0</v>
          </cell>
          <cell r="M12">
            <v>0</v>
          </cell>
        </row>
        <row r="13">
          <cell r="A13">
            <v>12</v>
          </cell>
          <cell r="B13">
            <v>0</v>
          </cell>
          <cell r="C13">
            <v>5</v>
          </cell>
          <cell r="D13">
            <v>66</v>
          </cell>
          <cell r="E13">
            <v>396</v>
          </cell>
          <cell r="F13">
            <v>1820</v>
          </cell>
          <cell r="G13">
            <v>735</v>
          </cell>
          <cell r="H13">
            <v>280</v>
          </cell>
          <cell r="I13">
            <v>129</v>
          </cell>
          <cell r="J13">
            <v>49</v>
          </cell>
          <cell r="K13">
            <v>7</v>
          </cell>
          <cell r="L13">
            <v>2</v>
          </cell>
          <cell r="M13">
            <v>1</v>
          </cell>
        </row>
        <row r="14">
          <cell r="A14">
            <v>13</v>
          </cell>
          <cell r="B14">
            <v>0</v>
          </cell>
          <cell r="C14">
            <v>6</v>
          </cell>
          <cell r="D14">
            <v>98</v>
          </cell>
          <cell r="E14">
            <v>550</v>
          </cell>
          <cell r="F14">
            <v>543</v>
          </cell>
          <cell r="G14">
            <v>117</v>
          </cell>
          <cell r="H14">
            <v>42</v>
          </cell>
          <cell r="I14">
            <v>20</v>
          </cell>
          <cell r="J14">
            <v>3</v>
          </cell>
          <cell r="K14">
            <v>1</v>
          </cell>
          <cell r="L14">
            <v>0</v>
          </cell>
          <cell r="M14">
            <v>0</v>
          </cell>
        </row>
        <row r="15">
          <cell r="A15">
            <v>14</v>
          </cell>
          <cell r="B15">
            <v>5</v>
          </cell>
          <cell r="C15">
            <v>251</v>
          </cell>
          <cell r="D15">
            <v>493</v>
          </cell>
          <cell r="E15">
            <v>441</v>
          </cell>
          <cell r="F15">
            <v>141</v>
          </cell>
          <cell r="G15">
            <v>67</v>
          </cell>
          <cell r="H15">
            <v>42</v>
          </cell>
          <cell r="I15">
            <v>18</v>
          </cell>
          <cell r="J15">
            <v>4</v>
          </cell>
          <cell r="K15">
            <v>1</v>
          </cell>
          <cell r="L15">
            <v>0</v>
          </cell>
          <cell r="M15">
            <v>0</v>
          </cell>
        </row>
      </sheetData>
      <sheetData sheetId="119">
        <row r="1">
          <cell r="A1" t="str">
            <v>triLosNightsBaby</v>
          </cell>
          <cell r="B1" t="str">
            <v>col_1</v>
          </cell>
          <cell r="C1" t="str">
            <v>col_2</v>
          </cell>
          <cell r="D1" t="str">
            <v>col_3</v>
          </cell>
          <cell r="E1" t="str">
            <v>col_4</v>
          </cell>
        </row>
        <row r="2">
          <cell r="A2">
            <v>1</v>
          </cell>
          <cell r="B2">
            <v>1</v>
          </cell>
          <cell r="C2">
            <v>1065</v>
          </cell>
          <cell r="D2">
            <v>912</v>
          </cell>
          <cell r="E2">
            <v>0</v>
          </cell>
        </row>
        <row r="3">
          <cell r="A3">
            <v>2</v>
          </cell>
          <cell r="B3">
            <v>0</v>
          </cell>
          <cell r="C3">
            <v>1293</v>
          </cell>
          <cell r="D3">
            <v>1241</v>
          </cell>
          <cell r="E3">
            <v>0</v>
          </cell>
        </row>
        <row r="4">
          <cell r="A4">
            <v>3</v>
          </cell>
          <cell r="B4">
            <v>0</v>
          </cell>
          <cell r="C4">
            <v>2541</v>
          </cell>
          <cell r="D4">
            <v>2392</v>
          </cell>
          <cell r="E4">
            <v>0</v>
          </cell>
        </row>
        <row r="5">
          <cell r="A5">
            <v>4</v>
          </cell>
          <cell r="B5">
            <v>3</v>
          </cell>
          <cell r="C5">
            <v>10601</v>
          </cell>
          <cell r="D5">
            <v>10426</v>
          </cell>
          <cell r="E5">
            <v>0</v>
          </cell>
        </row>
        <row r="6">
          <cell r="A6">
            <v>5</v>
          </cell>
          <cell r="B6">
            <v>8</v>
          </cell>
          <cell r="C6">
            <v>25261</v>
          </cell>
          <cell r="D6">
            <v>24505</v>
          </cell>
          <cell r="E6">
            <v>0</v>
          </cell>
        </row>
        <row r="7">
          <cell r="A7">
            <v>6</v>
          </cell>
          <cell r="B7">
            <v>2</v>
          </cell>
          <cell r="C7">
            <v>13924</v>
          </cell>
          <cell r="D7">
            <v>13059</v>
          </cell>
          <cell r="E7">
            <v>0</v>
          </cell>
        </row>
        <row r="8">
          <cell r="A8">
            <v>7</v>
          </cell>
          <cell r="B8">
            <v>3</v>
          </cell>
          <cell r="C8">
            <v>4979</v>
          </cell>
          <cell r="D8">
            <v>4476</v>
          </cell>
          <cell r="E8">
            <v>0</v>
          </cell>
        </row>
        <row r="9">
          <cell r="A9">
            <v>8</v>
          </cell>
          <cell r="B9">
            <v>0</v>
          </cell>
          <cell r="C9">
            <v>2115</v>
          </cell>
          <cell r="D9">
            <v>1967</v>
          </cell>
          <cell r="E9">
            <v>0</v>
          </cell>
        </row>
        <row r="10">
          <cell r="A10">
            <v>9</v>
          </cell>
          <cell r="B10">
            <v>0</v>
          </cell>
          <cell r="C10">
            <v>647</v>
          </cell>
          <cell r="D10">
            <v>575</v>
          </cell>
          <cell r="E10">
            <v>0</v>
          </cell>
        </row>
        <row r="11">
          <cell r="A11">
            <v>10</v>
          </cell>
          <cell r="B11">
            <v>2</v>
          </cell>
          <cell r="C11">
            <v>408</v>
          </cell>
          <cell r="D11">
            <v>364</v>
          </cell>
          <cell r="E11">
            <v>0</v>
          </cell>
        </row>
        <row r="12">
          <cell r="A12">
            <v>11</v>
          </cell>
          <cell r="B12">
            <v>0</v>
          </cell>
          <cell r="C12">
            <v>326</v>
          </cell>
          <cell r="D12">
            <v>271</v>
          </cell>
          <cell r="E12">
            <v>0</v>
          </cell>
        </row>
        <row r="13">
          <cell r="A13">
            <v>12</v>
          </cell>
          <cell r="B13">
            <v>0</v>
          </cell>
          <cell r="C13">
            <v>1798</v>
          </cell>
          <cell r="D13">
            <v>1692</v>
          </cell>
          <cell r="E13">
            <v>0</v>
          </cell>
        </row>
        <row r="14">
          <cell r="A14">
            <v>13</v>
          </cell>
          <cell r="B14">
            <v>0</v>
          </cell>
          <cell r="C14">
            <v>707</v>
          </cell>
          <cell r="D14">
            <v>673</v>
          </cell>
          <cell r="E14">
            <v>0</v>
          </cell>
        </row>
        <row r="15">
          <cell r="A15">
            <v>14</v>
          </cell>
          <cell r="B15">
            <v>0</v>
          </cell>
          <cell r="C15">
            <v>725</v>
          </cell>
          <cell r="D15">
            <v>738</v>
          </cell>
          <cell r="E15">
            <v>0</v>
          </cell>
        </row>
      </sheetData>
      <sheetData sheetId="120">
        <row r="1">
          <cell r="A1" t="str">
            <v>triLosNightsBaby</v>
          </cell>
          <cell r="B1" t="str">
            <v>col_1</v>
          </cell>
          <cell r="C1" t="str">
            <v>col_2</v>
          </cell>
          <cell r="D1" t="str">
            <v>col_3</v>
          </cell>
          <cell r="E1" t="str">
            <v>col_4</v>
          </cell>
        </row>
        <row r="2">
          <cell r="A2">
            <v>1</v>
          </cell>
          <cell r="B2">
            <v>1322</v>
          </cell>
          <cell r="C2">
            <v>197</v>
          </cell>
          <cell r="D2">
            <v>7</v>
          </cell>
          <cell r="E2">
            <v>452</v>
          </cell>
        </row>
        <row r="3">
          <cell r="A3">
            <v>2</v>
          </cell>
          <cell r="B3">
            <v>2432</v>
          </cell>
          <cell r="C3">
            <v>58</v>
          </cell>
          <cell r="D3">
            <v>2</v>
          </cell>
          <cell r="E3">
            <v>42</v>
          </cell>
        </row>
        <row r="4">
          <cell r="A4">
            <v>3</v>
          </cell>
          <cell r="B4">
            <v>4884</v>
          </cell>
          <cell r="C4">
            <v>39</v>
          </cell>
          <cell r="D4">
            <v>0</v>
          </cell>
          <cell r="E4">
            <v>10</v>
          </cell>
        </row>
        <row r="5">
          <cell r="A5">
            <v>4</v>
          </cell>
          <cell r="B5">
            <v>20940</v>
          </cell>
          <cell r="C5">
            <v>76</v>
          </cell>
          <cell r="D5">
            <v>3</v>
          </cell>
          <cell r="E5">
            <v>11</v>
          </cell>
        </row>
        <row r="6">
          <cell r="A6">
            <v>5</v>
          </cell>
          <cell r="B6">
            <v>49408</v>
          </cell>
          <cell r="C6">
            <v>340</v>
          </cell>
          <cell r="D6">
            <v>6</v>
          </cell>
          <cell r="E6">
            <v>20</v>
          </cell>
        </row>
        <row r="7">
          <cell r="A7">
            <v>6</v>
          </cell>
          <cell r="B7">
            <v>26358</v>
          </cell>
          <cell r="C7">
            <v>598</v>
          </cell>
          <cell r="D7">
            <v>14</v>
          </cell>
          <cell r="E7">
            <v>15</v>
          </cell>
        </row>
        <row r="8">
          <cell r="A8">
            <v>7</v>
          </cell>
          <cell r="B8">
            <v>8938</v>
          </cell>
          <cell r="C8">
            <v>494</v>
          </cell>
          <cell r="D8">
            <v>9</v>
          </cell>
          <cell r="E8">
            <v>17</v>
          </cell>
        </row>
        <row r="9">
          <cell r="A9">
            <v>8</v>
          </cell>
          <cell r="B9">
            <v>3608</v>
          </cell>
          <cell r="C9">
            <v>462</v>
          </cell>
          <cell r="D9">
            <v>5</v>
          </cell>
          <cell r="E9">
            <v>7</v>
          </cell>
        </row>
        <row r="10">
          <cell r="A10">
            <v>9</v>
          </cell>
          <cell r="B10">
            <v>1047</v>
          </cell>
          <cell r="C10">
            <v>170</v>
          </cell>
          <cell r="D10">
            <v>2</v>
          </cell>
          <cell r="E10">
            <v>3</v>
          </cell>
        </row>
        <row r="11">
          <cell r="A11">
            <v>10</v>
          </cell>
          <cell r="B11">
            <v>633</v>
          </cell>
          <cell r="C11">
            <v>140</v>
          </cell>
          <cell r="D11">
            <v>0</v>
          </cell>
          <cell r="E11">
            <v>1</v>
          </cell>
        </row>
        <row r="12">
          <cell r="A12">
            <v>11</v>
          </cell>
          <cell r="B12">
            <v>465</v>
          </cell>
          <cell r="C12">
            <v>130</v>
          </cell>
          <cell r="D12">
            <v>2</v>
          </cell>
          <cell r="E12">
            <v>0</v>
          </cell>
        </row>
        <row r="13">
          <cell r="A13">
            <v>12</v>
          </cell>
          <cell r="B13">
            <v>2523</v>
          </cell>
          <cell r="C13">
            <v>935</v>
          </cell>
          <cell r="D13">
            <v>19</v>
          </cell>
          <cell r="E13">
            <v>13</v>
          </cell>
        </row>
        <row r="14">
          <cell r="A14">
            <v>13</v>
          </cell>
          <cell r="B14">
            <v>846</v>
          </cell>
          <cell r="C14">
            <v>504</v>
          </cell>
          <cell r="D14">
            <v>27</v>
          </cell>
          <cell r="E14">
            <v>3</v>
          </cell>
        </row>
        <row r="15">
          <cell r="A15">
            <v>14</v>
          </cell>
          <cell r="B15">
            <v>961</v>
          </cell>
          <cell r="C15">
            <v>445</v>
          </cell>
          <cell r="D15">
            <v>46</v>
          </cell>
          <cell r="E15">
            <v>11</v>
          </cell>
        </row>
      </sheetData>
      <sheetData sheetId="121">
        <row r="1">
          <cell r="A1" t="str">
            <v>triLosNightsBaby</v>
          </cell>
          <cell r="B1" t="str">
            <v>col_1</v>
          </cell>
          <cell r="C1" t="str">
            <v>col_2</v>
          </cell>
          <cell r="D1" t="str">
            <v>col_3</v>
          </cell>
        </row>
        <row r="2">
          <cell r="A2">
            <v>1</v>
          </cell>
          <cell r="B2">
            <v>1111</v>
          </cell>
          <cell r="C2">
            <v>387</v>
          </cell>
          <cell r="D2">
            <v>480</v>
          </cell>
        </row>
        <row r="3">
          <cell r="A3">
            <v>2</v>
          </cell>
          <cell r="B3">
            <v>2323</v>
          </cell>
          <cell r="C3">
            <v>167</v>
          </cell>
          <cell r="D3">
            <v>44</v>
          </cell>
        </row>
        <row r="4">
          <cell r="A4">
            <v>3</v>
          </cell>
          <cell r="B4">
            <v>4732</v>
          </cell>
          <cell r="C4">
            <v>189</v>
          </cell>
          <cell r="D4">
            <v>12</v>
          </cell>
        </row>
        <row r="5">
          <cell r="A5">
            <v>4</v>
          </cell>
          <cell r="B5">
            <v>20310</v>
          </cell>
          <cell r="C5">
            <v>686</v>
          </cell>
          <cell r="D5">
            <v>34</v>
          </cell>
        </row>
        <row r="6">
          <cell r="A6">
            <v>5</v>
          </cell>
          <cell r="B6">
            <v>46219</v>
          </cell>
          <cell r="C6">
            <v>3509</v>
          </cell>
          <cell r="D6">
            <v>46</v>
          </cell>
        </row>
        <row r="7">
          <cell r="A7">
            <v>6</v>
          </cell>
          <cell r="B7">
            <v>19198</v>
          </cell>
          <cell r="C7">
            <v>7763</v>
          </cell>
          <cell r="D7">
            <v>24</v>
          </cell>
        </row>
        <row r="8">
          <cell r="A8">
            <v>7</v>
          </cell>
          <cell r="B8">
            <v>3081</v>
          </cell>
          <cell r="C8">
            <v>6360</v>
          </cell>
          <cell r="D8">
            <v>17</v>
          </cell>
        </row>
        <row r="9">
          <cell r="A9">
            <v>8</v>
          </cell>
          <cell r="B9">
            <v>1242</v>
          </cell>
          <cell r="C9">
            <v>2832</v>
          </cell>
          <cell r="D9">
            <v>8</v>
          </cell>
        </row>
        <row r="10">
          <cell r="A10">
            <v>9</v>
          </cell>
          <cell r="B10">
            <v>659</v>
          </cell>
          <cell r="C10">
            <v>558</v>
          </cell>
          <cell r="D10">
            <v>5</v>
          </cell>
        </row>
        <row r="11">
          <cell r="A11">
            <v>10</v>
          </cell>
          <cell r="B11">
            <v>439</v>
          </cell>
          <cell r="C11">
            <v>334</v>
          </cell>
          <cell r="D11">
            <v>1</v>
          </cell>
        </row>
        <row r="12">
          <cell r="A12">
            <v>11</v>
          </cell>
          <cell r="B12">
            <v>370</v>
          </cell>
          <cell r="C12">
            <v>227</v>
          </cell>
          <cell r="D12">
            <v>0</v>
          </cell>
        </row>
        <row r="13">
          <cell r="A13">
            <v>12</v>
          </cell>
          <cell r="B13">
            <v>1968</v>
          </cell>
          <cell r="C13">
            <v>1505</v>
          </cell>
          <cell r="D13">
            <v>17</v>
          </cell>
        </row>
        <row r="14">
          <cell r="A14">
            <v>13</v>
          </cell>
          <cell r="B14">
            <v>612</v>
          </cell>
          <cell r="C14">
            <v>762</v>
          </cell>
          <cell r="D14">
            <v>6</v>
          </cell>
        </row>
        <row r="15">
          <cell r="A15">
            <v>14</v>
          </cell>
          <cell r="B15">
            <v>495</v>
          </cell>
          <cell r="C15">
            <v>954</v>
          </cell>
          <cell r="D15">
            <v>14</v>
          </cell>
        </row>
      </sheetData>
      <sheetData sheetId="122">
        <row r="1">
          <cell r="A1" t="str">
            <v>triLosNightsBaby</v>
          </cell>
          <cell r="B1" t="str">
            <v>col_1</v>
          </cell>
          <cell r="C1" t="str">
            <v>col_2</v>
          </cell>
          <cell r="D1" t="str">
            <v>col_3</v>
          </cell>
        </row>
        <row r="2">
          <cell r="A2">
            <v>1</v>
          </cell>
          <cell r="B2">
            <v>173</v>
          </cell>
          <cell r="C2">
            <v>1723</v>
          </cell>
          <cell r="D2">
            <v>82</v>
          </cell>
        </row>
        <row r="3">
          <cell r="A3">
            <v>2</v>
          </cell>
          <cell r="B3">
            <v>145</v>
          </cell>
          <cell r="C3">
            <v>2304</v>
          </cell>
          <cell r="D3">
            <v>85</v>
          </cell>
        </row>
        <row r="4">
          <cell r="A4">
            <v>3</v>
          </cell>
          <cell r="B4">
            <v>296</v>
          </cell>
          <cell r="C4">
            <v>4442</v>
          </cell>
          <cell r="D4">
            <v>195</v>
          </cell>
        </row>
        <row r="5">
          <cell r="A5">
            <v>4</v>
          </cell>
          <cell r="B5">
            <v>1375</v>
          </cell>
          <cell r="C5">
            <v>18990</v>
          </cell>
          <cell r="D5">
            <v>665</v>
          </cell>
        </row>
        <row r="6">
          <cell r="A6">
            <v>5</v>
          </cell>
          <cell r="B6">
            <v>3403</v>
          </cell>
          <cell r="C6">
            <v>45031</v>
          </cell>
          <cell r="D6">
            <v>1340</v>
          </cell>
        </row>
        <row r="7">
          <cell r="A7">
            <v>6</v>
          </cell>
          <cell r="B7">
            <v>3383</v>
          </cell>
          <cell r="C7">
            <v>22914</v>
          </cell>
          <cell r="D7">
            <v>688</v>
          </cell>
        </row>
        <row r="8">
          <cell r="A8">
            <v>7</v>
          </cell>
          <cell r="B8">
            <v>2013</v>
          </cell>
          <cell r="C8">
            <v>7244</v>
          </cell>
          <cell r="D8">
            <v>201</v>
          </cell>
        </row>
        <row r="9">
          <cell r="A9">
            <v>8</v>
          </cell>
          <cell r="B9">
            <v>768</v>
          </cell>
          <cell r="C9">
            <v>3206</v>
          </cell>
          <cell r="D9">
            <v>108</v>
          </cell>
        </row>
        <row r="10">
          <cell r="A10">
            <v>9</v>
          </cell>
          <cell r="B10">
            <v>147</v>
          </cell>
          <cell r="C10">
            <v>1034</v>
          </cell>
          <cell r="D10">
            <v>41</v>
          </cell>
        </row>
        <row r="11">
          <cell r="A11">
            <v>10</v>
          </cell>
          <cell r="B11">
            <v>92</v>
          </cell>
          <cell r="C11">
            <v>658</v>
          </cell>
          <cell r="D11">
            <v>24</v>
          </cell>
        </row>
        <row r="12">
          <cell r="A12">
            <v>11</v>
          </cell>
          <cell r="B12">
            <v>84</v>
          </cell>
          <cell r="C12">
            <v>486</v>
          </cell>
          <cell r="D12">
            <v>27</v>
          </cell>
        </row>
        <row r="13">
          <cell r="A13">
            <v>12</v>
          </cell>
          <cell r="B13">
            <v>398</v>
          </cell>
          <cell r="C13">
            <v>2982</v>
          </cell>
          <cell r="D13">
            <v>110</v>
          </cell>
        </row>
        <row r="14">
          <cell r="A14">
            <v>13</v>
          </cell>
          <cell r="B14">
            <v>127</v>
          </cell>
          <cell r="C14">
            <v>1202</v>
          </cell>
          <cell r="D14">
            <v>51</v>
          </cell>
        </row>
        <row r="15">
          <cell r="A15">
            <v>14</v>
          </cell>
          <cell r="B15">
            <v>126</v>
          </cell>
          <cell r="C15">
            <v>1284</v>
          </cell>
          <cell r="D15">
            <v>53</v>
          </cell>
        </row>
      </sheetData>
      <sheetData sheetId="123">
        <row r="1">
          <cell r="A1" t="str">
            <v>triLosNightsBaby</v>
          </cell>
          <cell r="B1" t="str">
            <v>col_1</v>
          </cell>
          <cell r="C1" t="str">
            <v>col_2</v>
          </cell>
          <cell r="D1" t="str">
            <v>col_3</v>
          </cell>
        </row>
        <row r="2">
          <cell r="A2">
            <v>1</v>
          </cell>
          <cell r="B2">
            <v>1025</v>
          </cell>
          <cell r="C2">
            <v>919</v>
          </cell>
          <cell r="D2">
            <v>34</v>
          </cell>
        </row>
        <row r="3">
          <cell r="A3">
            <v>2</v>
          </cell>
          <cell r="B3">
            <v>1244</v>
          </cell>
          <cell r="C3">
            <v>1267</v>
          </cell>
          <cell r="D3">
            <v>23</v>
          </cell>
        </row>
        <row r="4">
          <cell r="A4">
            <v>3</v>
          </cell>
          <cell r="B4">
            <v>2790</v>
          </cell>
          <cell r="C4">
            <v>2103</v>
          </cell>
          <cell r="D4">
            <v>40</v>
          </cell>
        </row>
        <row r="5">
          <cell r="A5">
            <v>4</v>
          </cell>
          <cell r="B5">
            <v>12799</v>
          </cell>
          <cell r="C5">
            <v>8101</v>
          </cell>
          <cell r="D5">
            <v>130</v>
          </cell>
        </row>
        <row r="6">
          <cell r="A6">
            <v>5</v>
          </cell>
          <cell r="B6">
            <v>33594</v>
          </cell>
          <cell r="C6">
            <v>15705</v>
          </cell>
          <cell r="D6">
            <v>475</v>
          </cell>
        </row>
        <row r="7">
          <cell r="A7">
            <v>6</v>
          </cell>
          <cell r="B7">
            <v>18639</v>
          </cell>
          <cell r="C7">
            <v>8149</v>
          </cell>
          <cell r="D7">
            <v>197</v>
          </cell>
        </row>
        <row r="8">
          <cell r="A8">
            <v>7</v>
          </cell>
          <cell r="B8">
            <v>6658</v>
          </cell>
          <cell r="C8">
            <v>2736</v>
          </cell>
          <cell r="D8">
            <v>64</v>
          </cell>
        </row>
        <row r="9">
          <cell r="A9">
            <v>8</v>
          </cell>
          <cell r="B9">
            <v>3032</v>
          </cell>
          <cell r="C9">
            <v>1021</v>
          </cell>
          <cell r="D9">
            <v>29</v>
          </cell>
        </row>
        <row r="10">
          <cell r="A10">
            <v>9</v>
          </cell>
          <cell r="B10">
            <v>837</v>
          </cell>
          <cell r="C10">
            <v>374</v>
          </cell>
          <cell r="D10">
            <v>11</v>
          </cell>
        </row>
        <row r="11">
          <cell r="A11">
            <v>10</v>
          </cell>
          <cell r="B11">
            <v>489</v>
          </cell>
          <cell r="C11">
            <v>277</v>
          </cell>
          <cell r="D11">
            <v>8</v>
          </cell>
        </row>
        <row r="12">
          <cell r="A12">
            <v>11</v>
          </cell>
          <cell r="B12">
            <v>371</v>
          </cell>
          <cell r="C12">
            <v>216</v>
          </cell>
          <cell r="D12">
            <v>10</v>
          </cell>
        </row>
        <row r="13">
          <cell r="A13">
            <v>12</v>
          </cell>
          <cell r="B13">
            <v>2194</v>
          </cell>
          <cell r="C13">
            <v>1233</v>
          </cell>
          <cell r="D13">
            <v>63</v>
          </cell>
        </row>
        <row r="14">
          <cell r="A14">
            <v>13</v>
          </cell>
          <cell r="B14">
            <v>873</v>
          </cell>
          <cell r="C14">
            <v>492</v>
          </cell>
          <cell r="D14">
            <v>15</v>
          </cell>
        </row>
        <row r="15">
          <cell r="A15">
            <v>14</v>
          </cell>
          <cell r="B15">
            <v>794</v>
          </cell>
          <cell r="C15">
            <v>646</v>
          </cell>
          <cell r="D15">
            <v>23</v>
          </cell>
        </row>
      </sheetData>
      <sheetData sheetId="124">
        <row r="1">
          <cell r="A1" t="str">
            <v>triLosNightsBaby</v>
          </cell>
          <cell r="B1" t="str">
            <v>col_1</v>
          </cell>
          <cell r="C1" t="str">
            <v>col_2</v>
          </cell>
          <cell r="D1" t="str">
            <v>col_3</v>
          </cell>
        </row>
        <row r="2">
          <cell r="A2">
            <v>1</v>
          </cell>
          <cell r="B2">
            <v>451</v>
          </cell>
          <cell r="C2">
            <v>1472</v>
          </cell>
          <cell r="D2">
            <v>55</v>
          </cell>
        </row>
        <row r="3">
          <cell r="A3">
            <v>2</v>
          </cell>
          <cell r="B3">
            <v>538</v>
          </cell>
          <cell r="C3">
            <v>1970</v>
          </cell>
          <cell r="D3">
            <v>26</v>
          </cell>
        </row>
        <row r="4">
          <cell r="A4">
            <v>3</v>
          </cell>
          <cell r="B4">
            <v>1254</v>
          </cell>
          <cell r="C4">
            <v>3637</v>
          </cell>
          <cell r="D4">
            <v>42</v>
          </cell>
        </row>
        <row r="5">
          <cell r="A5">
            <v>4</v>
          </cell>
          <cell r="B5">
            <v>5258</v>
          </cell>
          <cell r="C5">
            <v>15623</v>
          </cell>
          <cell r="D5">
            <v>149</v>
          </cell>
        </row>
        <row r="6">
          <cell r="A6">
            <v>5</v>
          </cell>
          <cell r="B6">
            <v>13057</v>
          </cell>
          <cell r="C6">
            <v>36168</v>
          </cell>
          <cell r="D6">
            <v>549</v>
          </cell>
        </row>
        <row r="7">
          <cell r="A7">
            <v>6</v>
          </cell>
          <cell r="B7">
            <v>6492</v>
          </cell>
          <cell r="C7">
            <v>20079</v>
          </cell>
          <cell r="D7">
            <v>414</v>
          </cell>
        </row>
        <row r="8">
          <cell r="A8">
            <v>7</v>
          </cell>
          <cell r="B8">
            <v>1991</v>
          </cell>
          <cell r="C8">
            <v>7359</v>
          </cell>
          <cell r="D8">
            <v>108</v>
          </cell>
        </row>
        <row r="9">
          <cell r="A9">
            <v>8</v>
          </cell>
          <cell r="B9">
            <v>883</v>
          </cell>
          <cell r="C9">
            <v>3136</v>
          </cell>
          <cell r="D9">
            <v>63</v>
          </cell>
        </row>
        <row r="10">
          <cell r="A10">
            <v>9</v>
          </cell>
          <cell r="B10">
            <v>257</v>
          </cell>
          <cell r="C10">
            <v>938</v>
          </cell>
          <cell r="D10">
            <v>27</v>
          </cell>
        </row>
        <row r="11">
          <cell r="A11">
            <v>10</v>
          </cell>
          <cell r="B11">
            <v>153</v>
          </cell>
          <cell r="C11">
            <v>614</v>
          </cell>
          <cell r="D11">
            <v>7</v>
          </cell>
        </row>
        <row r="12">
          <cell r="A12">
            <v>11</v>
          </cell>
          <cell r="B12">
            <v>120</v>
          </cell>
          <cell r="C12">
            <v>464</v>
          </cell>
          <cell r="D12">
            <v>13</v>
          </cell>
        </row>
        <row r="13">
          <cell r="A13">
            <v>12</v>
          </cell>
          <cell r="B13">
            <v>644</v>
          </cell>
          <cell r="C13">
            <v>2782</v>
          </cell>
          <cell r="D13">
            <v>64</v>
          </cell>
        </row>
        <row r="14">
          <cell r="A14">
            <v>13</v>
          </cell>
          <cell r="B14">
            <v>166</v>
          </cell>
          <cell r="C14">
            <v>1191</v>
          </cell>
          <cell r="D14">
            <v>23</v>
          </cell>
        </row>
        <row r="15">
          <cell r="A15">
            <v>14</v>
          </cell>
          <cell r="B15">
            <v>124</v>
          </cell>
          <cell r="C15">
            <v>1299</v>
          </cell>
          <cell r="D15">
            <v>40</v>
          </cell>
        </row>
      </sheetData>
      <sheetData sheetId="125">
        <row r="1">
          <cell r="A1" t="str">
            <v>triLosNightsBaby</v>
          </cell>
          <cell r="B1" t="str">
            <v>col_1</v>
          </cell>
          <cell r="C1" t="str">
            <v>col_2</v>
          </cell>
        </row>
        <row r="2">
          <cell r="A2">
            <v>1</v>
          </cell>
          <cell r="B2">
            <v>471</v>
          </cell>
          <cell r="C2">
            <v>1507</v>
          </cell>
        </row>
        <row r="3">
          <cell r="A3">
            <v>2</v>
          </cell>
          <cell r="B3">
            <v>41</v>
          </cell>
          <cell r="C3">
            <v>2493</v>
          </cell>
        </row>
        <row r="4">
          <cell r="A4">
            <v>3</v>
          </cell>
          <cell r="B4">
            <v>8</v>
          </cell>
          <cell r="C4">
            <v>4925</v>
          </cell>
        </row>
        <row r="5">
          <cell r="A5">
            <v>4</v>
          </cell>
          <cell r="B5">
            <v>4</v>
          </cell>
          <cell r="C5">
            <v>21026</v>
          </cell>
        </row>
        <row r="6">
          <cell r="A6">
            <v>5</v>
          </cell>
          <cell r="B6">
            <v>6</v>
          </cell>
          <cell r="C6">
            <v>49768</v>
          </cell>
        </row>
        <row r="7">
          <cell r="A7">
            <v>6</v>
          </cell>
          <cell r="B7">
            <v>4</v>
          </cell>
          <cell r="C7">
            <v>26981</v>
          </cell>
        </row>
        <row r="8">
          <cell r="A8">
            <v>7</v>
          </cell>
          <cell r="B8">
            <v>4</v>
          </cell>
          <cell r="C8">
            <v>9454</v>
          </cell>
        </row>
        <row r="9">
          <cell r="A9">
            <v>8</v>
          </cell>
          <cell r="B9">
            <v>0</v>
          </cell>
          <cell r="C9">
            <v>4082</v>
          </cell>
        </row>
        <row r="10">
          <cell r="A10">
            <v>9</v>
          </cell>
          <cell r="B10">
            <v>0</v>
          </cell>
          <cell r="C10">
            <v>1222</v>
          </cell>
        </row>
        <row r="11">
          <cell r="A11">
            <v>10</v>
          </cell>
          <cell r="B11">
            <v>0</v>
          </cell>
          <cell r="C11">
            <v>774</v>
          </cell>
        </row>
        <row r="12">
          <cell r="A12">
            <v>11</v>
          </cell>
          <cell r="B12">
            <v>0</v>
          </cell>
          <cell r="C12">
            <v>597</v>
          </cell>
        </row>
        <row r="13">
          <cell r="A13">
            <v>12</v>
          </cell>
          <cell r="B13">
            <v>0</v>
          </cell>
          <cell r="C13">
            <v>3490</v>
          </cell>
        </row>
        <row r="14">
          <cell r="A14">
            <v>13</v>
          </cell>
          <cell r="B14">
            <v>0</v>
          </cell>
          <cell r="C14">
            <v>1380</v>
          </cell>
        </row>
        <row r="15">
          <cell r="A15">
            <v>14</v>
          </cell>
          <cell r="B15">
            <v>1</v>
          </cell>
          <cell r="C15">
            <v>1462</v>
          </cell>
        </row>
      </sheetData>
      <sheetData sheetId="126">
        <row r="1">
          <cell r="A1" t="str">
            <v>keizersnede</v>
          </cell>
          <cell r="B1" t="str">
            <v>col_1</v>
          </cell>
          <cell r="C1" t="str">
            <v>col_2</v>
          </cell>
          <cell r="D1" t="str">
            <v>col_3</v>
          </cell>
        </row>
        <row r="2">
          <cell r="A2">
            <v>1</v>
          </cell>
          <cell r="B2">
            <v>53165</v>
          </cell>
          <cell r="C2">
            <v>20701</v>
          </cell>
          <cell r="D2">
            <v>28893</v>
          </cell>
        </row>
        <row r="3">
          <cell r="A3">
            <v>2</v>
          </cell>
          <cell r="B3">
            <v>13158</v>
          </cell>
          <cell r="C3">
            <v>5203</v>
          </cell>
          <cell r="D3">
            <v>7872</v>
          </cell>
        </row>
        <row r="4">
          <cell r="A4">
            <v>3</v>
          </cell>
          <cell r="B4">
            <v>362</v>
          </cell>
          <cell r="C4">
            <v>141</v>
          </cell>
          <cell r="D4">
            <v>205</v>
          </cell>
        </row>
      </sheetData>
      <sheetData sheetId="127">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9707</v>
          </cell>
          <cell r="C2">
            <v>13043</v>
          </cell>
          <cell r="D2">
            <v>18627</v>
          </cell>
          <cell r="E2">
            <v>6647</v>
          </cell>
          <cell r="F2">
            <v>5141</v>
          </cell>
          <cell r="G2">
            <v>20701</v>
          </cell>
          <cell r="H2">
            <v>11350</v>
          </cell>
          <cell r="I2">
            <v>1540</v>
          </cell>
          <cell r="J2">
            <v>9558</v>
          </cell>
          <cell r="K2">
            <v>4028</v>
          </cell>
          <cell r="L2">
            <v>2417</v>
          </cell>
        </row>
        <row r="3">
          <cell r="A3">
            <v>2</v>
          </cell>
          <cell r="B3">
            <v>2286</v>
          </cell>
          <cell r="C3">
            <v>3359</v>
          </cell>
          <cell r="D3">
            <v>4255</v>
          </cell>
          <cell r="E3">
            <v>1781</v>
          </cell>
          <cell r="F3">
            <v>1477</v>
          </cell>
          <cell r="G3">
            <v>5203</v>
          </cell>
          <cell r="H3">
            <v>3084</v>
          </cell>
          <cell r="I3">
            <v>317</v>
          </cell>
          <cell r="J3">
            <v>3073</v>
          </cell>
          <cell r="K3">
            <v>830</v>
          </cell>
          <cell r="L3">
            <v>568</v>
          </cell>
        </row>
        <row r="4">
          <cell r="A4">
            <v>3</v>
          </cell>
          <cell r="B4">
            <v>53</v>
          </cell>
          <cell r="C4">
            <v>93</v>
          </cell>
          <cell r="D4">
            <v>128</v>
          </cell>
          <cell r="E4">
            <v>36</v>
          </cell>
          <cell r="F4">
            <v>52</v>
          </cell>
          <cell r="G4">
            <v>141</v>
          </cell>
          <cell r="H4">
            <v>56</v>
          </cell>
          <cell r="I4">
            <v>5</v>
          </cell>
          <cell r="J4">
            <v>112</v>
          </cell>
          <cell r="K4">
            <v>9</v>
          </cell>
          <cell r="L4">
            <v>23</v>
          </cell>
        </row>
      </sheetData>
      <sheetData sheetId="128">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5013</v>
          </cell>
          <cell r="C2">
            <v>84867</v>
          </cell>
          <cell r="D2">
            <v>187</v>
          </cell>
          <cell r="E2">
            <v>1082</v>
          </cell>
          <cell r="F2">
            <v>124</v>
          </cell>
          <cell r="G2">
            <v>15</v>
          </cell>
          <cell r="H2">
            <v>930</v>
          </cell>
          <cell r="I2">
            <v>2870</v>
          </cell>
          <cell r="J2">
            <v>1290</v>
          </cell>
          <cell r="K2">
            <v>4433</v>
          </cell>
          <cell r="L2">
            <v>558</v>
          </cell>
          <cell r="M2">
            <v>1363</v>
          </cell>
          <cell r="N2">
            <v>27</v>
          </cell>
        </row>
        <row r="3">
          <cell r="A3">
            <v>2</v>
          </cell>
          <cell r="B3">
            <v>1173</v>
          </cell>
          <cell r="C3">
            <v>21425</v>
          </cell>
          <cell r="D3">
            <v>50</v>
          </cell>
          <cell r="E3">
            <v>258</v>
          </cell>
          <cell r="F3">
            <v>43</v>
          </cell>
          <cell r="G3">
            <v>7</v>
          </cell>
          <cell r="H3">
            <v>277</v>
          </cell>
          <cell r="I3">
            <v>770</v>
          </cell>
          <cell r="J3">
            <v>240</v>
          </cell>
          <cell r="K3">
            <v>1377</v>
          </cell>
          <cell r="L3">
            <v>208</v>
          </cell>
          <cell r="M3">
            <v>401</v>
          </cell>
          <cell r="N3">
            <v>4</v>
          </cell>
        </row>
        <row r="4">
          <cell r="A4">
            <v>3</v>
          </cell>
          <cell r="B4">
            <v>30</v>
          </cell>
          <cell r="C4">
            <v>566</v>
          </cell>
          <cell r="D4">
            <v>0</v>
          </cell>
          <cell r="E4">
            <v>4</v>
          </cell>
          <cell r="F4">
            <v>1</v>
          </cell>
          <cell r="G4">
            <v>0</v>
          </cell>
          <cell r="H4">
            <v>11</v>
          </cell>
          <cell r="I4">
            <v>20</v>
          </cell>
          <cell r="J4">
            <v>8</v>
          </cell>
          <cell r="K4">
            <v>45</v>
          </cell>
          <cell r="L4">
            <v>6</v>
          </cell>
          <cell r="M4">
            <v>16</v>
          </cell>
          <cell r="N4">
            <v>1</v>
          </cell>
        </row>
      </sheetData>
      <sheetData sheetId="129">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565</v>
          </cell>
          <cell r="C2">
            <v>2028</v>
          </cell>
          <cell r="D2">
            <v>3919</v>
          </cell>
          <cell r="E2">
            <v>15054</v>
          </cell>
          <cell r="F2">
            <v>37671</v>
          </cell>
          <cell r="G2">
            <v>30486</v>
          </cell>
          <cell r="H2">
            <v>8135</v>
          </cell>
          <cell r="I2">
            <v>2153</v>
          </cell>
          <cell r="J2">
            <v>900</v>
          </cell>
          <cell r="K2">
            <v>451</v>
          </cell>
          <cell r="L2">
            <v>293</v>
          </cell>
          <cell r="M2">
            <v>1104</v>
          </cell>
        </row>
        <row r="3">
          <cell r="A3">
            <v>2</v>
          </cell>
          <cell r="B3">
            <v>49</v>
          </cell>
          <cell r="C3">
            <v>145</v>
          </cell>
          <cell r="D3">
            <v>162</v>
          </cell>
          <cell r="E3">
            <v>498</v>
          </cell>
          <cell r="F3">
            <v>2393</v>
          </cell>
          <cell r="G3">
            <v>6376</v>
          </cell>
          <cell r="H3">
            <v>7567</v>
          </cell>
          <cell r="I3">
            <v>4670</v>
          </cell>
          <cell r="J3">
            <v>1777</v>
          </cell>
          <cell r="K3">
            <v>625</v>
          </cell>
          <cell r="L3">
            <v>375</v>
          </cell>
          <cell r="M3">
            <v>1596</v>
          </cell>
        </row>
        <row r="4">
          <cell r="A4">
            <v>3</v>
          </cell>
          <cell r="B4">
            <v>17</v>
          </cell>
          <cell r="C4">
            <v>138</v>
          </cell>
          <cell r="D4">
            <v>160</v>
          </cell>
          <cell r="E4">
            <v>108</v>
          </cell>
          <cell r="F4">
            <v>100</v>
          </cell>
          <cell r="G4">
            <v>61</v>
          </cell>
          <cell r="H4">
            <v>40</v>
          </cell>
          <cell r="I4">
            <v>29</v>
          </cell>
          <cell r="J4">
            <v>10</v>
          </cell>
          <cell r="K4">
            <v>6</v>
          </cell>
          <cell r="L4">
            <v>6</v>
          </cell>
          <cell r="M4">
            <v>33</v>
          </cell>
        </row>
      </sheetData>
      <sheetData sheetId="130">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53</v>
          </cell>
          <cell r="C2">
            <v>212</v>
          </cell>
          <cell r="D2">
            <v>518</v>
          </cell>
          <cell r="E2">
            <v>12137</v>
          </cell>
          <cell r="F2">
            <v>77883</v>
          </cell>
          <cell r="G2">
            <v>11916</v>
          </cell>
          <cell r="H2">
            <v>5</v>
          </cell>
          <cell r="I2">
            <v>3</v>
          </cell>
          <cell r="J2">
            <v>32</v>
          </cell>
        </row>
        <row r="3">
          <cell r="A3">
            <v>2</v>
          </cell>
          <cell r="B3">
            <v>9</v>
          </cell>
          <cell r="C3">
            <v>185</v>
          </cell>
          <cell r="D3">
            <v>918</v>
          </cell>
          <cell r="E3">
            <v>6176</v>
          </cell>
          <cell r="F3">
            <v>16730</v>
          </cell>
          <cell r="G3">
            <v>2197</v>
          </cell>
          <cell r="H3">
            <v>3</v>
          </cell>
          <cell r="I3">
            <v>0</v>
          </cell>
          <cell r="J3">
            <v>15</v>
          </cell>
        </row>
        <row r="4">
          <cell r="A4">
            <v>3</v>
          </cell>
          <cell r="B4">
            <v>11</v>
          </cell>
          <cell r="C4">
            <v>214</v>
          </cell>
          <cell r="D4">
            <v>91</v>
          </cell>
          <cell r="E4">
            <v>171</v>
          </cell>
          <cell r="F4">
            <v>200</v>
          </cell>
          <cell r="G4">
            <v>18</v>
          </cell>
          <cell r="H4">
            <v>0</v>
          </cell>
          <cell r="I4">
            <v>0</v>
          </cell>
          <cell r="J4">
            <v>3</v>
          </cell>
        </row>
      </sheetData>
      <sheetData sheetId="131">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41</v>
          </cell>
          <cell r="C2">
            <v>3543</v>
          </cell>
          <cell r="D2">
            <v>17650</v>
          </cell>
          <cell r="E2">
            <v>38263</v>
          </cell>
          <cell r="F2">
            <v>30125</v>
          </cell>
          <cell r="G2">
            <v>11242</v>
          </cell>
          <cell r="H2">
            <v>1839</v>
          </cell>
          <cell r="I2">
            <v>55</v>
          </cell>
          <cell r="J2">
            <v>1</v>
          </cell>
          <cell r="K2">
            <v>0</v>
          </cell>
        </row>
        <row r="3">
          <cell r="A3">
            <v>2</v>
          </cell>
          <cell r="B3">
            <v>13</v>
          </cell>
          <cell r="C3">
            <v>581</v>
          </cell>
          <cell r="D3">
            <v>3487</v>
          </cell>
          <cell r="E3">
            <v>8750</v>
          </cell>
          <cell r="F3">
            <v>8316</v>
          </cell>
          <cell r="G3">
            <v>4137</v>
          </cell>
          <cell r="H3">
            <v>887</v>
          </cell>
          <cell r="I3">
            <v>55</v>
          </cell>
          <cell r="J3">
            <v>6</v>
          </cell>
          <cell r="K3">
            <v>1</v>
          </cell>
        </row>
        <row r="4">
          <cell r="A4">
            <v>3</v>
          </cell>
          <cell r="B4">
            <v>0</v>
          </cell>
          <cell r="C4">
            <v>28</v>
          </cell>
          <cell r="D4">
            <v>121</v>
          </cell>
          <cell r="E4">
            <v>242</v>
          </cell>
          <cell r="F4">
            <v>193</v>
          </cell>
          <cell r="G4">
            <v>102</v>
          </cell>
          <cell r="H4">
            <v>21</v>
          </cell>
          <cell r="I4">
            <v>1</v>
          </cell>
          <cell r="J4">
            <v>0</v>
          </cell>
          <cell r="K4">
            <v>0</v>
          </cell>
        </row>
      </sheetData>
      <sheetData sheetId="132">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48</v>
          </cell>
          <cell r="C2">
            <v>177</v>
          </cell>
          <cell r="D2">
            <v>238</v>
          </cell>
          <cell r="E2">
            <v>719</v>
          </cell>
          <cell r="F2">
            <v>3684</v>
          </cell>
          <cell r="G2">
            <v>18432</v>
          </cell>
          <cell r="H2">
            <v>41896</v>
          </cell>
          <cell r="I2">
            <v>29502</v>
          </cell>
          <cell r="J2">
            <v>7259</v>
          </cell>
          <cell r="K2">
            <v>751</v>
          </cell>
          <cell r="L2">
            <v>48</v>
          </cell>
          <cell r="M2">
            <v>5</v>
          </cell>
        </row>
        <row r="3">
          <cell r="A3">
            <v>2</v>
          </cell>
          <cell r="B3">
            <v>13</v>
          </cell>
          <cell r="C3">
            <v>226</v>
          </cell>
          <cell r="D3">
            <v>580</v>
          </cell>
          <cell r="E3">
            <v>1055</v>
          </cell>
          <cell r="F3">
            <v>2302</v>
          </cell>
          <cell r="G3">
            <v>5322</v>
          </cell>
          <cell r="H3">
            <v>8863</v>
          </cell>
          <cell r="I3">
            <v>5829</v>
          </cell>
          <cell r="J3">
            <v>1717</v>
          </cell>
          <cell r="K3">
            <v>287</v>
          </cell>
          <cell r="L3">
            <v>39</v>
          </cell>
          <cell r="M3">
            <v>0</v>
          </cell>
        </row>
        <row r="4">
          <cell r="A4">
            <v>3</v>
          </cell>
          <cell r="B4">
            <v>86</v>
          </cell>
          <cell r="C4">
            <v>160</v>
          </cell>
          <cell r="D4">
            <v>60</v>
          </cell>
          <cell r="E4">
            <v>52</v>
          </cell>
          <cell r="F4">
            <v>80</v>
          </cell>
          <cell r="G4">
            <v>99</v>
          </cell>
          <cell r="H4">
            <v>103</v>
          </cell>
          <cell r="I4">
            <v>52</v>
          </cell>
          <cell r="J4">
            <v>13</v>
          </cell>
          <cell r="K4">
            <v>1</v>
          </cell>
          <cell r="L4">
            <v>1</v>
          </cell>
          <cell r="M4">
            <v>1</v>
          </cell>
        </row>
      </sheetData>
      <sheetData sheetId="133">
        <row r="1">
          <cell r="A1" t="str">
            <v>keizersnede</v>
          </cell>
          <cell r="B1" t="str">
            <v>col_1</v>
          </cell>
          <cell r="C1" t="str">
            <v>col_2</v>
          </cell>
          <cell r="D1" t="str">
            <v>col_3</v>
          </cell>
          <cell r="E1" t="str">
            <v>col_4</v>
          </cell>
        </row>
        <row r="2">
          <cell r="A2">
            <v>1</v>
          </cell>
          <cell r="B2">
            <v>13</v>
          </cell>
          <cell r="C2">
            <v>52468</v>
          </cell>
          <cell r="D2">
            <v>50278</v>
          </cell>
          <cell r="E2">
            <v>0</v>
          </cell>
        </row>
        <row r="3">
          <cell r="A3">
            <v>2</v>
          </cell>
          <cell r="B3">
            <v>5</v>
          </cell>
          <cell r="C3">
            <v>13553</v>
          </cell>
          <cell r="D3">
            <v>12675</v>
          </cell>
          <cell r="E3">
            <v>0</v>
          </cell>
        </row>
        <row r="4">
          <cell r="A4">
            <v>3</v>
          </cell>
          <cell r="B4">
            <v>1</v>
          </cell>
          <cell r="C4">
            <v>369</v>
          </cell>
          <cell r="D4">
            <v>338</v>
          </cell>
          <cell r="E4">
            <v>0</v>
          </cell>
        </row>
      </sheetData>
      <sheetData sheetId="134">
        <row r="1">
          <cell r="A1" t="str">
            <v>keizersnede</v>
          </cell>
          <cell r="B1" t="str">
            <v>col_1</v>
          </cell>
          <cell r="C1" t="str">
            <v>col_2</v>
          </cell>
          <cell r="D1" t="str">
            <v>col_3</v>
          </cell>
          <cell r="E1" t="str">
            <v>col_4</v>
          </cell>
        </row>
        <row r="2">
          <cell r="A2">
            <v>1</v>
          </cell>
          <cell r="B2">
            <v>100780</v>
          </cell>
          <cell r="C2">
            <v>1952</v>
          </cell>
          <cell r="D2">
            <v>17</v>
          </cell>
          <cell r="E2">
            <v>10</v>
          </cell>
        </row>
        <row r="3">
          <cell r="A3">
            <v>2</v>
          </cell>
          <cell r="B3">
            <v>23508</v>
          </cell>
          <cell r="C3">
            <v>2594</v>
          </cell>
          <cell r="D3">
            <v>125</v>
          </cell>
          <cell r="E3">
            <v>6</v>
          </cell>
        </row>
        <row r="4">
          <cell r="A4">
            <v>3</v>
          </cell>
          <cell r="B4">
            <v>77</v>
          </cell>
          <cell r="C4">
            <v>42</v>
          </cell>
          <cell r="D4">
            <v>0</v>
          </cell>
          <cell r="E4">
            <v>589</v>
          </cell>
        </row>
      </sheetData>
      <sheetData sheetId="135">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1111</v>
          </cell>
          <cell r="C2">
            <v>2323</v>
          </cell>
          <cell r="D2">
            <v>4732</v>
          </cell>
          <cell r="E2">
            <v>20310</v>
          </cell>
          <cell r="F2">
            <v>46219</v>
          </cell>
          <cell r="G2">
            <v>19198</v>
          </cell>
          <cell r="H2">
            <v>3081</v>
          </cell>
          <cell r="I2">
            <v>1242</v>
          </cell>
          <cell r="J2">
            <v>659</v>
          </cell>
          <cell r="K2">
            <v>439</v>
          </cell>
          <cell r="L2">
            <v>370</v>
          </cell>
          <cell r="M2">
            <v>1968</v>
          </cell>
          <cell r="N2">
            <v>612</v>
          </cell>
          <cell r="O2">
            <v>495</v>
          </cell>
        </row>
        <row r="3">
          <cell r="A3">
            <v>2</v>
          </cell>
          <cell r="B3">
            <v>387</v>
          </cell>
          <cell r="C3">
            <v>167</v>
          </cell>
          <cell r="D3">
            <v>189</v>
          </cell>
          <cell r="E3">
            <v>686</v>
          </cell>
          <cell r="F3">
            <v>3509</v>
          </cell>
          <cell r="G3">
            <v>7763</v>
          </cell>
          <cell r="H3">
            <v>6360</v>
          </cell>
          <cell r="I3">
            <v>2832</v>
          </cell>
          <cell r="J3">
            <v>558</v>
          </cell>
          <cell r="K3">
            <v>334</v>
          </cell>
          <cell r="L3">
            <v>227</v>
          </cell>
          <cell r="M3">
            <v>1505</v>
          </cell>
          <cell r="N3">
            <v>762</v>
          </cell>
          <cell r="O3">
            <v>954</v>
          </cell>
        </row>
        <row r="4">
          <cell r="A4">
            <v>3</v>
          </cell>
          <cell r="B4">
            <v>480</v>
          </cell>
          <cell r="C4">
            <v>44</v>
          </cell>
          <cell r="D4">
            <v>12</v>
          </cell>
          <cell r="E4">
            <v>34</v>
          </cell>
          <cell r="F4">
            <v>46</v>
          </cell>
          <cell r="G4">
            <v>24</v>
          </cell>
          <cell r="H4">
            <v>17</v>
          </cell>
          <cell r="I4">
            <v>8</v>
          </cell>
          <cell r="J4">
            <v>5</v>
          </cell>
          <cell r="K4">
            <v>1</v>
          </cell>
          <cell r="L4">
            <v>0</v>
          </cell>
          <cell r="M4">
            <v>17</v>
          </cell>
          <cell r="N4">
            <v>6</v>
          </cell>
          <cell r="O4">
            <v>14</v>
          </cell>
        </row>
      </sheetData>
      <sheetData sheetId="136">
        <row r="1">
          <cell r="A1" t="str">
            <v>keizersnede</v>
          </cell>
          <cell r="B1" t="str">
            <v>col_1</v>
          </cell>
          <cell r="C1" t="str">
            <v>col_2</v>
          </cell>
          <cell r="D1" t="str">
            <v>col_3</v>
          </cell>
        </row>
        <row r="2">
          <cell r="A2">
            <v>1</v>
          </cell>
          <cell r="B2">
            <v>3918</v>
          </cell>
          <cell r="C2">
            <v>95777</v>
          </cell>
          <cell r="D2">
            <v>3064</v>
          </cell>
        </row>
        <row r="3">
          <cell r="A3">
            <v>2</v>
          </cell>
          <cell r="B3">
            <v>8555</v>
          </cell>
          <cell r="C3">
            <v>17115</v>
          </cell>
          <cell r="D3">
            <v>563</v>
          </cell>
        </row>
        <row r="4">
          <cell r="A4">
            <v>3</v>
          </cell>
          <cell r="B4">
            <v>57</v>
          </cell>
          <cell r="C4">
            <v>608</v>
          </cell>
          <cell r="D4">
            <v>43</v>
          </cell>
        </row>
      </sheetData>
      <sheetData sheetId="137">
        <row r="1">
          <cell r="A1" t="str">
            <v>keizersnede</v>
          </cell>
          <cell r="B1" t="str">
            <v>col_1</v>
          </cell>
          <cell r="C1" t="str">
            <v>col_2</v>
          </cell>
          <cell r="D1" t="str">
            <v>col_3</v>
          </cell>
        </row>
        <row r="2">
          <cell r="A2">
            <v>1</v>
          </cell>
          <cell r="B2">
            <v>68230</v>
          </cell>
          <cell r="C2">
            <v>33630</v>
          </cell>
          <cell r="D2">
            <v>899</v>
          </cell>
        </row>
        <row r="3">
          <cell r="A3">
            <v>2</v>
          </cell>
          <cell r="B3">
            <v>16722</v>
          </cell>
          <cell r="C3">
            <v>9304</v>
          </cell>
          <cell r="D3">
            <v>207</v>
          </cell>
        </row>
        <row r="4">
          <cell r="A4">
            <v>3</v>
          </cell>
          <cell r="B4">
            <v>387</v>
          </cell>
          <cell r="C4">
            <v>305</v>
          </cell>
          <cell r="D4">
            <v>16</v>
          </cell>
        </row>
      </sheetData>
      <sheetData sheetId="138">
        <row r="1">
          <cell r="A1" t="str">
            <v>keizersnede</v>
          </cell>
          <cell r="B1" t="str">
            <v>col_1</v>
          </cell>
          <cell r="C1" t="str">
            <v>col_2</v>
          </cell>
          <cell r="D1" t="str">
            <v>col_3</v>
          </cell>
        </row>
        <row r="2">
          <cell r="A2">
            <v>1</v>
          </cell>
          <cell r="B2">
            <v>27200</v>
          </cell>
          <cell r="C2">
            <v>74343</v>
          </cell>
          <cell r="D2">
            <v>1216</v>
          </cell>
        </row>
        <row r="3">
          <cell r="A3">
            <v>2</v>
          </cell>
          <cell r="B3">
            <v>3899</v>
          </cell>
          <cell r="C3">
            <v>22002</v>
          </cell>
          <cell r="D3">
            <v>332</v>
          </cell>
        </row>
        <row r="4">
          <cell r="A4">
            <v>3</v>
          </cell>
          <cell r="B4">
            <v>289</v>
          </cell>
          <cell r="C4">
            <v>387</v>
          </cell>
          <cell r="D4">
            <v>32</v>
          </cell>
        </row>
      </sheetData>
      <sheetData sheetId="139">
        <row r="1">
          <cell r="A1" t="str">
            <v>keizersnede</v>
          </cell>
          <cell r="B1" t="str">
            <v>col_1</v>
          </cell>
          <cell r="C1" t="str">
            <v>col_2</v>
          </cell>
        </row>
        <row r="2">
          <cell r="A2">
            <v>1</v>
          </cell>
          <cell r="B2">
            <v>0</v>
          </cell>
          <cell r="C2">
            <v>102759</v>
          </cell>
        </row>
        <row r="3">
          <cell r="A3">
            <v>2</v>
          </cell>
          <cell r="B3">
            <v>0</v>
          </cell>
          <cell r="C3">
            <v>26233</v>
          </cell>
        </row>
        <row r="4">
          <cell r="A4">
            <v>3</v>
          </cell>
          <cell r="B4">
            <v>539</v>
          </cell>
          <cell r="C4">
            <v>169</v>
          </cell>
        </row>
      </sheetData>
      <sheetData sheetId="140">
        <row r="1">
          <cell r="A1" t="str">
            <v>sectio</v>
          </cell>
          <cell r="B1" t="str">
            <v>col_1</v>
          </cell>
          <cell r="C1" t="str">
            <v>col_2</v>
          </cell>
          <cell r="D1" t="str">
            <v>col_3</v>
          </cell>
        </row>
        <row r="2">
          <cell r="A2">
            <v>1</v>
          </cell>
          <cell r="B2">
            <v>6066</v>
          </cell>
          <cell r="C2">
            <v>2448</v>
          </cell>
          <cell r="D2">
            <v>3785</v>
          </cell>
        </row>
        <row r="3">
          <cell r="A3">
            <v>2</v>
          </cell>
          <cell r="B3">
            <v>58036</v>
          </cell>
          <cell r="C3">
            <v>22633</v>
          </cell>
          <cell r="D3">
            <v>30749</v>
          </cell>
        </row>
        <row r="4">
          <cell r="A4">
            <v>3</v>
          </cell>
          <cell r="B4">
            <v>1373</v>
          </cell>
          <cell r="C4">
            <v>378</v>
          </cell>
          <cell r="D4">
            <v>1829</v>
          </cell>
        </row>
      </sheetData>
      <sheetData sheetId="141">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1030</v>
          </cell>
          <cell r="C2">
            <v>1452</v>
          </cell>
          <cell r="D2">
            <v>2057</v>
          </cell>
          <cell r="E2">
            <v>839</v>
          </cell>
          <cell r="F2">
            <v>688</v>
          </cell>
          <cell r="G2">
            <v>2448</v>
          </cell>
          <cell r="H2">
            <v>1446</v>
          </cell>
          <cell r="I2">
            <v>158</v>
          </cell>
          <cell r="J2">
            <v>1484</v>
          </cell>
          <cell r="K2">
            <v>403</v>
          </cell>
          <cell r="L2">
            <v>294</v>
          </cell>
        </row>
        <row r="3">
          <cell r="A3">
            <v>2</v>
          </cell>
          <cell r="B3">
            <v>10721</v>
          </cell>
          <cell r="C3">
            <v>14715</v>
          </cell>
          <cell r="D3">
            <v>19544</v>
          </cell>
          <cell r="E3">
            <v>7400</v>
          </cell>
          <cell r="F3">
            <v>5656</v>
          </cell>
          <cell r="G3">
            <v>22633</v>
          </cell>
          <cell r="H3">
            <v>11822</v>
          </cell>
          <cell r="I3">
            <v>1668</v>
          </cell>
          <cell r="J3">
            <v>10253</v>
          </cell>
          <cell r="K3">
            <v>4365</v>
          </cell>
          <cell r="L3">
            <v>2641</v>
          </cell>
        </row>
        <row r="4">
          <cell r="A4">
            <v>3</v>
          </cell>
          <cell r="B4">
            <v>86</v>
          </cell>
          <cell r="C4">
            <v>22</v>
          </cell>
          <cell r="D4">
            <v>1036</v>
          </cell>
          <cell r="E4">
            <v>54</v>
          </cell>
          <cell r="F4">
            <v>175</v>
          </cell>
          <cell r="G4">
            <v>378</v>
          </cell>
          <cell r="H4">
            <v>977</v>
          </cell>
          <cell r="I4">
            <v>0</v>
          </cell>
          <cell r="J4">
            <v>807</v>
          </cell>
          <cell r="K4">
            <v>17</v>
          </cell>
          <cell r="L4">
            <v>28</v>
          </cell>
        </row>
      </sheetData>
      <sheetData sheetId="142">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584</v>
          </cell>
          <cell r="C2">
            <v>9916</v>
          </cell>
          <cell r="D2">
            <v>28</v>
          </cell>
          <cell r="E2">
            <v>120</v>
          </cell>
          <cell r="F2">
            <v>20</v>
          </cell>
          <cell r="G2">
            <v>1</v>
          </cell>
          <cell r="H2">
            <v>123</v>
          </cell>
          <cell r="I2">
            <v>367</v>
          </cell>
          <cell r="J2">
            <v>126</v>
          </cell>
          <cell r="K2">
            <v>673</v>
          </cell>
          <cell r="L2">
            <v>112</v>
          </cell>
          <cell r="M2">
            <v>224</v>
          </cell>
          <cell r="N2">
            <v>5</v>
          </cell>
        </row>
        <row r="3">
          <cell r="A3">
            <v>2</v>
          </cell>
          <cell r="B3">
            <v>5356</v>
          </cell>
          <cell r="C3">
            <v>92114</v>
          </cell>
          <cell r="D3">
            <v>203</v>
          </cell>
          <cell r="E3">
            <v>1166</v>
          </cell>
          <cell r="F3">
            <v>143</v>
          </cell>
          <cell r="G3">
            <v>19</v>
          </cell>
          <cell r="H3">
            <v>1023</v>
          </cell>
          <cell r="I3">
            <v>3166</v>
          </cell>
          <cell r="J3">
            <v>1316</v>
          </cell>
          <cell r="K3">
            <v>4800</v>
          </cell>
          <cell r="L3">
            <v>625</v>
          </cell>
          <cell r="M3">
            <v>1460</v>
          </cell>
          <cell r="N3">
            <v>27</v>
          </cell>
        </row>
        <row r="4">
          <cell r="A4">
            <v>3</v>
          </cell>
          <cell r="B4">
            <v>155</v>
          </cell>
          <cell r="C4">
            <v>2842</v>
          </cell>
          <cell r="D4">
            <v>0</v>
          </cell>
          <cell r="E4">
            <v>39</v>
          </cell>
          <cell r="F4">
            <v>4</v>
          </cell>
          <cell r="G4">
            <v>0</v>
          </cell>
          <cell r="H4">
            <v>46</v>
          </cell>
          <cell r="I4">
            <v>77</v>
          </cell>
          <cell r="J4">
            <v>74</v>
          </cell>
          <cell r="K4">
            <v>253</v>
          </cell>
          <cell r="L4">
            <v>25</v>
          </cell>
          <cell r="M4">
            <v>65</v>
          </cell>
          <cell r="N4">
            <v>0</v>
          </cell>
        </row>
      </sheetData>
      <sheetData sheetId="143">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38</v>
          </cell>
          <cell r="C2">
            <v>132</v>
          </cell>
          <cell r="D2">
            <v>226</v>
          </cell>
          <cell r="E2">
            <v>1068</v>
          </cell>
          <cell r="F2">
            <v>2741</v>
          </cell>
          <cell r="G2">
            <v>3497</v>
          </cell>
          <cell r="H2">
            <v>2569</v>
          </cell>
          <cell r="I2">
            <v>1214</v>
          </cell>
          <cell r="J2">
            <v>354</v>
          </cell>
          <cell r="K2">
            <v>128</v>
          </cell>
          <cell r="L2">
            <v>71</v>
          </cell>
          <cell r="M2">
            <v>261</v>
          </cell>
        </row>
        <row r="3">
          <cell r="A3">
            <v>2</v>
          </cell>
          <cell r="B3">
            <v>549</v>
          </cell>
          <cell r="C3">
            <v>2053</v>
          </cell>
          <cell r="D3">
            <v>3812</v>
          </cell>
          <cell r="E3">
            <v>14036</v>
          </cell>
          <cell r="F3">
            <v>36134</v>
          </cell>
          <cell r="G3">
            <v>32032</v>
          </cell>
          <cell r="H3">
            <v>12348</v>
          </cell>
          <cell r="I3">
            <v>5134</v>
          </cell>
          <cell r="J3">
            <v>2042</v>
          </cell>
          <cell r="K3">
            <v>821</v>
          </cell>
          <cell r="L3">
            <v>499</v>
          </cell>
          <cell r="M3">
            <v>1958</v>
          </cell>
        </row>
        <row r="4">
          <cell r="A4">
            <v>3</v>
          </cell>
          <cell r="B4">
            <v>28</v>
          </cell>
          <cell r="C4">
            <v>94</v>
          </cell>
          <cell r="D4">
            <v>172</v>
          </cell>
          <cell r="E4">
            <v>499</v>
          </cell>
          <cell r="F4">
            <v>1072</v>
          </cell>
          <cell r="G4">
            <v>951</v>
          </cell>
          <cell r="H4">
            <v>403</v>
          </cell>
          <cell r="I4">
            <v>161</v>
          </cell>
          <cell r="J4">
            <v>80</v>
          </cell>
          <cell r="K4">
            <v>26</v>
          </cell>
          <cell r="L4">
            <v>26</v>
          </cell>
          <cell r="M4">
            <v>68</v>
          </cell>
        </row>
      </sheetData>
      <sheetData sheetId="144">
        <row r="1">
          <cell r="A1" t="str">
            <v>sectio</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5</v>
          </cell>
          <cell r="C2">
            <v>36</v>
          </cell>
          <cell r="D2">
            <v>125</v>
          </cell>
          <cell r="E2">
            <v>2163</v>
          </cell>
          <cell r="F2">
            <v>9125</v>
          </cell>
          <cell r="G2">
            <v>845</v>
          </cell>
          <cell r="H2">
            <v>0</v>
          </cell>
          <cell r="I2">
            <v>0</v>
          </cell>
          <cell r="J2">
            <v>0</v>
          </cell>
        </row>
        <row r="3">
          <cell r="A3">
            <v>2</v>
          </cell>
          <cell r="B3">
            <v>48</v>
          </cell>
          <cell r="C3">
            <v>480</v>
          </cell>
          <cell r="D3">
            <v>1121</v>
          </cell>
          <cell r="E3">
            <v>14206</v>
          </cell>
          <cell r="F3">
            <v>82590</v>
          </cell>
          <cell r="G3">
            <v>12952</v>
          </cell>
          <cell r="H3">
            <v>8</v>
          </cell>
          <cell r="I3">
            <v>3</v>
          </cell>
          <cell r="J3">
            <v>10</v>
          </cell>
        </row>
        <row r="4">
          <cell r="A4">
            <v>3</v>
          </cell>
          <cell r="B4">
            <v>17</v>
          </cell>
          <cell r="C4">
            <v>20</v>
          </cell>
          <cell r="D4">
            <v>27</v>
          </cell>
          <cell r="E4">
            <v>546</v>
          </cell>
          <cell r="F4">
            <v>2606</v>
          </cell>
          <cell r="G4">
            <v>329</v>
          </cell>
          <cell r="H4">
            <v>0</v>
          </cell>
          <cell r="I4">
            <v>0</v>
          </cell>
          <cell r="J4">
            <v>35</v>
          </cell>
        </row>
      </sheetData>
      <sheetData sheetId="145">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75</v>
          </cell>
          <cell r="D2">
            <v>1025</v>
          </cell>
          <cell r="E2">
            <v>3585</v>
          </cell>
          <cell r="F2">
            <v>4658</v>
          </cell>
          <cell r="G2">
            <v>2469</v>
          </cell>
          <cell r="H2">
            <v>471</v>
          </cell>
          <cell r="I2">
            <v>15</v>
          </cell>
          <cell r="J2">
            <v>0</v>
          </cell>
          <cell r="K2">
            <v>1</v>
          </cell>
        </row>
        <row r="3">
          <cell r="A3">
            <v>2</v>
          </cell>
          <cell r="B3">
            <v>52</v>
          </cell>
          <cell r="C3">
            <v>3943</v>
          </cell>
          <cell r="D3">
            <v>19366</v>
          </cell>
          <cell r="E3">
            <v>41808</v>
          </cell>
          <cell r="F3">
            <v>32044</v>
          </cell>
          <cell r="G3">
            <v>12047</v>
          </cell>
          <cell r="H3">
            <v>2073</v>
          </cell>
          <cell r="I3">
            <v>82</v>
          </cell>
          <cell r="J3">
            <v>3</v>
          </cell>
          <cell r="K3">
            <v>0</v>
          </cell>
        </row>
        <row r="4">
          <cell r="A4">
            <v>3</v>
          </cell>
          <cell r="B4">
            <v>1</v>
          </cell>
          <cell r="C4">
            <v>107</v>
          </cell>
          <cell r="D4">
            <v>595</v>
          </cell>
          <cell r="E4">
            <v>1077</v>
          </cell>
          <cell r="F4">
            <v>1102</v>
          </cell>
          <cell r="G4">
            <v>560</v>
          </cell>
          <cell r="H4">
            <v>129</v>
          </cell>
          <cell r="I4">
            <v>8</v>
          </cell>
          <cell r="J4">
            <v>1</v>
          </cell>
          <cell r="K4">
            <v>0</v>
          </cell>
        </row>
      </sheetData>
      <sheetData sheetId="146">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14</v>
          </cell>
          <cell r="C2">
            <v>37</v>
          </cell>
          <cell r="D2">
            <v>88</v>
          </cell>
          <cell r="E2">
            <v>172</v>
          </cell>
          <cell r="F2">
            <v>613</v>
          </cell>
          <cell r="G2">
            <v>2376</v>
          </cell>
          <cell r="H2">
            <v>4916</v>
          </cell>
          <cell r="I2">
            <v>3324</v>
          </cell>
          <cell r="J2">
            <v>855</v>
          </cell>
          <cell r="K2">
            <v>122</v>
          </cell>
          <cell r="L2">
            <v>13</v>
          </cell>
          <cell r="M2">
            <v>0</v>
          </cell>
        </row>
        <row r="3">
          <cell r="A3">
            <v>2</v>
          </cell>
          <cell r="B3">
            <v>125</v>
          </cell>
          <cell r="C3">
            <v>504</v>
          </cell>
          <cell r="D3">
            <v>762</v>
          </cell>
          <cell r="E3">
            <v>1586</v>
          </cell>
          <cell r="F3">
            <v>5240</v>
          </cell>
          <cell r="G3">
            <v>20740</v>
          </cell>
          <cell r="H3">
            <v>44549</v>
          </cell>
          <cell r="I3">
            <v>31143</v>
          </cell>
          <cell r="J3">
            <v>7892</v>
          </cell>
          <cell r="K3">
            <v>883</v>
          </cell>
          <cell r="L3">
            <v>75</v>
          </cell>
          <cell r="M3">
            <v>1</v>
          </cell>
        </row>
        <row r="4">
          <cell r="A4">
            <v>3</v>
          </cell>
          <cell r="B4">
            <v>8</v>
          </cell>
          <cell r="C4">
            <v>22</v>
          </cell>
          <cell r="D4">
            <v>28</v>
          </cell>
          <cell r="E4">
            <v>68</v>
          </cell>
          <cell r="F4">
            <v>213</v>
          </cell>
          <cell r="G4">
            <v>737</v>
          </cell>
          <cell r="H4">
            <v>1397</v>
          </cell>
          <cell r="I4">
            <v>916</v>
          </cell>
          <cell r="J4">
            <v>242</v>
          </cell>
          <cell r="K4">
            <v>34</v>
          </cell>
          <cell r="L4">
            <v>0</v>
          </cell>
          <cell r="M4">
            <v>5</v>
          </cell>
        </row>
      </sheetData>
      <sheetData sheetId="147">
        <row r="1">
          <cell r="A1" t="str">
            <v>sectio</v>
          </cell>
          <cell r="B1" t="str">
            <v>col_1</v>
          </cell>
          <cell r="C1" t="str">
            <v>col_2</v>
          </cell>
          <cell r="D1" t="str">
            <v>col_3</v>
          </cell>
          <cell r="E1" t="str">
            <v>col_4</v>
          </cell>
        </row>
        <row r="2">
          <cell r="A2">
            <v>1</v>
          </cell>
          <cell r="B2">
            <v>4</v>
          </cell>
          <cell r="C2">
            <v>6287</v>
          </cell>
          <cell r="D2">
            <v>6239</v>
          </cell>
          <cell r="E2">
            <v>0</v>
          </cell>
        </row>
        <row r="3">
          <cell r="A3">
            <v>2</v>
          </cell>
          <cell r="B3">
            <v>15</v>
          </cell>
          <cell r="C3">
            <v>58209</v>
          </cell>
          <cell r="D3">
            <v>55276</v>
          </cell>
          <cell r="E3">
            <v>0</v>
          </cell>
        </row>
        <row r="4">
          <cell r="A4">
            <v>3</v>
          </cell>
          <cell r="B4">
            <v>0</v>
          </cell>
          <cell r="C4">
            <v>1894</v>
          </cell>
          <cell r="D4">
            <v>1776</v>
          </cell>
          <cell r="E4">
            <v>0</v>
          </cell>
        </row>
      </sheetData>
      <sheetData sheetId="148">
        <row r="1">
          <cell r="A1" t="str">
            <v>sectio</v>
          </cell>
          <cell r="B1" t="str">
            <v>col_1</v>
          </cell>
          <cell r="C1" t="str">
            <v>col_2</v>
          </cell>
          <cell r="D1" t="str">
            <v>col_3</v>
          </cell>
          <cell r="E1" t="str">
            <v>col_4</v>
          </cell>
        </row>
        <row r="2">
          <cell r="A2">
            <v>1</v>
          </cell>
          <cell r="B2">
            <v>12012</v>
          </cell>
          <cell r="C2">
            <v>226</v>
          </cell>
          <cell r="D2">
            <v>7</v>
          </cell>
          <cell r="E2">
            <v>54</v>
          </cell>
        </row>
        <row r="3">
          <cell r="A3">
            <v>2</v>
          </cell>
          <cell r="B3">
            <v>108844</v>
          </cell>
          <cell r="C3">
            <v>2026</v>
          </cell>
          <cell r="D3">
            <v>50</v>
          </cell>
          <cell r="E3">
            <v>498</v>
          </cell>
        </row>
        <row r="4">
          <cell r="A4">
            <v>3</v>
          </cell>
          <cell r="B4">
            <v>3468</v>
          </cell>
          <cell r="C4">
            <v>80</v>
          </cell>
          <cell r="D4">
            <v>2</v>
          </cell>
          <cell r="E4">
            <v>30</v>
          </cell>
        </row>
      </sheetData>
      <sheetData sheetId="149">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173</v>
          </cell>
          <cell r="C2">
            <v>145</v>
          </cell>
          <cell r="D2">
            <v>296</v>
          </cell>
          <cell r="E2">
            <v>1375</v>
          </cell>
          <cell r="F2">
            <v>3403</v>
          </cell>
          <cell r="G2">
            <v>3383</v>
          </cell>
          <cell r="H2">
            <v>2013</v>
          </cell>
          <cell r="I2">
            <v>768</v>
          </cell>
          <cell r="J2">
            <v>147</v>
          </cell>
          <cell r="K2">
            <v>92</v>
          </cell>
          <cell r="L2">
            <v>84</v>
          </cell>
          <cell r="M2">
            <v>398</v>
          </cell>
          <cell r="N2">
            <v>127</v>
          </cell>
          <cell r="O2">
            <v>126</v>
          </cell>
        </row>
        <row r="3">
          <cell r="A3">
            <v>2</v>
          </cell>
          <cell r="B3">
            <v>1723</v>
          </cell>
          <cell r="C3">
            <v>2304</v>
          </cell>
          <cell r="D3">
            <v>4442</v>
          </cell>
          <cell r="E3">
            <v>18990</v>
          </cell>
          <cell r="F3">
            <v>45031</v>
          </cell>
          <cell r="G3">
            <v>22914</v>
          </cell>
          <cell r="H3">
            <v>7244</v>
          </cell>
          <cell r="I3">
            <v>3206</v>
          </cell>
          <cell r="J3">
            <v>1034</v>
          </cell>
          <cell r="K3">
            <v>658</v>
          </cell>
          <cell r="L3">
            <v>486</v>
          </cell>
          <cell r="M3">
            <v>2982</v>
          </cell>
          <cell r="N3">
            <v>1202</v>
          </cell>
          <cell r="O3">
            <v>1284</v>
          </cell>
        </row>
        <row r="4">
          <cell r="A4">
            <v>3</v>
          </cell>
          <cell r="B4">
            <v>82</v>
          </cell>
          <cell r="C4">
            <v>85</v>
          </cell>
          <cell r="D4">
            <v>195</v>
          </cell>
          <cell r="E4">
            <v>665</v>
          </cell>
          <cell r="F4">
            <v>1340</v>
          </cell>
          <cell r="G4">
            <v>688</v>
          </cell>
          <cell r="H4">
            <v>201</v>
          </cell>
          <cell r="I4">
            <v>108</v>
          </cell>
          <cell r="J4">
            <v>41</v>
          </cell>
          <cell r="K4">
            <v>24</v>
          </cell>
          <cell r="L4">
            <v>27</v>
          </cell>
          <cell r="M4">
            <v>110</v>
          </cell>
          <cell r="N4">
            <v>51</v>
          </cell>
          <cell r="O4">
            <v>53</v>
          </cell>
        </row>
      </sheetData>
      <sheetData sheetId="150">
        <row r="1">
          <cell r="A1" t="str">
            <v>sectio</v>
          </cell>
          <cell r="B1" t="str">
            <v>col_1</v>
          </cell>
          <cell r="C1" t="str">
            <v>col_2</v>
          </cell>
          <cell r="D1" t="str">
            <v>col_3</v>
          </cell>
        </row>
        <row r="2">
          <cell r="A2">
            <v>1</v>
          </cell>
          <cell r="B2">
            <v>3918</v>
          </cell>
          <cell r="C2">
            <v>8555</v>
          </cell>
          <cell r="D2">
            <v>57</v>
          </cell>
        </row>
        <row r="3">
          <cell r="A3">
            <v>2</v>
          </cell>
          <cell r="B3">
            <v>95777</v>
          </cell>
          <cell r="C3">
            <v>17115</v>
          </cell>
          <cell r="D3">
            <v>608</v>
          </cell>
        </row>
        <row r="4">
          <cell r="A4">
            <v>3</v>
          </cell>
          <cell r="B4">
            <v>3064</v>
          </cell>
          <cell r="C4">
            <v>563</v>
          </cell>
          <cell r="D4">
            <v>43</v>
          </cell>
        </row>
      </sheetData>
      <sheetData sheetId="151">
        <row r="1">
          <cell r="A1" t="str">
            <v>sectio</v>
          </cell>
          <cell r="B1" t="str">
            <v>col_1</v>
          </cell>
          <cell r="C1" t="str">
            <v>col_2</v>
          </cell>
          <cell r="D1" t="str">
            <v>col_3</v>
          </cell>
        </row>
        <row r="2">
          <cell r="A2">
            <v>1</v>
          </cell>
          <cell r="B2">
            <v>7693</v>
          </cell>
          <cell r="C2">
            <v>4570</v>
          </cell>
          <cell r="D2">
            <v>36</v>
          </cell>
        </row>
        <row r="3">
          <cell r="A3">
            <v>2</v>
          </cell>
          <cell r="B3">
            <v>74313</v>
          </cell>
          <cell r="C3">
            <v>36635</v>
          </cell>
          <cell r="D3">
            <v>470</v>
          </cell>
        </row>
        <row r="4">
          <cell r="A4">
            <v>3</v>
          </cell>
          <cell r="B4">
            <v>1682</v>
          </cell>
          <cell r="C4">
            <v>1317</v>
          </cell>
          <cell r="D4">
            <v>581</v>
          </cell>
        </row>
      </sheetData>
      <sheetData sheetId="152">
        <row r="1">
          <cell r="A1" t="str">
            <v>sectio</v>
          </cell>
          <cell r="B1" t="str">
            <v>col_1</v>
          </cell>
          <cell r="C1" t="str">
            <v>col_2</v>
          </cell>
          <cell r="D1" t="str">
            <v>col_3</v>
          </cell>
        </row>
        <row r="2">
          <cell r="A2">
            <v>1</v>
          </cell>
          <cell r="B2">
            <v>1052</v>
          </cell>
          <cell r="C2">
            <v>11134</v>
          </cell>
          <cell r="D2">
            <v>113</v>
          </cell>
        </row>
        <row r="3">
          <cell r="A3">
            <v>2</v>
          </cell>
          <cell r="B3">
            <v>29072</v>
          </cell>
          <cell r="C3">
            <v>81820</v>
          </cell>
          <cell r="D3">
            <v>526</v>
          </cell>
        </row>
        <row r="4">
          <cell r="A4">
            <v>3</v>
          </cell>
          <cell r="B4">
            <v>808</v>
          </cell>
          <cell r="C4">
            <v>1885</v>
          </cell>
          <cell r="D4">
            <v>887</v>
          </cell>
        </row>
      </sheetData>
      <sheetData sheetId="153">
        <row r="1">
          <cell r="A1" t="str">
            <v>sectio</v>
          </cell>
          <cell r="B1" t="str">
            <v>col_1</v>
          </cell>
          <cell r="C1" t="str">
            <v>col_2</v>
          </cell>
        </row>
        <row r="2">
          <cell r="A2">
            <v>1</v>
          </cell>
          <cell r="B2">
            <v>48</v>
          </cell>
          <cell r="C2">
            <v>12482</v>
          </cell>
        </row>
        <row r="3">
          <cell r="A3">
            <v>2</v>
          </cell>
          <cell r="B3">
            <v>467</v>
          </cell>
          <cell r="C3">
            <v>113033</v>
          </cell>
        </row>
        <row r="4">
          <cell r="A4">
            <v>3</v>
          </cell>
          <cell r="B4">
            <v>24</v>
          </cell>
          <cell r="C4">
            <v>3646</v>
          </cell>
        </row>
      </sheetData>
      <sheetData sheetId="154">
        <row r="1">
          <cell r="A1" t="str">
            <v>peri</v>
          </cell>
          <cell r="B1" t="str">
            <v>col_1</v>
          </cell>
          <cell r="C1" t="str">
            <v>col_2</v>
          </cell>
          <cell r="D1" t="str">
            <v>col_3</v>
          </cell>
        </row>
        <row r="2">
          <cell r="A2">
            <v>1</v>
          </cell>
          <cell r="B2">
            <v>42445</v>
          </cell>
          <cell r="C2">
            <v>17880</v>
          </cell>
          <cell r="D2">
            <v>23363</v>
          </cell>
        </row>
        <row r="3">
          <cell r="A3">
            <v>2</v>
          </cell>
          <cell r="B3">
            <v>22722</v>
          </cell>
          <cell r="C3">
            <v>7494</v>
          </cell>
          <cell r="D3">
            <v>12306</v>
          </cell>
        </row>
        <row r="4">
          <cell r="A4">
            <v>3</v>
          </cell>
          <cell r="B4">
            <v>308</v>
          </cell>
          <cell r="C4">
            <v>85</v>
          </cell>
          <cell r="D4">
            <v>694</v>
          </cell>
        </row>
      </sheetData>
      <sheetData sheetId="155">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8128</v>
          </cell>
          <cell r="C2">
            <v>10301</v>
          </cell>
          <cell r="D2">
            <v>14378</v>
          </cell>
          <cell r="E2">
            <v>5107</v>
          </cell>
          <cell r="F2">
            <v>4531</v>
          </cell>
          <cell r="G2">
            <v>17880</v>
          </cell>
          <cell r="H2">
            <v>9036</v>
          </cell>
          <cell r="I2">
            <v>1405</v>
          </cell>
          <cell r="J2">
            <v>8508</v>
          </cell>
          <cell r="K2">
            <v>3054</v>
          </cell>
          <cell r="L2">
            <v>1360</v>
          </cell>
        </row>
        <row r="3">
          <cell r="A3">
            <v>2</v>
          </cell>
          <cell r="B3">
            <v>3696</v>
          </cell>
          <cell r="C3">
            <v>5885</v>
          </cell>
          <cell r="D3">
            <v>8058</v>
          </cell>
          <cell r="E3">
            <v>3107</v>
          </cell>
          <cell r="F3">
            <v>1976</v>
          </cell>
          <cell r="G3">
            <v>7494</v>
          </cell>
          <cell r="H3">
            <v>4901</v>
          </cell>
          <cell r="I3">
            <v>421</v>
          </cell>
          <cell r="J3">
            <v>3654</v>
          </cell>
          <cell r="K3">
            <v>1728</v>
          </cell>
          <cell r="L3">
            <v>1602</v>
          </cell>
        </row>
        <row r="4">
          <cell r="A4">
            <v>3</v>
          </cell>
          <cell r="B4">
            <v>13</v>
          </cell>
          <cell r="C4">
            <v>3</v>
          </cell>
          <cell r="D4">
            <v>201</v>
          </cell>
          <cell r="E4">
            <v>79</v>
          </cell>
          <cell r="F4">
            <v>12</v>
          </cell>
          <cell r="G4">
            <v>85</v>
          </cell>
          <cell r="H4">
            <v>308</v>
          </cell>
          <cell r="I4">
            <v>0</v>
          </cell>
          <cell r="J4">
            <v>382</v>
          </cell>
          <cell r="K4">
            <v>3</v>
          </cell>
          <cell r="L4">
            <v>1</v>
          </cell>
        </row>
      </sheetData>
      <sheetData sheetId="156">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3774</v>
          </cell>
          <cell r="C2">
            <v>69434</v>
          </cell>
          <cell r="D2">
            <v>154</v>
          </cell>
          <cell r="E2">
            <v>979</v>
          </cell>
          <cell r="F2">
            <v>122</v>
          </cell>
          <cell r="G2">
            <v>11</v>
          </cell>
          <cell r="H2">
            <v>743</v>
          </cell>
          <cell r="I2">
            <v>2550</v>
          </cell>
          <cell r="J2">
            <v>840</v>
          </cell>
          <cell r="K2">
            <v>3392</v>
          </cell>
          <cell r="L2">
            <v>534</v>
          </cell>
          <cell r="M2">
            <v>1131</v>
          </cell>
          <cell r="N2">
            <v>24</v>
          </cell>
        </row>
        <row r="3">
          <cell r="A3">
            <v>2</v>
          </cell>
          <cell r="B3">
            <v>2127</v>
          </cell>
          <cell r="C3">
            <v>34637</v>
          </cell>
          <cell r="D3">
            <v>77</v>
          </cell>
          <cell r="E3">
            <v>340</v>
          </cell>
          <cell r="F3">
            <v>45</v>
          </cell>
          <cell r="G3">
            <v>9</v>
          </cell>
          <cell r="H3">
            <v>438</v>
          </cell>
          <cell r="I3">
            <v>1041</v>
          </cell>
          <cell r="J3">
            <v>670</v>
          </cell>
          <cell r="K3">
            <v>2297</v>
          </cell>
          <cell r="L3">
            <v>220</v>
          </cell>
          <cell r="M3">
            <v>614</v>
          </cell>
          <cell r="N3">
            <v>7</v>
          </cell>
        </row>
        <row r="4">
          <cell r="A4">
            <v>3</v>
          </cell>
          <cell r="B4">
            <v>194</v>
          </cell>
          <cell r="C4">
            <v>801</v>
          </cell>
          <cell r="D4">
            <v>0</v>
          </cell>
          <cell r="E4">
            <v>6</v>
          </cell>
          <cell r="F4">
            <v>0</v>
          </cell>
          <cell r="G4">
            <v>0</v>
          </cell>
          <cell r="H4">
            <v>11</v>
          </cell>
          <cell r="I4">
            <v>19</v>
          </cell>
          <cell r="J4">
            <v>6</v>
          </cell>
          <cell r="K4">
            <v>37</v>
          </cell>
          <cell r="L4">
            <v>8</v>
          </cell>
          <cell r="M4">
            <v>4</v>
          </cell>
          <cell r="N4">
            <v>1</v>
          </cell>
        </row>
      </sheetData>
      <sheetData sheetId="157">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185</v>
          </cell>
          <cell r="C2">
            <v>1033</v>
          </cell>
          <cell r="D2">
            <v>2226</v>
          </cell>
          <cell r="E2">
            <v>8739</v>
          </cell>
          <cell r="F2">
            <v>25310</v>
          </cell>
          <cell r="G2">
            <v>26093</v>
          </cell>
          <cell r="H2">
            <v>10970</v>
          </cell>
          <cell r="I2">
            <v>4867</v>
          </cell>
          <cell r="J2">
            <v>1783</v>
          </cell>
          <cell r="K2">
            <v>670</v>
          </cell>
          <cell r="L2">
            <v>381</v>
          </cell>
          <cell r="M2">
            <v>1431</v>
          </cell>
        </row>
        <row r="3">
          <cell r="A3">
            <v>2</v>
          </cell>
          <cell r="B3">
            <v>420</v>
          </cell>
          <cell r="C3">
            <v>1228</v>
          </cell>
          <cell r="D3">
            <v>1945</v>
          </cell>
          <cell r="E3">
            <v>6774</v>
          </cell>
          <cell r="F3">
            <v>14291</v>
          </cell>
          <cell r="G3">
            <v>10051</v>
          </cell>
          <cell r="H3">
            <v>4229</v>
          </cell>
          <cell r="I3">
            <v>1593</v>
          </cell>
          <cell r="J3">
            <v>669</v>
          </cell>
          <cell r="K3">
            <v>298</v>
          </cell>
          <cell r="L3">
            <v>204</v>
          </cell>
          <cell r="M3">
            <v>820</v>
          </cell>
        </row>
        <row r="4">
          <cell r="A4">
            <v>3</v>
          </cell>
          <cell r="B4">
            <v>10</v>
          </cell>
          <cell r="C4">
            <v>18</v>
          </cell>
          <cell r="D4">
            <v>39</v>
          </cell>
          <cell r="E4">
            <v>90</v>
          </cell>
          <cell r="F4">
            <v>346</v>
          </cell>
          <cell r="G4">
            <v>336</v>
          </cell>
          <cell r="H4">
            <v>121</v>
          </cell>
          <cell r="I4">
            <v>49</v>
          </cell>
          <cell r="J4">
            <v>24</v>
          </cell>
          <cell r="K4">
            <v>7</v>
          </cell>
          <cell r="L4">
            <v>11</v>
          </cell>
          <cell r="M4">
            <v>36</v>
          </cell>
        </row>
      </sheetData>
      <sheetData sheetId="158">
        <row r="1">
          <cell r="A1" t="str">
            <v>peri</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38</v>
          </cell>
          <cell r="C2">
            <v>253</v>
          </cell>
          <cell r="D2">
            <v>667</v>
          </cell>
          <cell r="E2">
            <v>10584</v>
          </cell>
          <cell r="F2">
            <v>62135</v>
          </cell>
          <cell r="G2">
            <v>10003</v>
          </cell>
          <cell r="H2">
            <v>3</v>
          </cell>
          <cell r="I2">
            <v>2</v>
          </cell>
          <cell r="J2">
            <v>3</v>
          </cell>
        </row>
        <row r="3">
          <cell r="A3">
            <v>2</v>
          </cell>
          <cell r="B3">
            <v>15</v>
          </cell>
          <cell r="C3">
            <v>273</v>
          </cell>
          <cell r="D3">
            <v>594</v>
          </cell>
          <cell r="E3">
            <v>6142</v>
          </cell>
          <cell r="F3">
            <v>31451</v>
          </cell>
          <cell r="G3">
            <v>4033</v>
          </cell>
          <cell r="H3">
            <v>5</v>
          </cell>
          <cell r="I3">
            <v>1</v>
          </cell>
          <cell r="J3">
            <v>8</v>
          </cell>
        </row>
        <row r="4">
          <cell r="A4">
            <v>3</v>
          </cell>
          <cell r="B4">
            <v>17</v>
          </cell>
          <cell r="C4">
            <v>10</v>
          </cell>
          <cell r="D4">
            <v>12</v>
          </cell>
          <cell r="E4">
            <v>189</v>
          </cell>
          <cell r="F4">
            <v>735</v>
          </cell>
          <cell r="G4">
            <v>90</v>
          </cell>
          <cell r="H4">
            <v>0</v>
          </cell>
          <cell r="I4">
            <v>0</v>
          </cell>
          <cell r="J4">
            <v>34</v>
          </cell>
        </row>
      </sheetData>
      <sheetData sheetId="159">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42</v>
          </cell>
          <cell r="C2">
            <v>2918</v>
          </cell>
          <cell r="D2">
            <v>14551</v>
          </cell>
          <cell r="E2">
            <v>30985</v>
          </cell>
          <cell r="F2">
            <v>24008</v>
          </cell>
          <cell r="G2">
            <v>9470</v>
          </cell>
          <cell r="H2">
            <v>1649</v>
          </cell>
          <cell r="I2">
            <v>62</v>
          </cell>
          <cell r="J2">
            <v>3</v>
          </cell>
          <cell r="K2">
            <v>0</v>
          </cell>
        </row>
        <row r="3">
          <cell r="A3">
            <v>2</v>
          </cell>
          <cell r="B3">
            <v>10</v>
          </cell>
          <cell r="C3">
            <v>1150</v>
          </cell>
          <cell r="D3">
            <v>6222</v>
          </cell>
          <cell r="E3">
            <v>15104</v>
          </cell>
          <cell r="F3">
            <v>13501</v>
          </cell>
          <cell r="G3">
            <v>5489</v>
          </cell>
          <cell r="H3">
            <v>1003</v>
          </cell>
          <cell r="I3">
            <v>41</v>
          </cell>
          <cell r="J3">
            <v>1</v>
          </cell>
          <cell r="K3">
            <v>1</v>
          </cell>
        </row>
        <row r="4">
          <cell r="A4">
            <v>3</v>
          </cell>
          <cell r="B4">
            <v>1</v>
          </cell>
          <cell r="C4">
            <v>57</v>
          </cell>
          <cell r="D4">
            <v>213</v>
          </cell>
          <cell r="E4">
            <v>381</v>
          </cell>
          <cell r="F4">
            <v>295</v>
          </cell>
          <cell r="G4">
            <v>117</v>
          </cell>
          <cell r="H4">
            <v>21</v>
          </cell>
          <cell r="I4">
            <v>2</v>
          </cell>
          <cell r="J4">
            <v>0</v>
          </cell>
          <cell r="K4">
            <v>0</v>
          </cell>
        </row>
      </sheetData>
      <sheetData sheetId="160">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75</v>
          </cell>
          <cell r="C2">
            <v>282</v>
          </cell>
          <cell r="D2">
            <v>484</v>
          </cell>
          <cell r="E2">
            <v>1038</v>
          </cell>
          <cell r="F2">
            <v>3795</v>
          </cell>
          <cell r="G2">
            <v>15357</v>
          </cell>
          <cell r="H2">
            <v>33620</v>
          </cell>
          <cell r="I2">
            <v>23910</v>
          </cell>
          <cell r="J2">
            <v>6038</v>
          </cell>
          <cell r="K2">
            <v>683</v>
          </cell>
          <cell r="L2">
            <v>57</v>
          </cell>
          <cell r="M2">
            <v>0</v>
          </cell>
        </row>
        <row r="3">
          <cell r="A3">
            <v>2</v>
          </cell>
          <cell r="B3">
            <v>64</v>
          </cell>
          <cell r="C3">
            <v>268</v>
          </cell>
          <cell r="D3">
            <v>382</v>
          </cell>
          <cell r="E3">
            <v>758</v>
          </cell>
          <cell r="F3">
            <v>2191</v>
          </cell>
          <cell r="G3">
            <v>8251</v>
          </cell>
          <cell r="H3">
            <v>16833</v>
          </cell>
          <cell r="I3">
            <v>11211</v>
          </cell>
          <cell r="J3">
            <v>2900</v>
          </cell>
          <cell r="K3">
            <v>350</v>
          </cell>
          <cell r="L3">
            <v>30</v>
          </cell>
          <cell r="M3">
            <v>1</v>
          </cell>
        </row>
        <row r="4">
          <cell r="A4">
            <v>3</v>
          </cell>
          <cell r="B4">
            <v>8</v>
          </cell>
          <cell r="C4">
            <v>13</v>
          </cell>
          <cell r="D4">
            <v>12</v>
          </cell>
          <cell r="E4">
            <v>30</v>
          </cell>
          <cell r="F4">
            <v>80</v>
          </cell>
          <cell r="G4">
            <v>245</v>
          </cell>
          <cell r="H4">
            <v>409</v>
          </cell>
          <cell r="I4">
            <v>262</v>
          </cell>
          <cell r="J4">
            <v>51</v>
          </cell>
          <cell r="K4">
            <v>6</v>
          </cell>
          <cell r="L4">
            <v>1</v>
          </cell>
          <cell r="M4">
            <v>5</v>
          </cell>
        </row>
      </sheetData>
      <sheetData sheetId="161">
        <row r="1">
          <cell r="A1" t="str">
            <v>peri</v>
          </cell>
          <cell r="B1" t="str">
            <v>col_1</v>
          </cell>
          <cell r="C1" t="str">
            <v>col_2</v>
          </cell>
          <cell r="D1" t="str">
            <v>col_3</v>
          </cell>
          <cell r="E1" t="str">
            <v>col_4</v>
          </cell>
        </row>
        <row r="2">
          <cell r="A2">
            <v>1</v>
          </cell>
          <cell r="B2">
            <v>10</v>
          </cell>
          <cell r="C2">
            <v>44173</v>
          </cell>
          <cell r="D2">
            <v>41156</v>
          </cell>
          <cell r="E2">
            <v>0</v>
          </cell>
        </row>
        <row r="3">
          <cell r="A3">
            <v>2</v>
          </cell>
          <cell r="B3">
            <v>9</v>
          </cell>
          <cell r="C3">
            <v>21612</v>
          </cell>
          <cell r="D3">
            <v>21618</v>
          </cell>
          <cell r="E3">
            <v>0</v>
          </cell>
        </row>
        <row r="4">
          <cell r="A4">
            <v>3</v>
          </cell>
          <cell r="B4">
            <v>0</v>
          </cell>
          <cell r="C4">
            <v>605</v>
          </cell>
          <cell r="D4">
            <v>517</v>
          </cell>
          <cell r="E4">
            <v>0</v>
          </cell>
        </row>
      </sheetData>
      <sheetData sheetId="162">
        <row r="1">
          <cell r="A1" t="str">
            <v>peri</v>
          </cell>
          <cell r="B1" t="str">
            <v>col_1</v>
          </cell>
          <cell r="C1" t="str">
            <v>col_2</v>
          </cell>
          <cell r="D1" t="str">
            <v>col_3</v>
          </cell>
          <cell r="E1" t="str">
            <v>col_4</v>
          </cell>
        </row>
        <row r="2">
          <cell r="A2">
            <v>1</v>
          </cell>
          <cell r="B2">
            <v>81681</v>
          </cell>
          <cell r="C2">
            <v>1618</v>
          </cell>
          <cell r="D2">
            <v>34</v>
          </cell>
          <cell r="E2">
            <v>355</v>
          </cell>
        </row>
        <row r="3">
          <cell r="A3">
            <v>2</v>
          </cell>
          <cell r="B3">
            <v>41605</v>
          </cell>
          <cell r="C3">
            <v>682</v>
          </cell>
          <cell r="D3">
            <v>25</v>
          </cell>
          <cell r="E3">
            <v>210</v>
          </cell>
        </row>
        <row r="4">
          <cell r="A4">
            <v>3</v>
          </cell>
          <cell r="B4">
            <v>1038</v>
          </cell>
          <cell r="C4">
            <v>32</v>
          </cell>
          <cell r="D4">
            <v>0</v>
          </cell>
          <cell r="E4">
            <v>17</v>
          </cell>
        </row>
      </sheetData>
      <sheetData sheetId="163">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1025</v>
          </cell>
          <cell r="C2">
            <v>1244</v>
          </cell>
          <cell r="D2">
            <v>2790</v>
          </cell>
          <cell r="E2">
            <v>12799</v>
          </cell>
          <cell r="F2">
            <v>33594</v>
          </cell>
          <cell r="G2">
            <v>18639</v>
          </cell>
          <cell r="H2">
            <v>6658</v>
          </cell>
          <cell r="I2">
            <v>3032</v>
          </cell>
          <cell r="J2">
            <v>837</v>
          </cell>
          <cell r="K2">
            <v>489</v>
          </cell>
          <cell r="L2">
            <v>371</v>
          </cell>
          <cell r="M2">
            <v>2194</v>
          </cell>
          <cell r="N2">
            <v>873</v>
          </cell>
          <cell r="O2">
            <v>794</v>
          </cell>
        </row>
        <row r="3">
          <cell r="A3">
            <v>2</v>
          </cell>
          <cell r="B3">
            <v>919</v>
          </cell>
          <cell r="C3">
            <v>1267</v>
          </cell>
          <cell r="D3">
            <v>2103</v>
          </cell>
          <cell r="E3">
            <v>8101</v>
          </cell>
          <cell r="F3">
            <v>15705</v>
          </cell>
          <cell r="G3">
            <v>8149</v>
          </cell>
          <cell r="H3">
            <v>2736</v>
          </cell>
          <cell r="I3">
            <v>1021</v>
          </cell>
          <cell r="J3">
            <v>374</v>
          </cell>
          <cell r="K3">
            <v>277</v>
          </cell>
          <cell r="L3">
            <v>216</v>
          </cell>
          <cell r="M3">
            <v>1233</v>
          </cell>
          <cell r="N3">
            <v>492</v>
          </cell>
          <cell r="O3">
            <v>646</v>
          </cell>
        </row>
        <row r="4">
          <cell r="A4">
            <v>3</v>
          </cell>
          <cell r="B4">
            <v>34</v>
          </cell>
          <cell r="C4">
            <v>23</v>
          </cell>
          <cell r="D4">
            <v>40</v>
          </cell>
          <cell r="E4">
            <v>130</v>
          </cell>
          <cell r="F4">
            <v>475</v>
          </cell>
          <cell r="G4">
            <v>197</v>
          </cell>
          <cell r="H4">
            <v>64</v>
          </cell>
          <cell r="I4">
            <v>29</v>
          </cell>
          <cell r="J4">
            <v>11</v>
          </cell>
          <cell r="K4">
            <v>8</v>
          </cell>
          <cell r="L4">
            <v>10</v>
          </cell>
          <cell r="M4">
            <v>63</v>
          </cell>
          <cell r="N4">
            <v>15</v>
          </cell>
          <cell r="O4">
            <v>23</v>
          </cell>
        </row>
      </sheetData>
      <sheetData sheetId="164">
        <row r="1">
          <cell r="A1" t="str">
            <v>peri</v>
          </cell>
          <cell r="B1" t="str">
            <v>col_1</v>
          </cell>
          <cell r="C1" t="str">
            <v>col_2</v>
          </cell>
          <cell r="D1" t="str">
            <v>col_3</v>
          </cell>
        </row>
        <row r="2">
          <cell r="A2">
            <v>1</v>
          </cell>
          <cell r="B2">
            <v>68230</v>
          </cell>
          <cell r="C2">
            <v>16722</v>
          </cell>
          <cell r="D2">
            <v>387</v>
          </cell>
        </row>
        <row r="3">
          <cell r="A3">
            <v>2</v>
          </cell>
          <cell r="B3">
            <v>33630</v>
          </cell>
          <cell r="C3">
            <v>9304</v>
          </cell>
          <cell r="D3">
            <v>305</v>
          </cell>
        </row>
        <row r="4">
          <cell r="A4">
            <v>3</v>
          </cell>
          <cell r="B4">
            <v>899</v>
          </cell>
          <cell r="C4">
            <v>207</v>
          </cell>
          <cell r="D4">
            <v>16</v>
          </cell>
        </row>
      </sheetData>
      <sheetData sheetId="165">
        <row r="1">
          <cell r="A1" t="str">
            <v>peri</v>
          </cell>
          <cell r="B1" t="str">
            <v>col_1</v>
          </cell>
          <cell r="C1" t="str">
            <v>col_2</v>
          </cell>
          <cell r="D1" t="str">
            <v>col_3</v>
          </cell>
        </row>
        <row r="2">
          <cell r="A2">
            <v>1</v>
          </cell>
          <cell r="B2">
            <v>7693</v>
          </cell>
          <cell r="C2">
            <v>74313</v>
          </cell>
          <cell r="D2">
            <v>1682</v>
          </cell>
        </row>
        <row r="3">
          <cell r="A3">
            <v>2</v>
          </cell>
          <cell r="B3">
            <v>4570</v>
          </cell>
          <cell r="C3">
            <v>36635</v>
          </cell>
          <cell r="D3">
            <v>1317</v>
          </cell>
        </row>
        <row r="4">
          <cell r="A4">
            <v>3</v>
          </cell>
          <cell r="B4">
            <v>36</v>
          </cell>
          <cell r="C4">
            <v>470</v>
          </cell>
          <cell r="D4">
            <v>581</v>
          </cell>
        </row>
      </sheetData>
      <sheetData sheetId="166">
        <row r="1">
          <cell r="A1" t="str">
            <v>peri</v>
          </cell>
          <cell r="B1" t="str">
            <v>col_1</v>
          </cell>
          <cell r="C1" t="str">
            <v>col_2</v>
          </cell>
          <cell r="D1" t="str">
            <v>col_3</v>
          </cell>
        </row>
        <row r="2">
          <cell r="A2">
            <v>1</v>
          </cell>
          <cell r="B2">
            <v>24928</v>
          </cell>
          <cell r="C2">
            <v>58023</v>
          </cell>
          <cell r="D2">
            <v>737</v>
          </cell>
        </row>
        <row r="3">
          <cell r="A3">
            <v>2</v>
          </cell>
          <cell r="B3">
            <v>5873</v>
          </cell>
          <cell r="C3">
            <v>36502</v>
          </cell>
          <cell r="D3">
            <v>147</v>
          </cell>
        </row>
        <row r="4">
          <cell r="A4">
            <v>3</v>
          </cell>
          <cell r="B4">
            <v>131</v>
          </cell>
          <cell r="C4">
            <v>314</v>
          </cell>
          <cell r="D4">
            <v>642</v>
          </cell>
        </row>
      </sheetData>
      <sheetData sheetId="167">
        <row r="1">
          <cell r="A1" t="str">
            <v>peri</v>
          </cell>
          <cell r="B1" t="str">
            <v>col_1</v>
          </cell>
          <cell r="C1" t="str">
            <v>col_2</v>
          </cell>
        </row>
        <row r="2">
          <cell r="A2">
            <v>1</v>
          </cell>
          <cell r="B2">
            <v>328</v>
          </cell>
          <cell r="C2">
            <v>85011</v>
          </cell>
        </row>
        <row r="3">
          <cell r="A3">
            <v>2</v>
          </cell>
          <cell r="B3">
            <v>200</v>
          </cell>
          <cell r="C3">
            <v>43039</v>
          </cell>
        </row>
        <row r="4">
          <cell r="A4">
            <v>3</v>
          </cell>
          <cell r="B4">
            <v>11</v>
          </cell>
          <cell r="C4">
            <v>1111</v>
          </cell>
        </row>
      </sheetData>
      <sheetData sheetId="168">
        <row r="1">
          <cell r="A1" t="str">
            <v>induced</v>
          </cell>
          <cell r="B1" t="str">
            <v>col_1</v>
          </cell>
          <cell r="C1" t="str">
            <v>col_2</v>
          </cell>
          <cell r="D1" t="str">
            <v>col_3</v>
          </cell>
        </row>
        <row r="2">
          <cell r="A2">
            <v>1</v>
          </cell>
          <cell r="B2">
            <v>14809</v>
          </cell>
          <cell r="C2">
            <v>5928</v>
          </cell>
          <cell r="D2">
            <v>10195</v>
          </cell>
        </row>
        <row r="3">
          <cell r="A3">
            <v>2</v>
          </cell>
          <cell r="B3">
            <v>50118</v>
          </cell>
          <cell r="C3">
            <v>19458</v>
          </cell>
          <cell r="D3">
            <v>25263</v>
          </cell>
        </row>
        <row r="4">
          <cell r="A4">
            <v>3</v>
          </cell>
          <cell r="B4">
            <v>548</v>
          </cell>
          <cell r="C4">
            <v>73</v>
          </cell>
          <cell r="D4">
            <v>905</v>
          </cell>
        </row>
      </sheetData>
      <sheetData sheetId="169">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3098</v>
          </cell>
          <cell r="C2">
            <v>3840</v>
          </cell>
          <cell r="D2">
            <v>4818</v>
          </cell>
          <cell r="E2">
            <v>1587</v>
          </cell>
          <cell r="F2">
            <v>1466</v>
          </cell>
          <cell r="G2">
            <v>5928</v>
          </cell>
          <cell r="H2">
            <v>4054</v>
          </cell>
          <cell r="I2">
            <v>512</v>
          </cell>
          <cell r="J2">
            <v>3400</v>
          </cell>
          <cell r="K2">
            <v>1556</v>
          </cell>
          <cell r="L2">
            <v>673</v>
          </cell>
        </row>
        <row r="3">
          <cell r="A3">
            <v>2</v>
          </cell>
          <cell r="B3">
            <v>8727</v>
          </cell>
          <cell r="C3">
            <v>12342</v>
          </cell>
          <cell r="D3">
            <v>17680</v>
          </cell>
          <cell r="E3">
            <v>6678</v>
          </cell>
          <cell r="F3">
            <v>4691</v>
          </cell>
          <cell r="G3">
            <v>19458</v>
          </cell>
          <cell r="H3">
            <v>9913</v>
          </cell>
          <cell r="I3">
            <v>1314</v>
          </cell>
          <cell r="J3">
            <v>8519</v>
          </cell>
          <cell r="K3">
            <v>3227</v>
          </cell>
          <cell r="L3">
            <v>2290</v>
          </cell>
        </row>
        <row r="4">
          <cell r="A4">
            <v>3</v>
          </cell>
          <cell r="B4">
            <v>12</v>
          </cell>
          <cell r="C4">
            <v>7</v>
          </cell>
          <cell r="D4">
            <v>139</v>
          </cell>
          <cell r="E4">
            <v>28</v>
          </cell>
          <cell r="F4">
            <v>362</v>
          </cell>
          <cell r="G4">
            <v>73</v>
          </cell>
          <cell r="H4">
            <v>278</v>
          </cell>
          <cell r="I4">
            <v>0</v>
          </cell>
          <cell r="J4">
            <v>625</v>
          </cell>
          <cell r="K4">
            <v>2</v>
          </cell>
          <cell r="L4">
            <v>0</v>
          </cell>
        </row>
      </sheetData>
      <sheetData sheetId="170">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1422</v>
          </cell>
          <cell r="C2">
            <v>25922</v>
          </cell>
          <cell r="D2">
            <v>41</v>
          </cell>
          <cell r="E2">
            <v>364</v>
          </cell>
          <cell r="F2">
            <v>37</v>
          </cell>
          <cell r="G2">
            <v>3</v>
          </cell>
          <cell r="H2">
            <v>242</v>
          </cell>
          <cell r="I2">
            <v>806</v>
          </cell>
          <cell r="J2">
            <v>291</v>
          </cell>
          <cell r="K2">
            <v>1277</v>
          </cell>
          <cell r="L2">
            <v>165</v>
          </cell>
          <cell r="M2">
            <v>353</v>
          </cell>
          <cell r="N2">
            <v>9</v>
          </cell>
        </row>
        <row r="3">
          <cell r="A3">
            <v>2</v>
          </cell>
          <cell r="B3">
            <v>4466</v>
          </cell>
          <cell r="C3">
            <v>77749</v>
          </cell>
          <cell r="D3">
            <v>190</v>
          </cell>
          <cell r="E3">
            <v>955</v>
          </cell>
          <cell r="F3">
            <v>126</v>
          </cell>
          <cell r="G3">
            <v>17</v>
          </cell>
          <cell r="H3">
            <v>942</v>
          </cell>
          <cell r="I3">
            <v>2778</v>
          </cell>
          <cell r="J3">
            <v>1215</v>
          </cell>
          <cell r="K3">
            <v>4408</v>
          </cell>
          <cell r="L3">
            <v>588</v>
          </cell>
          <cell r="M3">
            <v>1383</v>
          </cell>
          <cell r="N3">
            <v>22</v>
          </cell>
        </row>
        <row r="4">
          <cell r="A4">
            <v>3</v>
          </cell>
          <cell r="B4">
            <v>207</v>
          </cell>
          <cell r="C4">
            <v>1201</v>
          </cell>
          <cell r="D4">
            <v>0</v>
          </cell>
          <cell r="E4">
            <v>6</v>
          </cell>
          <cell r="F4">
            <v>4</v>
          </cell>
          <cell r="G4">
            <v>0</v>
          </cell>
          <cell r="H4">
            <v>8</v>
          </cell>
          <cell r="I4">
            <v>26</v>
          </cell>
          <cell r="J4">
            <v>10</v>
          </cell>
          <cell r="K4">
            <v>41</v>
          </cell>
          <cell r="L4">
            <v>9</v>
          </cell>
          <cell r="M4">
            <v>13</v>
          </cell>
          <cell r="N4">
            <v>1</v>
          </cell>
        </row>
      </sheetData>
      <sheetData sheetId="171">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82</v>
          </cell>
          <cell r="C2">
            <v>457</v>
          </cell>
          <cell r="D2">
            <v>941</v>
          </cell>
          <cell r="E2">
            <v>3116</v>
          </cell>
          <cell r="F2">
            <v>8280</v>
          </cell>
          <cell r="G2">
            <v>10370</v>
          </cell>
          <cell r="H2">
            <v>4142</v>
          </cell>
          <cell r="I2">
            <v>1823</v>
          </cell>
          <cell r="J2">
            <v>754</v>
          </cell>
          <cell r="K2">
            <v>286</v>
          </cell>
          <cell r="L2">
            <v>156</v>
          </cell>
          <cell r="M2">
            <v>525</v>
          </cell>
        </row>
        <row r="3">
          <cell r="A3">
            <v>2</v>
          </cell>
          <cell r="B3">
            <v>527</v>
          </cell>
          <cell r="C3">
            <v>1791</v>
          </cell>
          <cell r="D3">
            <v>3228</v>
          </cell>
          <cell r="E3">
            <v>12374</v>
          </cell>
          <cell r="F3">
            <v>31286</v>
          </cell>
          <cell r="G3">
            <v>25588</v>
          </cell>
          <cell r="H3">
            <v>10971</v>
          </cell>
          <cell r="I3">
            <v>4585</v>
          </cell>
          <cell r="J3">
            <v>1676</v>
          </cell>
          <cell r="K3">
            <v>674</v>
          </cell>
          <cell r="L3">
            <v>426</v>
          </cell>
          <cell r="M3">
            <v>1713</v>
          </cell>
        </row>
        <row r="4">
          <cell r="A4">
            <v>3</v>
          </cell>
          <cell r="B4">
            <v>6</v>
          </cell>
          <cell r="C4">
            <v>31</v>
          </cell>
          <cell r="D4">
            <v>41</v>
          </cell>
          <cell r="E4">
            <v>113</v>
          </cell>
          <cell r="F4">
            <v>381</v>
          </cell>
          <cell r="G4">
            <v>522</v>
          </cell>
          <cell r="H4">
            <v>207</v>
          </cell>
          <cell r="I4">
            <v>101</v>
          </cell>
          <cell r="J4">
            <v>46</v>
          </cell>
          <cell r="K4">
            <v>15</v>
          </cell>
          <cell r="L4">
            <v>14</v>
          </cell>
          <cell r="M4">
            <v>49</v>
          </cell>
        </row>
      </sheetData>
      <sheetData sheetId="172">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13</v>
          </cell>
          <cell r="C2">
            <v>118</v>
          </cell>
          <cell r="D2">
            <v>114</v>
          </cell>
          <cell r="E2">
            <v>2789</v>
          </cell>
          <cell r="F2">
            <v>21099</v>
          </cell>
          <cell r="G2">
            <v>6794</v>
          </cell>
          <cell r="H2">
            <v>4</v>
          </cell>
          <cell r="I2">
            <v>0</v>
          </cell>
          <cell r="J2">
            <v>1</v>
          </cell>
        </row>
        <row r="3">
          <cell r="A3">
            <v>2</v>
          </cell>
          <cell r="B3">
            <v>40</v>
          </cell>
          <cell r="C3">
            <v>386</v>
          </cell>
          <cell r="D3">
            <v>1141</v>
          </cell>
          <cell r="E3">
            <v>13885</v>
          </cell>
          <cell r="F3">
            <v>72142</v>
          </cell>
          <cell r="G3">
            <v>7229</v>
          </cell>
          <cell r="H3">
            <v>4</v>
          </cell>
          <cell r="I3">
            <v>3</v>
          </cell>
          <cell r="J3">
            <v>9</v>
          </cell>
        </row>
        <row r="4">
          <cell r="A4">
            <v>3</v>
          </cell>
          <cell r="B4">
            <v>17</v>
          </cell>
          <cell r="C4">
            <v>32</v>
          </cell>
          <cell r="D4">
            <v>18</v>
          </cell>
          <cell r="E4">
            <v>241</v>
          </cell>
          <cell r="F4">
            <v>1080</v>
          </cell>
          <cell r="G4">
            <v>103</v>
          </cell>
          <cell r="H4">
            <v>0</v>
          </cell>
          <cell r="I4">
            <v>0</v>
          </cell>
          <cell r="J4">
            <v>35</v>
          </cell>
        </row>
      </sheetData>
      <sheetData sheetId="173">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18</v>
          </cell>
          <cell r="C2">
            <v>1109</v>
          </cell>
          <cell r="D2">
            <v>5327</v>
          </cell>
          <cell r="E2">
            <v>10969</v>
          </cell>
          <cell r="F2">
            <v>9042</v>
          </cell>
          <cell r="G2">
            <v>3740</v>
          </cell>
          <cell r="H2">
            <v>697</v>
          </cell>
          <cell r="I2">
            <v>30</v>
          </cell>
          <cell r="J2">
            <v>0</v>
          </cell>
          <cell r="K2">
            <v>0</v>
          </cell>
        </row>
        <row r="3">
          <cell r="A3">
            <v>2</v>
          </cell>
          <cell r="B3">
            <v>33</v>
          </cell>
          <cell r="C3">
            <v>2952</v>
          </cell>
          <cell r="D3">
            <v>15333</v>
          </cell>
          <cell r="E3">
            <v>35018</v>
          </cell>
          <cell r="F3">
            <v>28330</v>
          </cell>
          <cell r="G3">
            <v>11154</v>
          </cell>
          <cell r="H3">
            <v>1940</v>
          </cell>
          <cell r="I3">
            <v>74</v>
          </cell>
          <cell r="J3">
            <v>4</v>
          </cell>
          <cell r="K3">
            <v>1</v>
          </cell>
        </row>
        <row r="4">
          <cell r="A4">
            <v>3</v>
          </cell>
          <cell r="B4">
            <v>2</v>
          </cell>
          <cell r="C4">
            <v>64</v>
          </cell>
          <cell r="D4">
            <v>326</v>
          </cell>
          <cell r="E4">
            <v>483</v>
          </cell>
          <cell r="F4">
            <v>432</v>
          </cell>
          <cell r="G4">
            <v>182</v>
          </cell>
          <cell r="H4">
            <v>36</v>
          </cell>
          <cell r="I4">
            <v>1</v>
          </cell>
          <cell r="J4">
            <v>0</v>
          </cell>
          <cell r="K4">
            <v>0</v>
          </cell>
        </row>
      </sheetData>
      <sheetData sheetId="174">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46</v>
          </cell>
          <cell r="C2">
            <v>90</v>
          </cell>
          <cell r="D2">
            <v>89</v>
          </cell>
          <cell r="E2">
            <v>257</v>
          </cell>
          <cell r="F2">
            <v>1195</v>
          </cell>
          <cell r="G2">
            <v>4964</v>
          </cell>
          <cell r="H2">
            <v>11649</v>
          </cell>
          <cell r="I2">
            <v>9719</v>
          </cell>
          <cell r="J2">
            <v>2962</v>
          </cell>
          <cell r="K2">
            <v>375</v>
          </cell>
          <cell r="L2">
            <v>41</v>
          </cell>
          <cell r="M2">
            <v>1</v>
          </cell>
        </row>
        <row r="3">
          <cell r="A3">
            <v>2</v>
          </cell>
          <cell r="B3">
            <v>82</v>
          </cell>
          <cell r="C3">
            <v>440</v>
          </cell>
          <cell r="D3">
            <v>774</v>
          </cell>
          <cell r="E3">
            <v>1525</v>
          </cell>
          <cell r="F3">
            <v>4772</v>
          </cell>
          <cell r="G3">
            <v>18557</v>
          </cell>
          <cell r="H3">
            <v>38615</v>
          </cell>
          <cell r="I3">
            <v>25314</v>
          </cell>
          <cell r="J3">
            <v>5954</v>
          </cell>
          <cell r="K3">
            <v>652</v>
          </cell>
          <cell r="L3">
            <v>47</v>
          </cell>
          <cell r="M3">
            <v>0</v>
          </cell>
        </row>
        <row r="4">
          <cell r="A4">
            <v>3</v>
          </cell>
          <cell r="B4">
            <v>19</v>
          </cell>
          <cell r="C4">
            <v>33</v>
          </cell>
          <cell r="D4">
            <v>15</v>
          </cell>
          <cell r="E4">
            <v>44</v>
          </cell>
          <cell r="F4">
            <v>99</v>
          </cell>
          <cell r="G4">
            <v>332</v>
          </cell>
          <cell r="H4">
            <v>598</v>
          </cell>
          <cell r="I4">
            <v>350</v>
          </cell>
          <cell r="J4">
            <v>73</v>
          </cell>
          <cell r="K4">
            <v>12</v>
          </cell>
          <cell r="L4">
            <v>0</v>
          </cell>
          <cell r="M4">
            <v>5</v>
          </cell>
        </row>
      </sheetData>
      <sheetData sheetId="175">
        <row r="1">
          <cell r="A1" t="str">
            <v>induced</v>
          </cell>
          <cell r="B1" t="str">
            <v>col_1</v>
          </cell>
          <cell r="C1" t="str">
            <v>col_2</v>
          </cell>
          <cell r="D1" t="str">
            <v>col_3</v>
          </cell>
          <cell r="E1" t="str">
            <v>col_4</v>
          </cell>
        </row>
        <row r="2">
          <cell r="A2">
            <v>1</v>
          </cell>
          <cell r="B2">
            <v>7</v>
          </cell>
          <cell r="C2">
            <v>16122</v>
          </cell>
          <cell r="D2">
            <v>15259</v>
          </cell>
          <cell r="E2">
            <v>0</v>
          </cell>
        </row>
        <row r="3">
          <cell r="A3">
            <v>2</v>
          </cell>
          <cell r="B3">
            <v>12</v>
          </cell>
          <cell r="C3">
            <v>49440</v>
          </cell>
          <cell r="D3">
            <v>47280</v>
          </cell>
          <cell r="E3">
            <v>0</v>
          </cell>
        </row>
        <row r="4">
          <cell r="A4">
            <v>3</v>
          </cell>
          <cell r="B4">
            <v>0</v>
          </cell>
          <cell r="C4">
            <v>828</v>
          </cell>
          <cell r="D4">
            <v>752</v>
          </cell>
          <cell r="E4">
            <v>0</v>
          </cell>
        </row>
      </sheetData>
      <sheetData sheetId="176">
        <row r="1">
          <cell r="A1" t="str">
            <v>induced</v>
          </cell>
          <cell r="B1" t="str">
            <v>col_1</v>
          </cell>
          <cell r="C1" t="str">
            <v>col_2</v>
          </cell>
          <cell r="D1" t="str">
            <v>col_3</v>
          </cell>
          <cell r="E1" t="str">
            <v>col_4</v>
          </cell>
        </row>
        <row r="2">
          <cell r="A2">
            <v>1</v>
          </cell>
          <cell r="B2">
            <v>30185</v>
          </cell>
          <cell r="C2">
            <v>457</v>
          </cell>
          <cell r="D2">
            <v>5</v>
          </cell>
          <cell r="E2">
            <v>285</v>
          </cell>
        </row>
        <row r="3">
          <cell r="A3">
            <v>2</v>
          </cell>
          <cell r="B3">
            <v>92694</v>
          </cell>
          <cell r="C3">
            <v>1828</v>
          </cell>
          <cell r="D3">
            <v>54</v>
          </cell>
          <cell r="E3">
            <v>263</v>
          </cell>
        </row>
        <row r="4">
          <cell r="A4">
            <v>3</v>
          </cell>
          <cell r="B4">
            <v>1445</v>
          </cell>
          <cell r="C4">
            <v>47</v>
          </cell>
          <cell r="D4">
            <v>0</v>
          </cell>
          <cell r="E4">
            <v>34</v>
          </cell>
        </row>
      </sheetData>
      <sheetData sheetId="177">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451</v>
          </cell>
          <cell r="C2">
            <v>538</v>
          </cell>
          <cell r="D2">
            <v>1254</v>
          </cell>
          <cell r="E2">
            <v>5258</v>
          </cell>
          <cell r="F2">
            <v>13057</v>
          </cell>
          <cell r="G2">
            <v>6492</v>
          </cell>
          <cell r="H2">
            <v>1991</v>
          </cell>
          <cell r="I2">
            <v>883</v>
          </cell>
          <cell r="J2">
            <v>257</v>
          </cell>
          <cell r="K2">
            <v>153</v>
          </cell>
          <cell r="L2">
            <v>120</v>
          </cell>
          <cell r="M2">
            <v>644</v>
          </cell>
          <cell r="N2">
            <v>166</v>
          </cell>
          <cell r="O2">
            <v>124</v>
          </cell>
        </row>
        <row r="3">
          <cell r="A3">
            <v>2</v>
          </cell>
          <cell r="B3">
            <v>1472</v>
          </cell>
          <cell r="C3">
            <v>1970</v>
          </cell>
          <cell r="D3">
            <v>3637</v>
          </cell>
          <cell r="E3">
            <v>15623</v>
          </cell>
          <cell r="F3">
            <v>36168</v>
          </cell>
          <cell r="G3">
            <v>20079</v>
          </cell>
          <cell r="H3">
            <v>7359</v>
          </cell>
          <cell r="I3">
            <v>3136</v>
          </cell>
          <cell r="J3">
            <v>938</v>
          </cell>
          <cell r="K3">
            <v>614</v>
          </cell>
          <cell r="L3">
            <v>464</v>
          </cell>
          <cell r="M3">
            <v>2782</v>
          </cell>
          <cell r="N3">
            <v>1191</v>
          </cell>
          <cell r="O3">
            <v>1299</v>
          </cell>
        </row>
        <row r="4">
          <cell r="A4">
            <v>3</v>
          </cell>
          <cell r="B4">
            <v>55</v>
          </cell>
          <cell r="C4">
            <v>26</v>
          </cell>
          <cell r="D4">
            <v>42</v>
          </cell>
          <cell r="E4">
            <v>149</v>
          </cell>
          <cell r="F4">
            <v>549</v>
          </cell>
          <cell r="G4">
            <v>414</v>
          </cell>
          <cell r="H4">
            <v>108</v>
          </cell>
          <cell r="I4">
            <v>63</v>
          </cell>
          <cell r="J4">
            <v>27</v>
          </cell>
          <cell r="K4">
            <v>7</v>
          </cell>
          <cell r="L4">
            <v>13</v>
          </cell>
          <cell r="M4">
            <v>64</v>
          </cell>
          <cell r="N4">
            <v>23</v>
          </cell>
          <cell r="O4">
            <v>40</v>
          </cell>
        </row>
      </sheetData>
      <sheetData sheetId="178">
        <row r="1">
          <cell r="A1" t="str">
            <v>induced</v>
          </cell>
          <cell r="B1" t="str">
            <v>col_1</v>
          </cell>
          <cell r="C1" t="str">
            <v>col_2</v>
          </cell>
          <cell r="D1" t="str">
            <v>col_3</v>
          </cell>
        </row>
        <row r="2">
          <cell r="A2">
            <v>1</v>
          </cell>
          <cell r="B2">
            <v>27200</v>
          </cell>
          <cell r="C2">
            <v>3899</v>
          </cell>
          <cell r="D2">
            <v>289</v>
          </cell>
        </row>
        <row r="3">
          <cell r="A3">
            <v>2</v>
          </cell>
          <cell r="B3">
            <v>74343</v>
          </cell>
          <cell r="C3">
            <v>22002</v>
          </cell>
          <cell r="D3">
            <v>387</v>
          </cell>
        </row>
        <row r="4">
          <cell r="A4">
            <v>3</v>
          </cell>
          <cell r="B4">
            <v>1216</v>
          </cell>
          <cell r="C4">
            <v>332</v>
          </cell>
          <cell r="D4">
            <v>32</v>
          </cell>
        </row>
      </sheetData>
      <sheetData sheetId="179">
        <row r="1">
          <cell r="A1" t="str">
            <v>induced</v>
          </cell>
          <cell r="B1" t="str">
            <v>col_1</v>
          </cell>
          <cell r="C1" t="str">
            <v>col_2</v>
          </cell>
          <cell r="D1" t="str">
            <v>col_3</v>
          </cell>
        </row>
        <row r="2">
          <cell r="A2">
            <v>1</v>
          </cell>
          <cell r="B2">
            <v>1052</v>
          </cell>
          <cell r="C2">
            <v>29072</v>
          </cell>
          <cell r="D2">
            <v>808</v>
          </cell>
        </row>
        <row r="3">
          <cell r="A3">
            <v>2</v>
          </cell>
          <cell r="B3">
            <v>11134</v>
          </cell>
          <cell r="C3">
            <v>81820</v>
          </cell>
          <cell r="D3">
            <v>1885</v>
          </cell>
        </row>
        <row r="4">
          <cell r="A4">
            <v>3</v>
          </cell>
          <cell r="B4">
            <v>113</v>
          </cell>
          <cell r="C4">
            <v>526</v>
          </cell>
          <cell r="D4">
            <v>887</v>
          </cell>
        </row>
      </sheetData>
      <sheetData sheetId="180">
        <row r="1">
          <cell r="A1" t="str">
            <v>induced</v>
          </cell>
          <cell r="B1" t="str">
            <v>col_1</v>
          </cell>
          <cell r="C1" t="str">
            <v>col_2</v>
          </cell>
          <cell r="D1" t="str">
            <v>col_3</v>
          </cell>
        </row>
        <row r="2">
          <cell r="A2">
            <v>1</v>
          </cell>
          <cell r="B2">
            <v>24928</v>
          </cell>
          <cell r="C2">
            <v>5873</v>
          </cell>
          <cell r="D2">
            <v>131</v>
          </cell>
        </row>
        <row r="3">
          <cell r="A3">
            <v>2</v>
          </cell>
          <cell r="B3">
            <v>58023</v>
          </cell>
          <cell r="C3">
            <v>36502</v>
          </cell>
          <cell r="D3">
            <v>314</v>
          </cell>
        </row>
        <row r="4">
          <cell r="A4">
            <v>3</v>
          </cell>
          <cell r="B4">
            <v>737</v>
          </cell>
          <cell r="C4">
            <v>147</v>
          </cell>
          <cell r="D4">
            <v>642</v>
          </cell>
        </row>
      </sheetData>
      <sheetData sheetId="181">
        <row r="1">
          <cell r="A1" t="str">
            <v>induced</v>
          </cell>
          <cell r="B1" t="str">
            <v>col_1</v>
          </cell>
          <cell r="C1" t="str">
            <v>col_2</v>
          </cell>
        </row>
        <row r="2">
          <cell r="A2">
            <v>1</v>
          </cell>
          <cell r="B2">
            <v>271</v>
          </cell>
          <cell r="C2">
            <v>31117</v>
          </cell>
        </row>
        <row r="3">
          <cell r="A3">
            <v>2</v>
          </cell>
          <cell r="B3">
            <v>245</v>
          </cell>
          <cell r="C3">
            <v>96487</v>
          </cell>
        </row>
        <row r="4">
          <cell r="A4">
            <v>3</v>
          </cell>
          <cell r="B4">
            <v>23</v>
          </cell>
          <cell r="C4">
            <v>1557</v>
          </cell>
        </row>
      </sheetData>
      <sheetData sheetId="182">
        <row r="1">
          <cell r="A1" t="str">
            <v>dood</v>
          </cell>
          <cell r="B1" t="str">
            <v>col_1</v>
          </cell>
          <cell r="C1" t="str">
            <v>col_2</v>
          </cell>
          <cell r="D1" t="str">
            <v>col_3</v>
          </cell>
        </row>
        <row r="2">
          <cell r="A2">
            <v>1</v>
          </cell>
          <cell r="B2">
            <v>285</v>
          </cell>
          <cell r="C2">
            <v>125</v>
          </cell>
          <cell r="D2">
            <v>129</v>
          </cell>
        </row>
        <row r="3">
          <cell r="A3">
            <v>2</v>
          </cell>
          <cell r="B3">
            <v>66400</v>
          </cell>
          <cell r="C3">
            <v>25920</v>
          </cell>
          <cell r="D3">
            <v>36841</v>
          </cell>
        </row>
      </sheetData>
      <sheetData sheetId="183">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49</v>
          </cell>
          <cell r="C2">
            <v>89</v>
          </cell>
          <cell r="D2">
            <v>84</v>
          </cell>
          <cell r="E2">
            <v>32</v>
          </cell>
          <cell r="F2">
            <v>31</v>
          </cell>
          <cell r="G2">
            <v>125</v>
          </cell>
          <cell r="H2">
            <v>42</v>
          </cell>
          <cell r="I2">
            <v>4</v>
          </cell>
          <cell r="J2">
            <v>63</v>
          </cell>
          <cell r="K2">
            <v>6</v>
          </cell>
          <cell r="L2">
            <v>14</v>
          </cell>
        </row>
        <row r="3">
          <cell r="A3">
            <v>2</v>
          </cell>
          <cell r="B3">
            <v>11997</v>
          </cell>
          <cell r="C3">
            <v>16406</v>
          </cell>
          <cell r="D3">
            <v>22926</v>
          </cell>
          <cell r="E3">
            <v>8432</v>
          </cell>
          <cell r="F3">
            <v>6639</v>
          </cell>
          <cell r="G3">
            <v>25920</v>
          </cell>
          <cell r="H3">
            <v>14448</v>
          </cell>
          <cell r="I3">
            <v>1858</v>
          </cell>
          <cell r="J3">
            <v>12680</v>
          </cell>
          <cell r="K3">
            <v>4861</v>
          </cell>
          <cell r="L3">
            <v>2994</v>
          </cell>
        </row>
      </sheetData>
      <sheetData sheetId="184">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23</v>
          </cell>
          <cell r="C2">
            <v>422</v>
          </cell>
          <cell r="D2">
            <v>0</v>
          </cell>
          <cell r="E2">
            <v>4</v>
          </cell>
          <cell r="F2">
            <v>1</v>
          </cell>
          <cell r="G2">
            <v>0</v>
          </cell>
          <cell r="H2">
            <v>9</v>
          </cell>
          <cell r="I2">
            <v>20</v>
          </cell>
          <cell r="J2">
            <v>7</v>
          </cell>
          <cell r="K2">
            <v>32</v>
          </cell>
          <cell r="L2">
            <v>6</v>
          </cell>
          <cell r="M2">
            <v>14</v>
          </cell>
          <cell r="N2">
            <v>1</v>
          </cell>
        </row>
        <row r="3">
          <cell r="A3">
            <v>2</v>
          </cell>
          <cell r="B3">
            <v>6193</v>
          </cell>
          <cell r="C3">
            <v>106436</v>
          </cell>
          <cell r="D3">
            <v>237</v>
          </cell>
          <cell r="E3">
            <v>1340</v>
          </cell>
          <cell r="F3">
            <v>167</v>
          </cell>
          <cell r="G3">
            <v>22</v>
          </cell>
          <cell r="H3">
            <v>1209</v>
          </cell>
          <cell r="I3">
            <v>3640</v>
          </cell>
          <cell r="J3">
            <v>1531</v>
          </cell>
          <cell r="K3">
            <v>5823</v>
          </cell>
          <cell r="L3">
            <v>766</v>
          </cell>
          <cell r="M3">
            <v>1766</v>
          </cell>
          <cell r="N3">
            <v>31</v>
          </cell>
        </row>
      </sheetData>
      <sheetData sheetId="185">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13</v>
          </cell>
          <cell r="C2">
            <v>129</v>
          </cell>
          <cell r="D2">
            <v>155</v>
          </cell>
          <cell r="E2">
            <v>75</v>
          </cell>
          <cell r="F2">
            <v>52</v>
          </cell>
          <cell r="G2">
            <v>37</v>
          </cell>
          <cell r="H2">
            <v>28</v>
          </cell>
          <cell r="I2">
            <v>13</v>
          </cell>
          <cell r="J2">
            <v>5</v>
          </cell>
          <cell r="K2">
            <v>3</v>
          </cell>
          <cell r="L2">
            <v>4</v>
          </cell>
          <cell r="M2">
            <v>25</v>
          </cell>
        </row>
        <row r="3">
          <cell r="A3">
            <v>2</v>
          </cell>
          <cell r="B3">
            <v>618</v>
          </cell>
          <cell r="C3">
            <v>2182</v>
          </cell>
          <cell r="D3">
            <v>4086</v>
          </cell>
          <cell r="E3">
            <v>15585</v>
          </cell>
          <cell r="F3">
            <v>40112</v>
          </cell>
          <cell r="G3">
            <v>36886</v>
          </cell>
          <cell r="H3">
            <v>15714</v>
          </cell>
          <cell r="I3">
            <v>6839</v>
          </cell>
          <cell r="J3">
            <v>2682</v>
          </cell>
          <cell r="K3">
            <v>1079</v>
          </cell>
          <cell r="L3">
            <v>670</v>
          </cell>
          <cell r="M3">
            <v>2708</v>
          </cell>
        </row>
      </sheetData>
      <sheetData sheetId="186">
        <row r="1">
          <cell r="A1" t="str">
            <v>dood</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11</v>
          </cell>
          <cell r="C2">
            <v>212</v>
          </cell>
          <cell r="D2">
            <v>80</v>
          </cell>
          <cell r="E2">
            <v>119</v>
          </cell>
          <cell r="F2">
            <v>109</v>
          </cell>
          <cell r="G2">
            <v>8</v>
          </cell>
          <cell r="H2">
            <v>0</v>
          </cell>
          <cell r="I2">
            <v>0</v>
          </cell>
          <cell r="J2">
            <v>0</v>
          </cell>
        </row>
        <row r="3">
          <cell r="A3">
            <v>2</v>
          </cell>
          <cell r="B3">
            <v>62</v>
          </cell>
          <cell r="C3">
            <v>399</v>
          </cell>
          <cell r="D3">
            <v>1447</v>
          </cell>
          <cell r="E3">
            <v>18365</v>
          </cell>
          <cell r="F3">
            <v>94704</v>
          </cell>
          <cell r="G3">
            <v>14123</v>
          </cell>
          <cell r="H3">
            <v>8</v>
          </cell>
          <cell r="I3">
            <v>3</v>
          </cell>
          <cell r="J3">
            <v>50</v>
          </cell>
        </row>
      </sheetData>
      <sheetData sheetId="187">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19</v>
          </cell>
          <cell r="D2">
            <v>83</v>
          </cell>
          <cell r="E2">
            <v>187</v>
          </cell>
          <cell r="F2">
            <v>149</v>
          </cell>
          <cell r="G2">
            <v>83</v>
          </cell>
          <cell r="H2">
            <v>17</v>
          </cell>
          <cell r="I2">
            <v>1</v>
          </cell>
          <cell r="J2">
            <v>0</v>
          </cell>
          <cell r="K2">
            <v>0</v>
          </cell>
        </row>
        <row r="3">
          <cell r="A3">
            <v>2</v>
          </cell>
          <cell r="B3">
            <v>54</v>
          </cell>
          <cell r="C3">
            <v>4133</v>
          </cell>
          <cell r="D3">
            <v>21175</v>
          </cell>
          <cell r="E3">
            <v>47068</v>
          </cell>
          <cell r="F3">
            <v>38485</v>
          </cell>
          <cell r="G3">
            <v>15398</v>
          </cell>
          <cell r="H3">
            <v>2730</v>
          </cell>
          <cell r="I3">
            <v>110</v>
          </cell>
          <cell r="J3">
            <v>7</v>
          </cell>
          <cell r="K3">
            <v>1</v>
          </cell>
        </row>
      </sheetData>
      <sheetData sheetId="188">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86</v>
          </cell>
          <cell r="C2">
            <v>156</v>
          </cell>
          <cell r="D2">
            <v>59</v>
          </cell>
          <cell r="E2">
            <v>37</v>
          </cell>
          <cell r="F2">
            <v>58</v>
          </cell>
          <cell r="G2">
            <v>58</v>
          </cell>
          <cell r="H2">
            <v>50</v>
          </cell>
          <cell r="I2">
            <v>27</v>
          </cell>
          <cell r="J2">
            <v>6</v>
          </cell>
          <cell r="K2">
            <v>0</v>
          </cell>
          <cell r="L2">
            <v>1</v>
          </cell>
          <cell r="M2">
            <v>1</v>
          </cell>
        </row>
        <row r="3">
          <cell r="A3">
            <v>2</v>
          </cell>
          <cell r="B3">
            <v>61</v>
          </cell>
          <cell r="C3">
            <v>407</v>
          </cell>
          <cell r="D3">
            <v>819</v>
          </cell>
          <cell r="E3">
            <v>1789</v>
          </cell>
          <cell r="F3">
            <v>6008</v>
          </cell>
          <cell r="G3">
            <v>23795</v>
          </cell>
          <cell r="H3">
            <v>50812</v>
          </cell>
          <cell r="I3">
            <v>35356</v>
          </cell>
          <cell r="J3">
            <v>8983</v>
          </cell>
          <cell r="K3">
            <v>1039</v>
          </cell>
          <cell r="L3">
            <v>87</v>
          </cell>
          <cell r="M3">
            <v>5</v>
          </cell>
        </row>
      </sheetData>
      <sheetData sheetId="189">
        <row r="1">
          <cell r="A1" t="str">
            <v>dood</v>
          </cell>
          <cell r="B1" t="str">
            <v>col_1</v>
          </cell>
          <cell r="C1" t="str">
            <v>col_2</v>
          </cell>
          <cell r="D1" t="str">
            <v>col_3</v>
          </cell>
          <cell r="E1" t="str">
            <v>col_4</v>
          </cell>
        </row>
        <row r="2">
          <cell r="A2">
            <v>1</v>
          </cell>
          <cell r="B2">
            <v>1</v>
          </cell>
          <cell r="C2">
            <v>290</v>
          </cell>
          <cell r="D2">
            <v>248</v>
          </cell>
          <cell r="E2">
            <v>0</v>
          </cell>
        </row>
        <row r="3">
          <cell r="A3">
            <v>2</v>
          </cell>
          <cell r="B3">
            <v>18</v>
          </cell>
          <cell r="C3">
            <v>66100</v>
          </cell>
          <cell r="D3">
            <v>63043</v>
          </cell>
          <cell r="E3">
            <v>0</v>
          </cell>
        </row>
      </sheetData>
      <sheetData sheetId="190">
        <row r="1">
          <cell r="A1" t="str">
            <v>dood</v>
          </cell>
          <cell r="B1" t="str">
            <v>col_1</v>
          </cell>
          <cell r="C1" t="str">
            <v>col_2</v>
          </cell>
          <cell r="D1" t="str">
            <v>col_3</v>
          </cell>
          <cell r="E1" t="str">
            <v>col_4</v>
          </cell>
        </row>
        <row r="2">
          <cell r="A2">
            <v>1</v>
          </cell>
          <cell r="B2">
            <v>0</v>
          </cell>
          <cell r="C2">
            <v>32</v>
          </cell>
          <cell r="D2">
            <v>0</v>
          </cell>
          <cell r="E2">
            <v>507</v>
          </cell>
        </row>
        <row r="3">
          <cell r="A3">
            <v>2</v>
          </cell>
          <cell r="B3">
            <v>124365</v>
          </cell>
          <cell r="C3">
            <v>4556</v>
          </cell>
          <cell r="D3">
            <v>142</v>
          </cell>
          <cell r="E3">
            <v>98</v>
          </cell>
        </row>
      </sheetData>
      <sheetData sheetId="191">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471</v>
          </cell>
          <cell r="C2">
            <v>41</v>
          </cell>
          <cell r="D2">
            <v>8</v>
          </cell>
          <cell r="E2">
            <v>4</v>
          </cell>
          <cell r="F2">
            <v>6</v>
          </cell>
          <cell r="G2">
            <v>4</v>
          </cell>
          <cell r="H2">
            <v>4</v>
          </cell>
          <cell r="I2">
            <v>0</v>
          </cell>
          <cell r="J2">
            <v>0</v>
          </cell>
          <cell r="K2">
            <v>0</v>
          </cell>
          <cell r="L2">
            <v>0</v>
          </cell>
          <cell r="M2">
            <v>0</v>
          </cell>
          <cell r="N2">
            <v>0</v>
          </cell>
          <cell r="O2">
            <v>1</v>
          </cell>
        </row>
        <row r="3">
          <cell r="A3">
            <v>2</v>
          </cell>
          <cell r="B3">
            <v>1507</v>
          </cell>
          <cell r="C3">
            <v>2493</v>
          </cell>
          <cell r="D3">
            <v>4925</v>
          </cell>
          <cell r="E3">
            <v>21026</v>
          </cell>
          <cell r="F3">
            <v>49768</v>
          </cell>
          <cell r="G3">
            <v>26981</v>
          </cell>
          <cell r="H3">
            <v>9454</v>
          </cell>
          <cell r="I3">
            <v>4082</v>
          </cell>
          <cell r="J3">
            <v>1222</v>
          </cell>
          <cell r="K3">
            <v>774</v>
          </cell>
          <cell r="L3">
            <v>597</v>
          </cell>
          <cell r="M3">
            <v>3490</v>
          </cell>
          <cell r="N3">
            <v>1380</v>
          </cell>
          <cell r="O3">
            <v>1462</v>
          </cell>
        </row>
      </sheetData>
      <sheetData sheetId="192">
        <row r="1">
          <cell r="A1" t="str">
            <v>dood</v>
          </cell>
          <cell r="B1" t="str">
            <v>col_1</v>
          </cell>
          <cell r="C1" t="str">
            <v>col_2</v>
          </cell>
          <cell r="D1" t="str">
            <v>col_3</v>
          </cell>
        </row>
        <row r="2">
          <cell r="A2">
            <v>1</v>
          </cell>
          <cell r="B2">
            <v>0</v>
          </cell>
          <cell r="C2">
            <v>0</v>
          </cell>
          <cell r="D2">
            <v>539</v>
          </cell>
        </row>
        <row r="3">
          <cell r="A3">
            <v>2</v>
          </cell>
          <cell r="B3">
            <v>102759</v>
          </cell>
          <cell r="C3">
            <v>26233</v>
          </cell>
          <cell r="D3">
            <v>169</v>
          </cell>
        </row>
      </sheetData>
      <sheetData sheetId="193">
        <row r="1">
          <cell r="A1" t="str">
            <v>dood</v>
          </cell>
          <cell r="B1" t="str">
            <v>col_1</v>
          </cell>
          <cell r="C1" t="str">
            <v>col_2</v>
          </cell>
          <cell r="D1" t="str">
            <v>col_3</v>
          </cell>
        </row>
        <row r="2">
          <cell r="A2">
            <v>1</v>
          </cell>
          <cell r="B2">
            <v>48</v>
          </cell>
          <cell r="C2">
            <v>467</v>
          </cell>
          <cell r="D2">
            <v>24</v>
          </cell>
        </row>
        <row r="3">
          <cell r="A3">
            <v>2</v>
          </cell>
          <cell r="B3">
            <v>12482</v>
          </cell>
          <cell r="C3">
            <v>113033</v>
          </cell>
          <cell r="D3">
            <v>3646</v>
          </cell>
        </row>
      </sheetData>
      <sheetData sheetId="194">
        <row r="1">
          <cell r="A1" t="str">
            <v>dood</v>
          </cell>
          <cell r="B1" t="str">
            <v>col_1</v>
          </cell>
          <cell r="C1" t="str">
            <v>col_2</v>
          </cell>
          <cell r="D1" t="str">
            <v>col_3</v>
          </cell>
        </row>
        <row r="2">
          <cell r="A2">
            <v>1</v>
          </cell>
          <cell r="B2">
            <v>328</v>
          </cell>
          <cell r="C2">
            <v>200</v>
          </cell>
          <cell r="D2">
            <v>11</v>
          </cell>
        </row>
        <row r="3">
          <cell r="A3">
            <v>2</v>
          </cell>
          <cell r="B3">
            <v>85011</v>
          </cell>
          <cell r="C3">
            <v>43039</v>
          </cell>
          <cell r="D3">
            <v>1111</v>
          </cell>
        </row>
      </sheetData>
      <sheetData sheetId="195">
        <row r="1">
          <cell r="A1" t="str">
            <v>dood</v>
          </cell>
          <cell r="B1" t="str">
            <v>col_1</v>
          </cell>
          <cell r="C1" t="str">
            <v>col_2</v>
          </cell>
          <cell r="D1" t="str">
            <v>col_3</v>
          </cell>
        </row>
        <row r="2">
          <cell r="A2">
            <v>1</v>
          </cell>
          <cell r="B2">
            <v>271</v>
          </cell>
          <cell r="C2">
            <v>245</v>
          </cell>
          <cell r="D2">
            <v>23</v>
          </cell>
        </row>
        <row r="3">
          <cell r="A3">
            <v>2</v>
          </cell>
          <cell r="B3">
            <v>31117</v>
          </cell>
          <cell r="C3">
            <v>96487</v>
          </cell>
          <cell r="D3">
            <v>1557</v>
          </cell>
        </row>
      </sheetData>
      <sheetData sheetId="196">
        <row r="1">
          <cell r="A1" t="str">
            <v>etiq</v>
          </cell>
          <cell r="B1" t="str">
            <v>COUNT</v>
          </cell>
          <cell r="C1" t="str">
            <v>PERCENT</v>
          </cell>
        </row>
        <row r="2">
          <cell r="A2" t="str">
            <v>0</v>
          </cell>
          <cell r="B2">
            <v>615</v>
          </cell>
          <cell r="C2">
            <v>0.48312214741902781</v>
          </cell>
        </row>
        <row r="3">
          <cell r="A3" t="str">
            <v>1</v>
          </cell>
          <cell r="B3">
            <v>2279</v>
          </cell>
          <cell r="C3">
            <v>1.7903014210861219</v>
          </cell>
        </row>
        <row r="4">
          <cell r="A4" t="str">
            <v>2</v>
          </cell>
          <cell r="B4">
            <v>4210</v>
          </cell>
          <cell r="C4">
            <v>3.307226407535135</v>
          </cell>
        </row>
        <row r="5">
          <cell r="A5" t="str">
            <v>3</v>
          </cell>
          <cell r="B5">
            <v>15603</v>
          </cell>
          <cell r="C5">
            <v>12.257162384031044</v>
          </cell>
        </row>
        <row r="6">
          <cell r="A6" t="str">
            <v>4</v>
          </cell>
          <cell r="B6">
            <v>39947</v>
          </cell>
          <cell r="C6">
            <v>31.380943777151071</v>
          </cell>
        </row>
        <row r="7">
          <cell r="A7" t="str">
            <v>5</v>
          </cell>
          <cell r="B7">
            <v>36480</v>
          </cell>
          <cell r="C7">
            <v>28.657391768855511</v>
          </cell>
        </row>
        <row r="8">
          <cell r="A8" t="str">
            <v>6</v>
          </cell>
          <cell r="B8">
            <v>15320</v>
          </cell>
          <cell r="C8">
            <v>12.034847639771559</v>
          </cell>
        </row>
        <row r="9">
          <cell r="A9" t="str">
            <v>7</v>
          </cell>
          <cell r="B9">
            <v>6509</v>
          </cell>
          <cell r="C9">
            <v>5.1132391179682157</v>
          </cell>
        </row>
        <row r="10">
          <cell r="A10" t="str">
            <v>8</v>
          </cell>
          <cell r="B10">
            <v>2476</v>
          </cell>
          <cell r="C10">
            <v>1.9450576211536801</v>
          </cell>
        </row>
        <row r="11">
          <cell r="A11" t="str">
            <v>9</v>
          </cell>
          <cell r="B11">
            <v>975</v>
          </cell>
          <cell r="C11">
            <v>0.76592535566431263</v>
          </cell>
        </row>
        <row r="12">
          <cell r="A12" t="str">
            <v>10</v>
          </cell>
          <cell r="B12">
            <v>596</v>
          </cell>
          <cell r="C12">
            <v>0.46819642253941562</v>
          </cell>
        </row>
        <row r="13">
          <cell r="A13" t="str">
            <v>11</v>
          </cell>
          <cell r="B13">
            <v>414</v>
          </cell>
          <cell r="C13">
            <v>0.32522368948207736</v>
          </cell>
        </row>
        <row r="14">
          <cell r="A14" t="str">
            <v>12</v>
          </cell>
          <cell r="B14">
            <v>304</v>
          </cell>
          <cell r="C14">
            <v>0.23881159807379593</v>
          </cell>
        </row>
        <row r="15">
          <cell r="A15" t="str">
            <v>13</v>
          </cell>
          <cell r="B15">
            <v>204</v>
          </cell>
          <cell r="C15">
            <v>0.16025515133899462</v>
          </cell>
        </row>
        <row r="16">
          <cell r="A16" t="str">
            <v>14</v>
          </cell>
          <cell r="B16">
            <v>200</v>
          </cell>
          <cell r="C16">
            <v>0.15711289346960255</v>
          </cell>
        </row>
        <row r="17">
          <cell r="A17" t="str">
            <v>&gt; 14</v>
          </cell>
          <cell r="B17">
            <v>1165</v>
          </cell>
          <cell r="C17">
            <v>0.91518260446043487</v>
          </cell>
        </row>
        <row r="18">
          <cell r="A18" t="str">
            <v/>
          </cell>
        </row>
        <row r="19">
          <cell r="A19" t="str">
            <v/>
          </cell>
        </row>
        <row r="20">
          <cell r="A20" t="str">
            <v/>
          </cell>
        </row>
        <row r="21">
          <cell r="A21" t="str">
            <v/>
          </cell>
        </row>
        <row r="22">
          <cell r="A22" t="str">
            <v/>
          </cell>
        </row>
      </sheetData>
      <sheetData sheetId="197">
        <row r="1">
          <cell r="A1" t="str">
            <v>etiq</v>
          </cell>
          <cell r="B1" t="str">
            <v>COUNT</v>
          </cell>
          <cell r="C1" t="str">
            <v>PERCENT</v>
          </cell>
        </row>
        <row r="2">
          <cell r="A2" t="str">
            <v>0</v>
          </cell>
          <cell r="B2">
            <v>50</v>
          </cell>
          <cell r="C2">
            <v>3.9292113287021035E-2</v>
          </cell>
        </row>
        <row r="3">
          <cell r="A3" t="str">
            <v>7</v>
          </cell>
          <cell r="B3">
            <v>1</v>
          </cell>
          <cell r="C3">
            <v>7.8584226574042069E-4</v>
          </cell>
        </row>
        <row r="4">
          <cell r="A4" t="str">
            <v>9</v>
          </cell>
          <cell r="B4">
            <v>1</v>
          </cell>
          <cell r="C4">
            <v>7.8584226574042069E-4</v>
          </cell>
        </row>
        <row r="5">
          <cell r="A5" t="str">
            <v>10</v>
          </cell>
          <cell r="B5">
            <v>6</v>
          </cell>
          <cell r="C5">
            <v>4.7150535944425215E-3</v>
          </cell>
        </row>
        <row r="6">
          <cell r="A6" t="str">
            <v>16</v>
          </cell>
          <cell r="B6">
            <v>1</v>
          </cell>
          <cell r="C6">
            <v>7.8584226574042069E-4</v>
          </cell>
        </row>
        <row r="7">
          <cell r="A7" t="str">
            <v>20</v>
          </cell>
          <cell r="B7">
            <v>1</v>
          </cell>
          <cell r="C7">
            <v>7.8584226574042069E-4</v>
          </cell>
        </row>
        <row r="8">
          <cell r="A8" t="str">
            <v>21</v>
          </cell>
          <cell r="B8">
            <v>10</v>
          </cell>
          <cell r="C8">
            <v>7.858422657404206E-3</v>
          </cell>
        </row>
        <row r="9">
          <cell r="A9" t="str">
            <v>22</v>
          </cell>
          <cell r="B9">
            <v>50</v>
          </cell>
          <cell r="C9">
            <v>3.9292113287021035E-2</v>
          </cell>
        </row>
        <row r="10">
          <cell r="A10" t="str">
            <v>23</v>
          </cell>
          <cell r="B10">
            <v>71</v>
          </cell>
          <cell r="C10">
            <v>5.5794800867569841E-2</v>
          </cell>
        </row>
        <row r="11">
          <cell r="A11" t="str">
            <v>24</v>
          </cell>
          <cell r="B11">
            <v>53</v>
          </cell>
          <cell r="C11">
            <v>4.1649640084242281E-2</v>
          </cell>
        </row>
        <row r="12">
          <cell r="A12" t="str">
            <v>25</v>
          </cell>
          <cell r="B12">
            <v>107</v>
          </cell>
          <cell r="C12">
            <v>8.4085122434224988E-2</v>
          </cell>
        </row>
        <row r="13">
          <cell r="A13" t="str">
            <v>26</v>
          </cell>
          <cell r="B13">
            <v>117</v>
          </cell>
          <cell r="C13">
            <v>9.1943545091629206E-2</v>
          </cell>
        </row>
        <row r="14">
          <cell r="A14" t="str">
            <v>27</v>
          </cell>
          <cell r="B14">
            <v>138</v>
          </cell>
          <cell r="C14">
            <v>0.108446232672178</v>
          </cell>
        </row>
        <row r="15">
          <cell r="A15" t="str">
            <v>28</v>
          </cell>
          <cell r="B15">
            <v>143</v>
          </cell>
          <cell r="C15">
            <v>0.11237544400088016</v>
          </cell>
        </row>
        <row r="16">
          <cell r="A16" t="str">
            <v>29</v>
          </cell>
          <cell r="B16">
            <v>170</v>
          </cell>
          <cell r="C16">
            <v>0.13359318517587149</v>
          </cell>
        </row>
        <row r="17">
          <cell r="A17" t="str">
            <v>30</v>
          </cell>
          <cell r="B17">
            <v>231</v>
          </cell>
          <cell r="C17">
            <v>0.18152956338603715</v>
          </cell>
        </row>
        <row r="18">
          <cell r="A18" t="str">
            <v>31</v>
          </cell>
          <cell r="B18">
            <v>289</v>
          </cell>
          <cell r="C18">
            <v>0.22710841479898156</v>
          </cell>
        </row>
        <row r="19">
          <cell r="A19" t="str">
            <v>32</v>
          </cell>
          <cell r="B19">
            <v>440</v>
          </cell>
          <cell r="C19">
            <v>0.34577059692578505</v>
          </cell>
        </row>
        <row r="20">
          <cell r="A20" t="str">
            <v>33</v>
          </cell>
          <cell r="B20">
            <v>626</v>
          </cell>
          <cell r="C20">
            <v>0.49193725835350322</v>
          </cell>
        </row>
        <row r="21">
          <cell r="A21" t="str">
            <v>34</v>
          </cell>
          <cell r="B21">
            <v>1106</v>
          </cell>
          <cell r="C21">
            <v>0.86914154590890513</v>
          </cell>
        </row>
        <row r="22">
          <cell r="A22" t="str">
            <v>35</v>
          </cell>
          <cell r="B22">
            <v>1895</v>
          </cell>
          <cell r="C22">
            <v>1.4891710935780971</v>
          </cell>
        </row>
        <row r="23">
          <cell r="A23" t="str">
            <v>36</v>
          </cell>
          <cell r="B23">
            <v>3936</v>
          </cell>
          <cell r="C23">
            <v>3.0930751579542943</v>
          </cell>
        </row>
        <row r="24">
          <cell r="A24" t="str">
            <v>37</v>
          </cell>
          <cell r="B24">
            <v>9352</v>
          </cell>
          <cell r="C24">
            <v>7.3491968692044143</v>
          </cell>
        </row>
        <row r="25">
          <cell r="A25" t="str">
            <v>38</v>
          </cell>
          <cell r="B25">
            <v>23300</v>
          </cell>
          <cell r="C25">
            <v>18.3101247917518</v>
          </cell>
        </row>
        <row r="26">
          <cell r="A26" t="str">
            <v>39</v>
          </cell>
          <cell r="B26">
            <v>35351</v>
          </cell>
          <cell r="C26">
            <v>27.780309936189603</v>
          </cell>
        </row>
        <row r="27">
          <cell r="A27" t="str">
            <v>40</v>
          </cell>
          <cell r="B27">
            <v>35670</v>
          </cell>
          <cell r="C27">
            <v>28.0309936189608</v>
          </cell>
        </row>
        <row r="28">
          <cell r="A28" t="str">
            <v>41</v>
          </cell>
          <cell r="B28">
            <v>13636</v>
          </cell>
          <cell r="C28">
            <v>10.715745135636377</v>
          </cell>
        </row>
        <row r="29">
          <cell r="A29" t="str">
            <v>42</v>
          </cell>
          <cell r="B29">
            <v>490</v>
          </cell>
          <cell r="C29">
            <v>0.38506271021280625</v>
          </cell>
        </row>
        <row r="30">
          <cell r="A30" t="str">
            <v>43</v>
          </cell>
          <cell r="B30">
            <v>6</v>
          </cell>
          <cell r="C30">
            <v>4.7150535944425215E-3</v>
          </cell>
        </row>
        <row r="31">
          <cell r="A31" t="str">
            <v>44</v>
          </cell>
          <cell r="B31">
            <v>1</v>
          </cell>
          <cell r="C31">
            <v>7.8584226574042069E-4</v>
          </cell>
        </row>
        <row r="32">
          <cell r="A32" t="str">
            <v>45</v>
          </cell>
          <cell r="B32">
            <v>1</v>
          </cell>
          <cell r="C32">
            <v>7.8584226574042069E-4</v>
          </cell>
        </row>
        <row r="33">
          <cell r="A33" t="str">
            <v>49</v>
          </cell>
          <cell r="B33">
            <v>2</v>
          </cell>
          <cell r="C33">
            <v>1.5716845314808412E-3</v>
          </cell>
        </row>
        <row r="34">
          <cell r="A34" t="str">
            <v>69</v>
          </cell>
          <cell r="B34">
            <v>1</v>
          </cell>
          <cell r="C34">
            <v>7.8584226574042069E-4</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sheetData>
      <sheetData sheetId="198">
        <row r="1">
          <cell r="A1" t="str">
            <v>etiq</v>
          </cell>
          <cell r="B1" t="str">
            <v>COUNT</v>
          </cell>
          <cell r="C1" t="str">
            <v>PERCENT</v>
          </cell>
        </row>
        <row r="2">
          <cell r="A2" t="str">
            <v>14</v>
          </cell>
          <cell r="B2">
            <v>7</v>
          </cell>
          <cell r="C2">
            <v>5.4989512714360917E-3</v>
          </cell>
        </row>
        <row r="3">
          <cell r="A3" t="str">
            <v>15</v>
          </cell>
          <cell r="B3">
            <v>46</v>
          </cell>
          <cell r="C3">
            <v>3.6135965498008592E-2</v>
          </cell>
        </row>
        <row r="4">
          <cell r="A4" t="str">
            <v>16</v>
          </cell>
          <cell r="B4">
            <v>141</v>
          </cell>
          <cell r="C4">
            <v>0.11076458989606983</v>
          </cell>
        </row>
        <row r="5">
          <cell r="A5" t="str">
            <v>17</v>
          </cell>
          <cell r="B5">
            <v>336</v>
          </cell>
          <cell r="C5">
            <v>0.26394966102893241</v>
          </cell>
        </row>
        <row r="6">
          <cell r="A6" t="str">
            <v>18</v>
          </cell>
          <cell r="B6">
            <v>715</v>
          </cell>
          <cell r="C6">
            <v>0.56167859415382926</v>
          </cell>
        </row>
        <row r="7">
          <cell r="A7" t="str">
            <v>19</v>
          </cell>
          <cell r="B7">
            <v>1140</v>
          </cell>
          <cell r="C7">
            <v>0.89554349277673473</v>
          </cell>
        </row>
        <row r="8">
          <cell r="A8" t="str">
            <v>20</v>
          </cell>
          <cell r="B8">
            <v>1793</v>
          </cell>
          <cell r="C8">
            <v>1.408517089954987</v>
          </cell>
        </row>
        <row r="9">
          <cell r="A9" t="str">
            <v>21</v>
          </cell>
          <cell r="B9">
            <v>2431</v>
          </cell>
          <cell r="C9">
            <v>1.9097072201230196</v>
          </cell>
        </row>
        <row r="10">
          <cell r="A10" t="str">
            <v>22</v>
          </cell>
          <cell r="B10">
            <v>3271</v>
          </cell>
          <cell r="C10">
            <v>2.5695813726953505</v>
          </cell>
        </row>
        <row r="11">
          <cell r="A11" t="str">
            <v>23</v>
          </cell>
          <cell r="B11">
            <v>4110</v>
          </cell>
          <cell r="C11">
            <v>3.228669960800334</v>
          </cell>
        </row>
        <row r="12">
          <cell r="A12" t="str">
            <v>24</v>
          </cell>
          <cell r="B12">
            <v>5023</v>
          </cell>
          <cell r="C12">
            <v>3.9458903194890689</v>
          </cell>
        </row>
        <row r="13">
          <cell r="A13" t="str">
            <v>25</v>
          </cell>
          <cell r="B13">
            <v>6151</v>
          </cell>
          <cell r="C13">
            <v>4.8320070386576282</v>
          </cell>
        </row>
        <row r="14">
          <cell r="A14" t="str">
            <v>26</v>
          </cell>
          <cell r="B14">
            <v>7398</v>
          </cell>
          <cell r="C14">
            <v>5.8116059294405993</v>
          </cell>
        </row>
        <row r="15">
          <cell r="A15" t="str">
            <v>27</v>
          </cell>
          <cell r="B15">
            <v>8561</v>
          </cell>
          <cell r="C15">
            <v>6.7252174049663376</v>
          </cell>
        </row>
        <row r="16">
          <cell r="A16" t="str">
            <v>28</v>
          </cell>
          <cell r="B16">
            <v>9890</v>
          </cell>
          <cell r="C16">
            <v>7.7692325820718482</v>
          </cell>
        </row>
        <row r="17">
          <cell r="A17" t="str">
            <v>29</v>
          </cell>
          <cell r="B17">
            <v>10253</v>
          </cell>
          <cell r="C17">
            <v>8.0543924837191749</v>
          </cell>
        </row>
        <row r="18">
          <cell r="A18" t="str">
            <v>30</v>
          </cell>
          <cell r="B18">
            <v>10368</v>
          </cell>
          <cell r="C18">
            <v>8.1447323974641979</v>
          </cell>
        </row>
        <row r="19">
          <cell r="A19" t="str">
            <v>31</v>
          </cell>
          <cell r="B19">
            <v>9739</v>
          </cell>
          <cell r="C19">
            <v>7.6506123475022978</v>
          </cell>
        </row>
        <row r="20">
          <cell r="A20" t="str">
            <v>32</v>
          </cell>
          <cell r="B20">
            <v>8797</v>
          </cell>
          <cell r="C20">
            <v>6.9106106192604688</v>
          </cell>
        </row>
        <row r="21">
          <cell r="A21" t="str">
            <v>33</v>
          </cell>
          <cell r="B21">
            <v>7520</v>
          </cell>
          <cell r="C21">
            <v>5.9074447944570547</v>
          </cell>
        </row>
        <row r="22">
          <cell r="A22" t="str">
            <v>34</v>
          </cell>
          <cell r="B22">
            <v>6370</v>
          </cell>
          <cell r="C22">
            <v>5.0040456570068415</v>
          </cell>
        </row>
        <row r="23">
          <cell r="A23" t="str">
            <v>35</v>
          </cell>
          <cell r="B23">
            <v>5378</v>
          </cell>
          <cell r="C23">
            <v>4.2247657053976146</v>
          </cell>
        </row>
        <row r="24">
          <cell r="A24" t="str">
            <v>36</v>
          </cell>
          <cell r="B24">
            <v>4637</v>
          </cell>
          <cell r="C24">
            <v>3.6426624350927361</v>
          </cell>
        </row>
        <row r="25">
          <cell r="A25" t="str">
            <v>37</v>
          </cell>
          <cell r="B25">
            <v>3607</v>
          </cell>
          <cell r="C25">
            <v>2.8335310337242832</v>
          </cell>
        </row>
        <row r="26">
          <cell r="A26" t="str">
            <v>38</v>
          </cell>
          <cell r="B26">
            <v>2925</v>
          </cell>
          <cell r="C26">
            <v>2.2977760669929381</v>
          </cell>
        </row>
        <row r="27">
          <cell r="A27" t="str">
            <v>39</v>
          </cell>
          <cell r="B27">
            <v>2245</v>
          </cell>
          <cell r="C27">
            <v>1.7635922291962891</v>
          </cell>
        </row>
        <row r="28">
          <cell r="A28" t="str">
            <v>40</v>
          </cell>
          <cell r="B28">
            <v>1662</v>
          </cell>
          <cell r="C28">
            <v>1.3056081447323975</v>
          </cell>
        </row>
        <row r="29">
          <cell r="A29" t="str">
            <v>41</v>
          </cell>
          <cell r="B29">
            <v>1191</v>
          </cell>
          <cell r="C29">
            <v>0.93560728061148302</v>
          </cell>
        </row>
        <row r="30">
          <cell r="A30" t="str">
            <v>42</v>
          </cell>
          <cell r="B30">
            <v>732</v>
          </cell>
          <cell r="C30">
            <v>0.57503319009874521</v>
          </cell>
        </row>
        <row r="31">
          <cell r="A31" t="str">
            <v>43</v>
          </cell>
          <cell r="B31">
            <v>399</v>
          </cell>
          <cell r="C31">
            <v>0.31344022247185704</v>
          </cell>
        </row>
        <row r="32">
          <cell r="A32" t="str">
            <v>44</v>
          </cell>
          <cell r="B32">
            <v>238</v>
          </cell>
          <cell r="C32">
            <v>0.18696434322882705</v>
          </cell>
        </row>
        <row r="33">
          <cell r="A33" t="str">
            <v>45</v>
          </cell>
          <cell r="B33">
            <v>113</v>
          </cell>
          <cell r="C33">
            <v>8.8768784810325477E-2</v>
          </cell>
        </row>
        <row r="34">
          <cell r="A34" t="str">
            <v>46</v>
          </cell>
          <cell r="B34">
            <v>55</v>
          </cell>
          <cell r="C34">
            <v>4.3206045704140709E-2</v>
          </cell>
        </row>
        <row r="35">
          <cell r="A35" t="str">
            <v>47</v>
          </cell>
          <cell r="B35">
            <v>21</v>
          </cell>
          <cell r="C35">
            <v>1.6496853814308276E-2</v>
          </cell>
        </row>
        <row r="36">
          <cell r="A36" t="str">
            <v>48</v>
          </cell>
          <cell r="B36">
            <v>17</v>
          </cell>
          <cell r="C36">
            <v>1.335459594491622E-2</v>
          </cell>
        </row>
        <row r="37">
          <cell r="A37" t="str">
            <v>49</v>
          </cell>
          <cell r="B37">
            <v>3</v>
          </cell>
          <cell r="C37">
            <v>2.3566934020440391E-3</v>
          </cell>
        </row>
        <row r="38">
          <cell r="A38" t="str">
            <v>50</v>
          </cell>
          <cell r="B38">
            <v>9</v>
          </cell>
          <cell r="C38">
            <v>7.0700802061321195E-3</v>
          </cell>
        </row>
        <row r="39">
          <cell r="A39" t="str">
            <v>51</v>
          </cell>
          <cell r="B39">
            <v>3</v>
          </cell>
          <cell r="C39">
            <v>2.3566934020440391E-3</v>
          </cell>
        </row>
        <row r="40">
          <cell r="A40" t="str">
            <v>56</v>
          </cell>
          <cell r="B40">
            <v>1</v>
          </cell>
          <cell r="C40">
            <v>7.8556446734801282E-4</v>
          </cell>
        </row>
        <row r="41">
          <cell r="A41" t="str">
            <v>63</v>
          </cell>
          <cell r="B41">
            <v>1</v>
          </cell>
          <cell r="C41">
            <v>7.8556446734801282E-4</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sheetData>
      <sheetData sheetId="199">
        <row r="1">
          <cell r="A1" t="str">
            <v>etiq</v>
          </cell>
          <cell r="B1" t="str">
            <v>COUNT</v>
          </cell>
          <cell r="C1" t="str">
            <v>PERCENT</v>
          </cell>
        </row>
        <row r="2">
          <cell r="A2" t="str">
            <v>0</v>
          </cell>
          <cell r="B2">
            <v>23</v>
          </cell>
          <cell r="C2">
            <v>1.7734050919857514E-2</v>
          </cell>
        </row>
        <row r="3">
          <cell r="A3" t="str">
            <v>100</v>
          </cell>
          <cell r="B3">
            <v>2</v>
          </cell>
          <cell r="C3">
            <v>1.5420913843354356E-3</v>
          </cell>
        </row>
        <row r="4">
          <cell r="A4" t="str">
            <v>200</v>
          </cell>
          <cell r="B4">
            <v>9</v>
          </cell>
          <cell r="C4">
            <v>6.9394112295094604E-3</v>
          </cell>
        </row>
        <row r="5">
          <cell r="A5" t="str">
            <v>300</v>
          </cell>
          <cell r="B5">
            <v>48</v>
          </cell>
          <cell r="C5">
            <v>3.7010193224050462E-2</v>
          </cell>
        </row>
        <row r="6">
          <cell r="A6" t="str">
            <v>400</v>
          </cell>
          <cell r="B6">
            <v>65</v>
          </cell>
          <cell r="C6">
            <v>5.0117969990901651E-2</v>
          </cell>
        </row>
        <row r="7">
          <cell r="A7" t="str">
            <v>500</v>
          </cell>
          <cell r="B7">
            <v>94</v>
          </cell>
          <cell r="C7">
            <v>7.2478295063765491E-2</v>
          </cell>
        </row>
        <row r="8">
          <cell r="A8" t="str">
            <v>600</v>
          </cell>
          <cell r="B8">
            <v>121</v>
          </cell>
          <cell r="C8">
            <v>9.3296528752293842E-2</v>
          </cell>
        </row>
        <row r="9">
          <cell r="A9" t="str">
            <v>700</v>
          </cell>
          <cell r="B9">
            <v>110</v>
          </cell>
          <cell r="C9">
            <v>8.4815026138448976E-2</v>
          </cell>
        </row>
        <row r="10">
          <cell r="A10" t="str">
            <v>800</v>
          </cell>
          <cell r="B10">
            <v>122</v>
          </cell>
          <cell r="C10">
            <v>9.4067574444461594E-2</v>
          </cell>
        </row>
        <row r="11">
          <cell r="A11" t="str">
            <v>900</v>
          </cell>
          <cell r="B11">
            <v>116</v>
          </cell>
          <cell r="C11">
            <v>8.944130029145525E-2</v>
          </cell>
        </row>
        <row r="12">
          <cell r="A12" t="str">
            <v>1 000</v>
          </cell>
          <cell r="B12">
            <v>137</v>
          </cell>
          <cell r="C12">
            <v>0.10563325982697731</v>
          </cell>
        </row>
        <row r="13">
          <cell r="A13" t="str">
            <v>1 100</v>
          </cell>
          <cell r="B13">
            <v>142</v>
          </cell>
          <cell r="C13">
            <v>0.10948848828781595</v>
          </cell>
        </row>
        <row r="14">
          <cell r="A14" t="str">
            <v>1 200</v>
          </cell>
          <cell r="B14">
            <v>162</v>
          </cell>
          <cell r="C14">
            <v>0.1249094021311703</v>
          </cell>
        </row>
        <row r="15">
          <cell r="A15" t="str">
            <v>1 300</v>
          </cell>
          <cell r="B15">
            <v>183</v>
          </cell>
          <cell r="C15">
            <v>0.14110136166669235</v>
          </cell>
        </row>
        <row r="16">
          <cell r="A16" t="str">
            <v>1 400</v>
          </cell>
          <cell r="B16">
            <v>254</v>
          </cell>
          <cell r="C16">
            <v>0.19584560581060032</v>
          </cell>
        </row>
        <row r="17">
          <cell r="A17" t="str">
            <v>1 500</v>
          </cell>
          <cell r="B17">
            <v>194</v>
          </cell>
          <cell r="C17">
            <v>0.14958286428053721</v>
          </cell>
        </row>
        <row r="18">
          <cell r="A18" t="str">
            <v>1 600</v>
          </cell>
          <cell r="B18">
            <v>266</v>
          </cell>
          <cell r="C18">
            <v>0.20509815411661295</v>
          </cell>
        </row>
        <row r="19">
          <cell r="A19" t="str">
            <v>1 700</v>
          </cell>
          <cell r="B19">
            <v>371</v>
          </cell>
          <cell r="C19">
            <v>0.28605795179422339</v>
          </cell>
        </row>
        <row r="20">
          <cell r="A20" t="str">
            <v>1 800</v>
          </cell>
          <cell r="B20">
            <v>474</v>
          </cell>
          <cell r="C20">
            <v>0.36547565808749827</v>
          </cell>
        </row>
        <row r="21">
          <cell r="A21" t="str">
            <v>1 900</v>
          </cell>
          <cell r="B21">
            <v>521</v>
          </cell>
          <cell r="C21">
            <v>0.40171480561938111</v>
          </cell>
        </row>
        <row r="22">
          <cell r="A22" t="str">
            <v>2 000</v>
          </cell>
          <cell r="B22">
            <v>673</v>
          </cell>
          <cell r="C22">
            <v>0.51891375082887425</v>
          </cell>
        </row>
        <row r="23">
          <cell r="A23" t="str">
            <v>2 100</v>
          </cell>
          <cell r="B23">
            <v>899</v>
          </cell>
          <cell r="C23">
            <v>0.69317007725877822</v>
          </cell>
        </row>
        <row r="24">
          <cell r="A24" t="str">
            <v>2 200</v>
          </cell>
          <cell r="B24">
            <v>1125</v>
          </cell>
          <cell r="C24">
            <v>0.86742640368868251</v>
          </cell>
        </row>
        <row r="25">
          <cell r="A25" t="str">
            <v>2 300</v>
          </cell>
          <cell r="B25">
            <v>1412</v>
          </cell>
          <cell r="C25">
            <v>1.0887165173408173</v>
          </cell>
        </row>
        <row r="26">
          <cell r="A26" t="str">
            <v>2 400</v>
          </cell>
          <cell r="B26">
            <v>1957</v>
          </cell>
          <cell r="C26">
            <v>1.5089364195722237</v>
          </cell>
        </row>
        <row r="27">
          <cell r="A27" t="str">
            <v>2 500</v>
          </cell>
          <cell r="B27">
            <v>2750</v>
          </cell>
          <cell r="C27">
            <v>2.1203756534612244</v>
          </cell>
        </row>
        <row r="28">
          <cell r="A28" t="str">
            <v>2 600</v>
          </cell>
          <cell r="B28">
            <v>3496</v>
          </cell>
          <cell r="C28">
            <v>2.6955757398183402</v>
          </cell>
        </row>
        <row r="29">
          <cell r="A29" t="str">
            <v>2 700</v>
          </cell>
          <cell r="B29">
            <v>4524</v>
          </cell>
          <cell r="C29">
            <v>3.4882107113667562</v>
          </cell>
        </row>
        <row r="30">
          <cell r="A30" t="str">
            <v>2 800</v>
          </cell>
          <cell r="B30">
            <v>5862</v>
          </cell>
          <cell r="C30">
            <v>4.519869847487163</v>
          </cell>
        </row>
        <row r="31">
          <cell r="A31" t="str">
            <v>2 900</v>
          </cell>
          <cell r="B31">
            <v>7221</v>
          </cell>
          <cell r="C31">
            <v>5.5677209431430894</v>
          </cell>
        </row>
        <row r="32">
          <cell r="A32" t="str">
            <v>3 000</v>
          </cell>
          <cell r="B32">
            <v>9189</v>
          </cell>
          <cell r="C32">
            <v>7.08513886532916</v>
          </cell>
        </row>
        <row r="33">
          <cell r="A33" t="str">
            <v>3 100</v>
          </cell>
          <cell r="B33">
            <v>9723</v>
          </cell>
          <cell r="C33">
            <v>7.4968772649467184</v>
          </cell>
        </row>
        <row r="34">
          <cell r="A34" t="str">
            <v>3 200</v>
          </cell>
          <cell r="B34">
            <v>10670</v>
          </cell>
          <cell r="C34">
            <v>8.2270575354295499</v>
          </cell>
        </row>
        <row r="35">
          <cell r="A35" t="str">
            <v>3 300</v>
          </cell>
          <cell r="B35">
            <v>10669</v>
          </cell>
          <cell r="C35">
            <v>8.2262864897373777</v>
          </cell>
        </row>
        <row r="36">
          <cell r="A36" t="str">
            <v>3 400</v>
          </cell>
          <cell r="B36">
            <v>10611</v>
          </cell>
          <cell r="C36">
            <v>8.1815658395916557</v>
          </cell>
        </row>
        <row r="37">
          <cell r="A37" t="str">
            <v>3 500</v>
          </cell>
          <cell r="B37">
            <v>9573</v>
          </cell>
          <cell r="C37">
            <v>7.3812204111215651</v>
          </cell>
        </row>
        <row r="38">
          <cell r="A38" t="str">
            <v>3 600</v>
          </cell>
          <cell r="B38">
            <v>8508</v>
          </cell>
          <cell r="C38">
            <v>6.5600567489629453</v>
          </cell>
        </row>
        <row r="39">
          <cell r="A39" t="str">
            <v>3 700</v>
          </cell>
          <cell r="B39">
            <v>7106</v>
          </cell>
          <cell r="C39">
            <v>5.4790506885438051</v>
          </cell>
        </row>
        <row r="40">
          <cell r="A40" t="str">
            <v>3 800</v>
          </cell>
          <cell r="B40">
            <v>5757</v>
          </cell>
          <cell r="C40">
            <v>4.4389100498095511</v>
          </cell>
        </row>
        <row r="41">
          <cell r="A41" t="str">
            <v>3 900</v>
          </cell>
          <cell r="B41">
            <v>4439</v>
          </cell>
          <cell r="C41">
            <v>3.4226718275325001</v>
          </cell>
        </row>
        <row r="42">
          <cell r="A42" t="str">
            <v>4 000</v>
          </cell>
          <cell r="B42">
            <v>3261</v>
          </cell>
          <cell r="C42">
            <v>2.5143800021589282</v>
          </cell>
        </row>
        <row r="43">
          <cell r="A43" t="str">
            <v>4 100</v>
          </cell>
          <cell r="B43">
            <v>2266</v>
          </cell>
          <cell r="C43">
            <v>1.7471895384520484</v>
          </cell>
        </row>
        <row r="44">
          <cell r="A44" t="str">
            <v>4 200</v>
          </cell>
          <cell r="B44">
            <v>1643</v>
          </cell>
          <cell r="C44">
            <v>1.2668280722315604</v>
          </cell>
        </row>
        <row r="45">
          <cell r="A45" t="str">
            <v>4 300</v>
          </cell>
          <cell r="B45">
            <v>1112</v>
          </cell>
          <cell r="C45">
            <v>0.85740280969050242</v>
          </cell>
        </row>
        <row r="46">
          <cell r="A46" t="str">
            <v>4 400</v>
          </cell>
          <cell r="B46">
            <v>707</v>
          </cell>
          <cell r="C46">
            <v>0.54512930436257645</v>
          </cell>
        </row>
        <row r="47">
          <cell r="A47" t="str">
            <v>4 500</v>
          </cell>
          <cell r="B47">
            <v>463</v>
          </cell>
          <cell r="C47">
            <v>0.35699415547365326</v>
          </cell>
        </row>
        <row r="48">
          <cell r="A48" t="str">
            <v>4 600</v>
          </cell>
          <cell r="B48">
            <v>249</v>
          </cell>
          <cell r="C48">
            <v>0.19199037734976171</v>
          </cell>
        </row>
        <row r="49">
          <cell r="A49" t="str">
            <v>4 700</v>
          </cell>
          <cell r="B49">
            <v>160</v>
          </cell>
          <cell r="C49">
            <v>0.12336731074683484</v>
          </cell>
        </row>
        <row r="50">
          <cell r="A50" t="str">
            <v>4 800</v>
          </cell>
          <cell r="B50">
            <v>109</v>
          </cell>
          <cell r="C50">
            <v>8.4043980446281252E-2</v>
          </cell>
        </row>
        <row r="51">
          <cell r="A51" t="str">
            <v>4 900</v>
          </cell>
          <cell r="B51">
            <v>58</v>
          </cell>
          <cell r="C51">
            <v>4.4720650145727625E-2</v>
          </cell>
        </row>
        <row r="52">
          <cell r="A52" t="str">
            <v>5 000</v>
          </cell>
          <cell r="B52">
            <v>35</v>
          </cell>
          <cell r="C52">
            <v>2.6986599225870125E-2</v>
          </cell>
        </row>
        <row r="53">
          <cell r="A53" t="str">
            <v>5 100</v>
          </cell>
          <cell r="B53">
            <v>16</v>
          </cell>
          <cell r="C53">
            <v>1.2336731074683483E-2</v>
          </cell>
        </row>
        <row r="54">
          <cell r="A54" t="str">
            <v>5 200</v>
          </cell>
          <cell r="B54">
            <v>10</v>
          </cell>
          <cell r="C54">
            <v>7.7104569216771774E-3</v>
          </cell>
        </row>
        <row r="55">
          <cell r="A55" t="str">
            <v>5 300</v>
          </cell>
          <cell r="B55">
            <v>11</v>
          </cell>
          <cell r="C55">
            <v>8.4815026138448969E-3</v>
          </cell>
        </row>
        <row r="56">
          <cell r="A56" t="str">
            <v>5 400</v>
          </cell>
          <cell r="B56">
            <v>7</v>
          </cell>
          <cell r="C56">
            <v>5.3973198451740248E-3</v>
          </cell>
        </row>
        <row r="57">
          <cell r="A57" t="str">
            <v>5 500</v>
          </cell>
          <cell r="B57">
            <v>1</v>
          </cell>
          <cell r="C57">
            <v>7.7104569216771772E-4</v>
          </cell>
        </row>
        <row r="58">
          <cell r="A58" t="str">
            <v>5 600</v>
          </cell>
          <cell r="B58">
            <v>6</v>
          </cell>
          <cell r="C58">
            <v>4.6262741530063078E-3</v>
          </cell>
        </row>
        <row r="59">
          <cell r="A59" t="str">
            <v>5 700</v>
          </cell>
          <cell r="B59">
            <v>2</v>
          </cell>
          <cell r="C59">
            <v>1.5420913843354356E-3</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sheetData>
      <sheetData sheetId="200">
        <row r="1">
          <cell r="A1" t="str">
            <v>etiq</v>
          </cell>
          <cell r="B1" t="str">
            <v>COUNT</v>
          </cell>
          <cell r="C1" t="str">
            <v>PERCENT</v>
          </cell>
        </row>
        <row r="2">
          <cell r="A2" t="str">
            <v>0</v>
          </cell>
          <cell r="B2">
            <v>1852</v>
          </cell>
          <cell r="C2">
            <v>1.4548653935285203</v>
          </cell>
        </row>
        <row r="3">
          <cell r="A3" t="str">
            <v>1</v>
          </cell>
          <cell r="B3">
            <v>2500</v>
          </cell>
          <cell r="C3">
            <v>1.9639111683700321</v>
          </cell>
        </row>
        <row r="4">
          <cell r="A4" t="str">
            <v>2</v>
          </cell>
          <cell r="B4">
            <v>4913</v>
          </cell>
          <cell r="C4">
            <v>3.8594782280807873</v>
          </cell>
        </row>
        <row r="5">
          <cell r="A5" t="str">
            <v>3</v>
          </cell>
          <cell r="B5">
            <v>20989</v>
          </cell>
          <cell r="C5">
            <v>16.488212605167444</v>
          </cell>
        </row>
        <row r="6">
          <cell r="A6" t="str">
            <v>4</v>
          </cell>
          <cell r="B6">
            <v>49600</v>
          </cell>
          <cell r="C6">
            <v>38.963997580461431</v>
          </cell>
        </row>
        <row r="7">
          <cell r="A7" t="str">
            <v>5</v>
          </cell>
          <cell r="B7">
            <v>26678</v>
          </cell>
          <cell r="C7">
            <v>20.957288859910296</v>
          </cell>
        </row>
        <row r="8">
          <cell r="A8" t="str">
            <v>6</v>
          </cell>
          <cell r="B8">
            <v>9202</v>
          </cell>
          <cell r="C8">
            <v>7.2287642285364146</v>
          </cell>
        </row>
        <row r="9">
          <cell r="A9" t="str">
            <v>7</v>
          </cell>
          <cell r="B9">
            <v>3843</v>
          </cell>
          <cell r="C9">
            <v>3.0189242480184126</v>
          </cell>
        </row>
        <row r="10">
          <cell r="A10" t="str">
            <v>8</v>
          </cell>
          <cell r="B10">
            <v>1139</v>
          </cell>
          <cell r="C10">
            <v>0.89475792830938683</v>
          </cell>
        </row>
        <row r="11">
          <cell r="A11" t="str">
            <v>9</v>
          </cell>
          <cell r="B11">
            <v>702</v>
          </cell>
          <cell r="C11">
            <v>0.55146625607830513</v>
          </cell>
        </row>
        <row r="12">
          <cell r="A12" t="str">
            <v>10</v>
          </cell>
          <cell r="B12">
            <v>532</v>
          </cell>
          <cell r="C12">
            <v>0.41792029662914282</v>
          </cell>
        </row>
        <row r="13">
          <cell r="A13" t="str">
            <v>11</v>
          </cell>
          <cell r="B13">
            <v>467</v>
          </cell>
          <cell r="C13">
            <v>0.36685860625152195</v>
          </cell>
        </row>
        <row r="14">
          <cell r="A14" t="str">
            <v>12</v>
          </cell>
          <cell r="B14">
            <v>389</v>
          </cell>
          <cell r="C14">
            <v>0.30558457779837706</v>
          </cell>
        </row>
        <row r="15">
          <cell r="A15" t="str">
            <v>13</v>
          </cell>
          <cell r="B15">
            <v>348</v>
          </cell>
          <cell r="C15">
            <v>0.27337643463710842</v>
          </cell>
        </row>
        <row r="16">
          <cell r="A16" t="str">
            <v>14</v>
          </cell>
          <cell r="B16">
            <v>344</v>
          </cell>
          <cell r="C16">
            <v>0.27023417676771638</v>
          </cell>
        </row>
        <row r="17">
          <cell r="A17" t="str">
            <v>15</v>
          </cell>
          <cell r="B17">
            <v>310</v>
          </cell>
          <cell r="C17">
            <v>0.24352498487788399</v>
          </cell>
        </row>
        <row r="18">
          <cell r="A18" t="str">
            <v>16</v>
          </cell>
          <cell r="B18">
            <v>244</v>
          </cell>
          <cell r="C18">
            <v>0.19167773003291516</v>
          </cell>
        </row>
        <row r="19">
          <cell r="A19" t="str">
            <v>17</v>
          </cell>
          <cell r="B19">
            <v>281</v>
          </cell>
          <cell r="C19">
            <v>0.22074361532479173</v>
          </cell>
        </row>
        <row r="20">
          <cell r="A20" t="str">
            <v>18</v>
          </cell>
          <cell r="B20">
            <v>207</v>
          </cell>
          <cell r="C20">
            <v>0.16261184474103868</v>
          </cell>
        </row>
        <row r="21">
          <cell r="A21" t="str">
            <v>19</v>
          </cell>
          <cell r="B21">
            <v>222</v>
          </cell>
          <cell r="C21">
            <v>0.17439531175125889</v>
          </cell>
        </row>
        <row r="22">
          <cell r="A22" t="str">
            <v>20</v>
          </cell>
          <cell r="B22">
            <v>205</v>
          </cell>
          <cell r="C22">
            <v>0.16104071580634266</v>
          </cell>
        </row>
        <row r="23">
          <cell r="A23" t="str">
            <v>21</v>
          </cell>
          <cell r="B23">
            <v>177</v>
          </cell>
          <cell r="C23">
            <v>0.13904491072059835</v>
          </cell>
        </row>
        <row r="24">
          <cell r="A24" t="str">
            <v>&gt; 21</v>
          </cell>
          <cell r="B24">
            <v>2153</v>
          </cell>
          <cell r="C24">
            <v>1.6913202982002693</v>
          </cell>
        </row>
      </sheetData>
      <sheetData sheetId="201">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row>
        <row r="2">
          <cell r="A2">
            <v>26</v>
          </cell>
          <cell r="B2">
            <v>27</v>
          </cell>
          <cell r="C2">
            <v>26</v>
          </cell>
          <cell r="D2">
            <v>27</v>
          </cell>
          <cell r="E2">
            <v>28</v>
          </cell>
          <cell r="F2">
            <v>27</v>
          </cell>
          <cell r="G2">
            <v>25</v>
          </cell>
          <cell r="H2">
            <v>27</v>
          </cell>
          <cell r="I2">
            <v>26</v>
          </cell>
          <cell r="J2">
            <v>26</v>
          </cell>
          <cell r="K2">
            <v>25</v>
          </cell>
        </row>
        <row r="3">
          <cell r="A3">
            <v>3</v>
          </cell>
          <cell r="B3">
            <v>3</v>
          </cell>
          <cell r="C3">
            <v>4</v>
          </cell>
          <cell r="D3">
            <v>3</v>
          </cell>
          <cell r="E3">
            <v>2</v>
          </cell>
          <cell r="F3">
            <v>4</v>
          </cell>
          <cell r="G3">
            <v>4</v>
          </cell>
          <cell r="H3">
            <v>4</v>
          </cell>
          <cell r="I3">
            <v>3</v>
          </cell>
          <cell r="J3">
            <v>3</v>
          </cell>
          <cell r="K3">
            <v>4</v>
          </cell>
        </row>
        <row r="4">
          <cell r="A4">
            <v>3</v>
          </cell>
          <cell r="B4">
            <v>3</v>
          </cell>
          <cell r="C4">
            <v>3</v>
          </cell>
          <cell r="D4">
            <v>3</v>
          </cell>
          <cell r="E4">
            <v>4</v>
          </cell>
          <cell r="F4">
            <v>4</v>
          </cell>
          <cell r="G4">
            <v>4</v>
          </cell>
          <cell r="H4">
            <v>3</v>
          </cell>
          <cell r="I4">
            <v>4</v>
          </cell>
          <cell r="J4">
            <v>4</v>
          </cell>
          <cell r="K4">
            <v>4</v>
          </cell>
        </row>
        <row r="5">
          <cell r="A5">
            <v>8</v>
          </cell>
          <cell r="B5">
            <v>8</v>
          </cell>
          <cell r="C5">
            <v>10</v>
          </cell>
          <cell r="D5">
            <v>8</v>
          </cell>
          <cell r="E5">
            <v>8</v>
          </cell>
          <cell r="F5">
            <v>12</v>
          </cell>
          <cell r="G5">
            <v>11</v>
          </cell>
          <cell r="H5">
            <v>10</v>
          </cell>
          <cell r="I5">
            <v>10</v>
          </cell>
          <cell r="J5">
            <v>10</v>
          </cell>
          <cell r="K5">
            <v>10</v>
          </cell>
        </row>
        <row r="6">
          <cell r="A6">
            <v>9</v>
          </cell>
          <cell r="B6">
            <v>9</v>
          </cell>
          <cell r="C6">
            <v>10</v>
          </cell>
          <cell r="D6">
            <v>9</v>
          </cell>
          <cell r="E6">
            <v>9</v>
          </cell>
          <cell r="F6">
            <v>12</v>
          </cell>
          <cell r="G6">
            <v>12</v>
          </cell>
          <cell r="H6">
            <v>10</v>
          </cell>
          <cell r="I6">
            <v>10</v>
          </cell>
          <cell r="J6">
            <v>10</v>
          </cell>
          <cell r="K6">
            <v>11</v>
          </cell>
        </row>
        <row r="7">
          <cell r="A7">
            <v>14</v>
          </cell>
          <cell r="B7">
            <v>14</v>
          </cell>
          <cell r="C7">
            <v>14</v>
          </cell>
          <cell r="D7">
            <v>15</v>
          </cell>
          <cell r="E7">
            <v>15</v>
          </cell>
          <cell r="F7">
            <v>48</v>
          </cell>
          <cell r="G7">
            <v>46</v>
          </cell>
          <cell r="H7">
            <v>16</v>
          </cell>
          <cell r="I7">
            <v>14</v>
          </cell>
          <cell r="J7">
            <v>15</v>
          </cell>
          <cell r="K7">
            <v>46</v>
          </cell>
        </row>
        <row r="8">
          <cell r="A8">
            <v>15</v>
          </cell>
          <cell r="B8">
            <v>15</v>
          </cell>
          <cell r="C8">
            <v>15</v>
          </cell>
          <cell r="D8">
            <v>16</v>
          </cell>
          <cell r="E8">
            <v>16</v>
          </cell>
          <cell r="F8">
            <v>49</v>
          </cell>
          <cell r="G8">
            <v>47</v>
          </cell>
          <cell r="H8">
            <v>46</v>
          </cell>
          <cell r="I8">
            <v>15</v>
          </cell>
          <cell r="J8">
            <v>44</v>
          </cell>
          <cell r="K8">
            <v>-1</v>
          </cell>
        </row>
        <row r="9">
          <cell r="A9">
            <v>16</v>
          </cell>
          <cell r="B9">
            <v>16</v>
          </cell>
          <cell r="C9">
            <v>44</v>
          </cell>
          <cell r="D9">
            <v>17</v>
          </cell>
          <cell r="E9">
            <v>17</v>
          </cell>
          <cell r="F9">
            <v>50</v>
          </cell>
          <cell r="G9">
            <v>48</v>
          </cell>
          <cell r="H9">
            <v>48</v>
          </cell>
          <cell r="I9">
            <v>44</v>
          </cell>
          <cell r="J9">
            <v>45</v>
          </cell>
          <cell r="K9">
            <v>-1</v>
          </cell>
        </row>
        <row r="10">
          <cell r="A10">
            <v>17</v>
          </cell>
          <cell r="B10">
            <v>17</v>
          </cell>
          <cell r="C10">
            <v>45</v>
          </cell>
          <cell r="D10">
            <v>18</v>
          </cell>
          <cell r="E10">
            <v>18</v>
          </cell>
          <cell r="F10">
            <v>63</v>
          </cell>
          <cell r="G10">
            <v>50</v>
          </cell>
          <cell r="H10">
            <v>-1</v>
          </cell>
          <cell r="I10">
            <v>45</v>
          </cell>
          <cell r="J10">
            <v>46</v>
          </cell>
          <cell r="K10">
            <v>-1</v>
          </cell>
        </row>
        <row r="11">
          <cell r="A11">
            <v>42</v>
          </cell>
          <cell r="B11">
            <v>18</v>
          </cell>
          <cell r="C11">
            <v>46</v>
          </cell>
          <cell r="D11">
            <v>43</v>
          </cell>
          <cell r="E11">
            <v>19</v>
          </cell>
          <cell r="F11">
            <v>-1</v>
          </cell>
          <cell r="G11">
            <v>51</v>
          </cell>
          <cell r="H11">
            <v>-1</v>
          </cell>
          <cell r="I11">
            <v>46</v>
          </cell>
          <cell r="J11">
            <v>47</v>
          </cell>
          <cell r="K11">
            <v>-1</v>
          </cell>
        </row>
        <row r="12">
          <cell r="A12">
            <v>43</v>
          </cell>
          <cell r="B12">
            <v>43</v>
          </cell>
          <cell r="C12">
            <v>47</v>
          </cell>
          <cell r="D12">
            <v>44</v>
          </cell>
          <cell r="E12">
            <v>44</v>
          </cell>
          <cell r="F12">
            <v>-1</v>
          </cell>
          <cell r="G12">
            <v>-1</v>
          </cell>
          <cell r="H12">
            <v>-1</v>
          </cell>
          <cell r="I12">
            <v>47</v>
          </cell>
          <cell r="J12">
            <v>50</v>
          </cell>
          <cell r="K12">
            <v>-1</v>
          </cell>
        </row>
        <row r="13">
          <cell r="A13">
            <v>44</v>
          </cell>
          <cell r="B13">
            <v>44</v>
          </cell>
          <cell r="C13">
            <v>48</v>
          </cell>
          <cell r="D13">
            <v>46</v>
          </cell>
          <cell r="E13">
            <v>45</v>
          </cell>
          <cell r="F13">
            <v>-1</v>
          </cell>
          <cell r="G13">
            <v>-1</v>
          </cell>
          <cell r="H13">
            <v>-1</v>
          </cell>
          <cell r="I13">
            <v>48</v>
          </cell>
          <cell r="J13">
            <v>-1</v>
          </cell>
          <cell r="K13">
            <v>-1</v>
          </cell>
        </row>
        <row r="14">
          <cell r="A14">
            <v>45</v>
          </cell>
          <cell r="B14">
            <v>45</v>
          </cell>
          <cell r="C14">
            <v>49</v>
          </cell>
          <cell r="D14">
            <v>47</v>
          </cell>
          <cell r="E14">
            <v>46</v>
          </cell>
          <cell r="F14">
            <v>-1</v>
          </cell>
          <cell r="G14">
            <v>-1</v>
          </cell>
          <cell r="H14">
            <v>-1</v>
          </cell>
          <cell r="I14">
            <v>49</v>
          </cell>
          <cell r="J14">
            <v>-1</v>
          </cell>
          <cell r="K14">
            <v>-1</v>
          </cell>
        </row>
        <row r="15">
          <cell r="A15">
            <v>46</v>
          </cell>
          <cell r="B15">
            <v>46</v>
          </cell>
          <cell r="C15">
            <v>50</v>
          </cell>
          <cell r="D15">
            <v>48</v>
          </cell>
          <cell r="E15">
            <v>-1</v>
          </cell>
          <cell r="F15">
            <v>-1</v>
          </cell>
          <cell r="G15">
            <v>-1</v>
          </cell>
          <cell r="H15">
            <v>-1</v>
          </cell>
          <cell r="I15">
            <v>-1</v>
          </cell>
          <cell r="J15">
            <v>-1</v>
          </cell>
          <cell r="K15">
            <v>-1</v>
          </cell>
        </row>
        <row r="16">
          <cell r="A16">
            <v>47</v>
          </cell>
          <cell r="B16">
            <v>47</v>
          </cell>
          <cell r="C16">
            <v>51</v>
          </cell>
          <cell r="D16">
            <v>-1</v>
          </cell>
          <cell r="E16">
            <v>-1</v>
          </cell>
          <cell r="F16">
            <v>-1</v>
          </cell>
          <cell r="G16">
            <v>-1</v>
          </cell>
          <cell r="H16">
            <v>-1</v>
          </cell>
          <cell r="I16">
            <v>-1</v>
          </cell>
          <cell r="J16">
            <v>-1</v>
          </cell>
          <cell r="K16">
            <v>-1</v>
          </cell>
        </row>
        <row r="17">
          <cell r="A17">
            <v>56</v>
          </cell>
          <cell r="B17">
            <v>48</v>
          </cell>
          <cell r="C17">
            <v>-1</v>
          </cell>
          <cell r="D17">
            <v>-1</v>
          </cell>
          <cell r="E17">
            <v>-1</v>
          </cell>
          <cell r="F17">
            <v>-1</v>
          </cell>
          <cell r="G17">
            <v>-1</v>
          </cell>
          <cell r="H17">
            <v>-1</v>
          </cell>
          <cell r="I17">
            <v>-1</v>
          </cell>
          <cell r="J17">
            <v>-1</v>
          </cell>
          <cell r="K17">
            <v>-1</v>
          </cell>
        </row>
        <row r="18">
          <cell r="A18">
            <v>-1</v>
          </cell>
          <cell r="B18">
            <v>-1</v>
          </cell>
          <cell r="C18">
            <v>-1</v>
          </cell>
          <cell r="D18">
            <v>-1</v>
          </cell>
          <cell r="E18">
            <v>-1</v>
          </cell>
          <cell r="F18">
            <v>-1</v>
          </cell>
          <cell r="G18">
            <v>-1</v>
          </cell>
          <cell r="H18">
            <v>-1</v>
          </cell>
          <cell r="I18">
            <v>-1</v>
          </cell>
          <cell r="J18">
            <v>-1</v>
          </cell>
          <cell r="K18">
            <v>-1</v>
          </cell>
        </row>
        <row r="19">
          <cell r="A19">
            <v>-1</v>
          </cell>
          <cell r="B19">
            <v>-1</v>
          </cell>
          <cell r="C19">
            <v>-1</v>
          </cell>
          <cell r="D19">
            <v>-1</v>
          </cell>
          <cell r="E19">
            <v>-1</v>
          </cell>
          <cell r="F19">
            <v>-1</v>
          </cell>
          <cell r="G19">
            <v>-1</v>
          </cell>
          <cell r="H19">
            <v>-1</v>
          </cell>
          <cell r="I19">
            <v>-1</v>
          </cell>
          <cell r="J19">
            <v>-1</v>
          </cell>
          <cell r="K19">
            <v>-1</v>
          </cell>
        </row>
        <row r="20">
          <cell r="A20">
            <v>-1</v>
          </cell>
          <cell r="B20">
            <v>-1</v>
          </cell>
          <cell r="C20">
            <v>-1</v>
          </cell>
          <cell r="D20">
            <v>-1</v>
          </cell>
          <cell r="E20">
            <v>-1</v>
          </cell>
          <cell r="F20">
            <v>-1</v>
          </cell>
          <cell r="G20">
            <v>-1</v>
          </cell>
          <cell r="H20">
            <v>-1</v>
          </cell>
          <cell r="I20">
            <v>-1</v>
          </cell>
          <cell r="J20">
            <v>-1</v>
          </cell>
          <cell r="K20">
            <v>-1</v>
          </cell>
        </row>
        <row r="21">
          <cell r="A21">
            <v>-1</v>
          </cell>
          <cell r="B21">
            <v>-1</v>
          </cell>
          <cell r="C21">
            <v>-1</v>
          </cell>
          <cell r="D21">
            <v>-1</v>
          </cell>
          <cell r="E21">
            <v>-1</v>
          </cell>
          <cell r="F21">
            <v>-1</v>
          </cell>
          <cell r="G21">
            <v>-1</v>
          </cell>
          <cell r="H21">
            <v>-1</v>
          </cell>
          <cell r="I21">
            <v>-1</v>
          </cell>
          <cell r="J21">
            <v>-1</v>
          </cell>
          <cell r="K21">
            <v>-1</v>
          </cell>
        </row>
        <row r="22">
          <cell r="A22">
            <v>-1</v>
          </cell>
          <cell r="B22">
            <v>-1</v>
          </cell>
          <cell r="C22">
            <v>-1</v>
          </cell>
          <cell r="D22">
            <v>-1</v>
          </cell>
          <cell r="E22">
            <v>-1</v>
          </cell>
          <cell r="F22">
            <v>-1</v>
          </cell>
          <cell r="G22">
            <v>-1</v>
          </cell>
          <cell r="H22">
            <v>-1</v>
          </cell>
          <cell r="I22">
            <v>-1</v>
          </cell>
          <cell r="J22">
            <v>-1</v>
          </cell>
          <cell r="K22">
            <v>-1</v>
          </cell>
        </row>
        <row r="23">
          <cell r="A23">
            <v>-1</v>
          </cell>
          <cell r="B23">
            <v>-1</v>
          </cell>
          <cell r="C23">
            <v>-1</v>
          </cell>
          <cell r="D23">
            <v>-1</v>
          </cell>
          <cell r="E23">
            <v>-1</v>
          </cell>
          <cell r="F23">
            <v>-1</v>
          </cell>
          <cell r="G23">
            <v>-1</v>
          </cell>
          <cell r="H23">
            <v>-1</v>
          </cell>
          <cell r="I23">
            <v>-1</v>
          </cell>
          <cell r="J23">
            <v>-1</v>
          </cell>
          <cell r="K23">
            <v>-1</v>
          </cell>
        </row>
        <row r="24">
          <cell r="A24">
            <v>-1</v>
          </cell>
          <cell r="B24">
            <v>-1</v>
          </cell>
          <cell r="C24">
            <v>-1</v>
          </cell>
          <cell r="D24">
            <v>-1</v>
          </cell>
          <cell r="E24">
            <v>-1</v>
          </cell>
          <cell r="F24">
            <v>-1</v>
          </cell>
          <cell r="G24">
            <v>-1</v>
          </cell>
          <cell r="H24">
            <v>-1</v>
          </cell>
          <cell r="I24">
            <v>-1</v>
          </cell>
          <cell r="J24">
            <v>-1</v>
          </cell>
          <cell r="K24">
            <v>-1</v>
          </cell>
        </row>
        <row r="25">
          <cell r="A25">
            <v>-1</v>
          </cell>
          <cell r="B25">
            <v>-1</v>
          </cell>
          <cell r="C25">
            <v>-1</v>
          </cell>
          <cell r="D25">
            <v>-1</v>
          </cell>
          <cell r="E25">
            <v>-1</v>
          </cell>
          <cell r="F25">
            <v>-1</v>
          </cell>
          <cell r="G25">
            <v>-1</v>
          </cell>
          <cell r="H25">
            <v>-1</v>
          </cell>
          <cell r="I25">
            <v>-1</v>
          </cell>
          <cell r="J25">
            <v>-1</v>
          </cell>
          <cell r="K25">
            <v>-1</v>
          </cell>
        </row>
        <row r="26">
          <cell r="A26">
            <v>-1</v>
          </cell>
          <cell r="B26">
            <v>-1</v>
          </cell>
          <cell r="C26">
            <v>-1</v>
          </cell>
          <cell r="D26">
            <v>-1</v>
          </cell>
          <cell r="E26">
            <v>-1</v>
          </cell>
          <cell r="F26">
            <v>-1</v>
          </cell>
          <cell r="G26">
            <v>-1</v>
          </cell>
          <cell r="H26">
            <v>-1</v>
          </cell>
          <cell r="I26">
            <v>-1</v>
          </cell>
          <cell r="J26">
            <v>-1</v>
          </cell>
          <cell r="K26">
            <v>-1</v>
          </cell>
        </row>
        <row r="27">
          <cell r="A27">
            <v>-1</v>
          </cell>
          <cell r="B27">
            <v>-1</v>
          </cell>
          <cell r="C27">
            <v>-1</v>
          </cell>
          <cell r="D27">
            <v>-1</v>
          </cell>
          <cell r="E27">
            <v>-1</v>
          </cell>
          <cell r="F27">
            <v>-1</v>
          </cell>
          <cell r="G27">
            <v>-1</v>
          </cell>
          <cell r="H27">
            <v>-1</v>
          </cell>
          <cell r="I27">
            <v>-1</v>
          </cell>
          <cell r="J27">
            <v>-1</v>
          </cell>
          <cell r="K27">
            <v>-1</v>
          </cell>
        </row>
        <row r="28">
          <cell r="A28">
            <v>-1</v>
          </cell>
          <cell r="B28">
            <v>-1</v>
          </cell>
          <cell r="C28">
            <v>-1</v>
          </cell>
          <cell r="D28">
            <v>-1</v>
          </cell>
          <cell r="E28">
            <v>-1</v>
          </cell>
          <cell r="F28">
            <v>-1</v>
          </cell>
          <cell r="G28">
            <v>-1</v>
          </cell>
          <cell r="H28">
            <v>-1</v>
          </cell>
          <cell r="I28">
            <v>-1</v>
          </cell>
          <cell r="J28">
            <v>-1</v>
          </cell>
          <cell r="K28">
            <v>-1</v>
          </cell>
        </row>
        <row r="29">
          <cell r="A29">
            <v>-1</v>
          </cell>
          <cell r="B29">
            <v>-1</v>
          </cell>
          <cell r="C29">
            <v>-1</v>
          </cell>
          <cell r="D29">
            <v>-1</v>
          </cell>
          <cell r="E29">
            <v>-1</v>
          </cell>
          <cell r="F29">
            <v>-1</v>
          </cell>
          <cell r="G29">
            <v>-1</v>
          </cell>
          <cell r="H29">
            <v>-1</v>
          </cell>
          <cell r="I29">
            <v>-1</v>
          </cell>
          <cell r="J29">
            <v>-1</v>
          </cell>
          <cell r="K29">
            <v>-1</v>
          </cell>
        </row>
        <row r="30">
          <cell r="A30">
            <v>-1</v>
          </cell>
          <cell r="B30">
            <v>-1</v>
          </cell>
          <cell r="C30">
            <v>-1</v>
          </cell>
          <cell r="D30">
            <v>-1</v>
          </cell>
          <cell r="E30">
            <v>-1</v>
          </cell>
          <cell r="F30">
            <v>-1</v>
          </cell>
          <cell r="G30">
            <v>-1</v>
          </cell>
          <cell r="H30">
            <v>-1</v>
          </cell>
          <cell r="I30">
            <v>-1</v>
          </cell>
          <cell r="J30">
            <v>-1</v>
          </cell>
          <cell r="K30">
            <v>-1</v>
          </cell>
        </row>
        <row r="31">
          <cell r="A31">
            <v>-1</v>
          </cell>
          <cell r="B31">
            <v>-1</v>
          </cell>
          <cell r="C31">
            <v>-1</v>
          </cell>
          <cell r="D31">
            <v>-1</v>
          </cell>
          <cell r="E31">
            <v>-1</v>
          </cell>
          <cell r="F31">
            <v>-1</v>
          </cell>
          <cell r="G31">
            <v>-1</v>
          </cell>
          <cell r="H31">
            <v>-1</v>
          </cell>
          <cell r="I31">
            <v>-1</v>
          </cell>
          <cell r="J31">
            <v>-1</v>
          </cell>
          <cell r="K31">
            <v>-1</v>
          </cell>
        </row>
        <row r="32">
          <cell r="A32">
            <v>-1</v>
          </cell>
          <cell r="B32">
            <v>-1</v>
          </cell>
          <cell r="C32">
            <v>-1</v>
          </cell>
          <cell r="D32">
            <v>-1</v>
          </cell>
          <cell r="E32">
            <v>-1</v>
          </cell>
          <cell r="F32">
            <v>-1</v>
          </cell>
          <cell r="G32">
            <v>-1</v>
          </cell>
          <cell r="H32">
            <v>-1</v>
          </cell>
          <cell r="I32">
            <v>-1</v>
          </cell>
          <cell r="J32">
            <v>-1</v>
          </cell>
          <cell r="K32">
            <v>-1</v>
          </cell>
        </row>
        <row r="33">
          <cell r="A33">
            <v>-1</v>
          </cell>
          <cell r="B33">
            <v>-1</v>
          </cell>
          <cell r="C33">
            <v>-1</v>
          </cell>
          <cell r="D33">
            <v>-1</v>
          </cell>
          <cell r="E33">
            <v>-1</v>
          </cell>
          <cell r="F33">
            <v>-1</v>
          </cell>
          <cell r="G33">
            <v>-1</v>
          </cell>
          <cell r="H33">
            <v>-1</v>
          </cell>
          <cell r="I33">
            <v>-1</v>
          </cell>
          <cell r="J33">
            <v>-1</v>
          </cell>
          <cell r="K33">
            <v>-1</v>
          </cell>
        </row>
        <row r="34">
          <cell r="A34">
            <v>-1</v>
          </cell>
          <cell r="B34">
            <v>-1</v>
          </cell>
          <cell r="C34">
            <v>-1</v>
          </cell>
          <cell r="D34">
            <v>-1</v>
          </cell>
          <cell r="E34">
            <v>-1</v>
          </cell>
          <cell r="F34">
            <v>-1</v>
          </cell>
          <cell r="G34">
            <v>-1</v>
          </cell>
          <cell r="H34">
            <v>-1</v>
          </cell>
          <cell r="I34">
            <v>-1</v>
          </cell>
          <cell r="J34">
            <v>-1</v>
          </cell>
          <cell r="K34">
            <v>-1</v>
          </cell>
        </row>
        <row r="35">
          <cell r="A35">
            <v>-1</v>
          </cell>
          <cell r="B35">
            <v>-1</v>
          </cell>
          <cell r="C35">
            <v>-1</v>
          </cell>
          <cell r="D35">
            <v>-1</v>
          </cell>
          <cell r="E35">
            <v>-1</v>
          </cell>
          <cell r="F35">
            <v>-1</v>
          </cell>
          <cell r="G35">
            <v>-1</v>
          </cell>
          <cell r="H35">
            <v>-1</v>
          </cell>
          <cell r="I35">
            <v>-1</v>
          </cell>
          <cell r="J35">
            <v>-1</v>
          </cell>
          <cell r="K35">
            <v>-1</v>
          </cell>
        </row>
        <row r="36">
          <cell r="A36">
            <v>-1</v>
          </cell>
          <cell r="B36">
            <v>-1</v>
          </cell>
          <cell r="C36">
            <v>-1</v>
          </cell>
          <cell r="D36">
            <v>-1</v>
          </cell>
          <cell r="E36">
            <v>-1</v>
          </cell>
          <cell r="F36">
            <v>-1</v>
          </cell>
          <cell r="G36">
            <v>-1</v>
          </cell>
          <cell r="H36">
            <v>-1</v>
          </cell>
          <cell r="I36">
            <v>-1</v>
          </cell>
          <cell r="J36">
            <v>-1</v>
          </cell>
          <cell r="K36">
            <v>-1</v>
          </cell>
        </row>
        <row r="37">
          <cell r="A37">
            <v>-1</v>
          </cell>
          <cell r="B37">
            <v>-1</v>
          </cell>
          <cell r="C37">
            <v>-1</v>
          </cell>
          <cell r="D37">
            <v>-1</v>
          </cell>
          <cell r="E37">
            <v>-1</v>
          </cell>
          <cell r="F37">
            <v>-1</v>
          </cell>
          <cell r="G37">
            <v>-1</v>
          </cell>
          <cell r="H37">
            <v>-1</v>
          </cell>
          <cell r="I37">
            <v>-1</v>
          </cell>
          <cell r="J37">
            <v>-1</v>
          </cell>
          <cell r="K37">
            <v>-1</v>
          </cell>
        </row>
        <row r="38">
          <cell r="A38">
            <v>-1</v>
          </cell>
          <cell r="B38">
            <v>-1</v>
          </cell>
          <cell r="C38">
            <v>-1</v>
          </cell>
          <cell r="D38">
            <v>-1</v>
          </cell>
          <cell r="E38">
            <v>-1</v>
          </cell>
          <cell r="F38">
            <v>-1</v>
          </cell>
          <cell r="G38">
            <v>-1</v>
          </cell>
          <cell r="H38">
            <v>-1</v>
          </cell>
          <cell r="I38">
            <v>-1</v>
          </cell>
          <cell r="J38">
            <v>-1</v>
          </cell>
          <cell r="K38">
            <v>-1</v>
          </cell>
        </row>
        <row r="39">
          <cell r="A39">
            <v>-1</v>
          </cell>
          <cell r="B39">
            <v>-1</v>
          </cell>
          <cell r="C39">
            <v>-1</v>
          </cell>
          <cell r="D39">
            <v>-1</v>
          </cell>
          <cell r="E39">
            <v>-1</v>
          </cell>
          <cell r="F39">
            <v>-1</v>
          </cell>
          <cell r="G39">
            <v>-1</v>
          </cell>
          <cell r="H39">
            <v>-1</v>
          </cell>
          <cell r="I39">
            <v>-1</v>
          </cell>
          <cell r="J39">
            <v>-1</v>
          </cell>
          <cell r="K39">
            <v>-1</v>
          </cell>
        </row>
        <row r="40">
          <cell r="A40">
            <v>-1</v>
          </cell>
          <cell r="B40">
            <v>-1</v>
          </cell>
          <cell r="C40">
            <v>-1</v>
          </cell>
          <cell r="D40">
            <v>-1</v>
          </cell>
          <cell r="E40">
            <v>-1</v>
          </cell>
          <cell r="F40">
            <v>-1</v>
          </cell>
          <cell r="G40">
            <v>-1</v>
          </cell>
          <cell r="H40">
            <v>-1</v>
          </cell>
          <cell r="I40">
            <v>-1</v>
          </cell>
          <cell r="J40">
            <v>-1</v>
          </cell>
          <cell r="K40">
            <v>-1</v>
          </cell>
        </row>
        <row r="41">
          <cell r="A41">
            <v>-1</v>
          </cell>
          <cell r="B41">
            <v>-1</v>
          </cell>
          <cell r="C41">
            <v>-1</v>
          </cell>
          <cell r="D41">
            <v>-1</v>
          </cell>
          <cell r="E41">
            <v>-1</v>
          </cell>
          <cell r="F41">
            <v>-1</v>
          </cell>
          <cell r="G41">
            <v>-1</v>
          </cell>
          <cell r="H41">
            <v>-1</v>
          </cell>
          <cell r="I41">
            <v>-1</v>
          </cell>
          <cell r="J41">
            <v>-1</v>
          </cell>
          <cell r="K41">
            <v>-1</v>
          </cell>
        </row>
        <row r="42">
          <cell r="A42">
            <v>-1</v>
          </cell>
          <cell r="B42">
            <v>-1</v>
          </cell>
          <cell r="C42">
            <v>-1</v>
          </cell>
          <cell r="D42">
            <v>-1</v>
          </cell>
          <cell r="E42">
            <v>-1</v>
          </cell>
          <cell r="F42">
            <v>-1</v>
          </cell>
          <cell r="G42">
            <v>-1</v>
          </cell>
          <cell r="H42">
            <v>-1</v>
          </cell>
          <cell r="I42">
            <v>-1</v>
          </cell>
          <cell r="J42">
            <v>-1</v>
          </cell>
          <cell r="K42">
            <v>-1</v>
          </cell>
        </row>
        <row r="43">
          <cell r="A43">
            <v>-1</v>
          </cell>
          <cell r="B43">
            <v>-1</v>
          </cell>
          <cell r="C43">
            <v>-1</v>
          </cell>
          <cell r="D43">
            <v>-1</v>
          </cell>
          <cell r="E43">
            <v>-1</v>
          </cell>
          <cell r="F43">
            <v>-1</v>
          </cell>
          <cell r="G43">
            <v>-1</v>
          </cell>
          <cell r="H43">
            <v>-1</v>
          </cell>
          <cell r="I43">
            <v>-1</v>
          </cell>
          <cell r="J43">
            <v>-1</v>
          </cell>
          <cell r="K43">
            <v>-1</v>
          </cell>
        </row>
        <row r="44">
          <cell r="A44">
            <v>-1</v>
          </cell>
          <cell r="B44">
            <v>-1</v>
          </cell>
          <cell r="C44">
            <v>-1</v>
          </cell>
          <cell r="D44">
            <v>-1</v>
          </cell>
          <cell r="E44">
            <v>-1</v>
          </cell>
          <cell r="F44">
            <v>-1</v>
          </cell>
          <cell r="G44">
            <v>-1</v>
          </cell>
          <cell r="H44">
            <v>-1</v>
          </cell>
          <cell r="I44">
            <v>-1</v>
          </cell>
          <cell r="J44">
            <v>-1</v>
          </cell>
          <cell r="K44">
            <v>-1</v>
          </cell>
        </row>
        <row r="45">
          <cell r="A45">
            <v>-1</v>
          </cell>
          <cell r="B45">
            <v>-1</v>
          </cell>
          <cell r="C45">
            <v>-1</v>
          </cell>
          <cell r="D45">
            <v>-1</v>
          </cell>
          <cell r="E45">
            <v>-1</v>
          </cell>
          <cell r="F45">
            <v>-1</v>
          </cell>
          <cell r="G45">
            <v>-1</v>
          </cell>
          <cell r="H45">
            <v>-1</v>
          </cell>
          <cell r="I45">
            <v>-1</v>
          </cell>
          <cell r="J45">
            <v>-1</v>
          </cell>
          <cell r="K45">
            <v>-1</v>
          </cell>
        </row>
        <row r="46">
          <cell r="A46">
            <v>-1</v>
          </cell>
          <cell r="B46">
            <v>-1</v>
          </cell>
          <cell r="C46">
            <v>-1</v>
          </cell>
          <cell r="D46">
            <v>-1</v>
          </cell>
          <cell r="E46">
            <v>-1</v>
          </cell>
          <cell r="F46">
            <v>-1</v>
          </cell>
          <cell r="G46">
            <v>-1</v>
          </cell>
          <cell r="H46">
            <v>-1</v>
          </cell>
          <cell r="I46">
            <v>-1</v>
          </cell>
          <cell r="J46">
            <v>-1</v>
          </cell>
          <cell r="K46">
            <v>-1</v>
          </cell>
        </row>
        <row r="47">
          <cell r="A47">
            <v>-1</v>
          </cell>
          <cell r="B47">
            <v>-1</v>
          </cell>
          <cell r="C47">
            <v>-1</v>
          </cell>
          <cell r="D47">
            <v>-1</v>
          </cell>
          <cell r="E47">
            <v>-1</v>
          </cell>
          <cell r="F47">
            <v>-1</v>
          </cell>
          <cell r="G47">
            <v>-1</v>
          </cell>
          <cell r="H47">
            <v>-1</v>
          </cell>
          <cell r="I47">
            <v>-1</v>
          </cell>
          <cell r="J47">
            <v>-1</v>
          </cell>
          <cell r="K47">
            <v>-1</v>
          </cell>
        </row>
        <row r="48">
          <cell r="A48">
            <v>-1</v>
          </cell>
          <cell r="B48">
            <v>-1</v>
          </cell>
          <cell r="C48">
            <v>-1</v>
          </cell>
          <cell r="D48">
            <v>-1</v>
          </cell>
          <cell r="E48">
            <v>-1</v>
          </cell>
          <cell r="F48">
            <v>-1</v>
          </cell>
          <cell r="G48">
            <v>-1</v>
          </cell>
          <cell r="H48">
            <v>-1</v>
          </cell>
          <cell r="I48">
            <v>-1</v>
          </cell>
          <cell r="J48">
            <v>-1</v>
          </cell>
          <cell r="K48">
            <v>-1</v>
          </cell>
        </row>
        <row r="49">
          <cell r="A49">
            <v>-1</v>
          </cell>
          <cell r="B49">
            <v>-1</v>
          </cell>
          <cell r="C49">
            <v>-1</v>
          </cell>
          <cell r="D49">
            <v>-1</v>
          </cell>
          <cell r="E49">
            <v>-1</v>
          </cell>
          <cell r="F49">
            <v>-1</v>
          </cell>
          <cell r="G49">
            <v>-1</v>
          </cell>
          <cell r="H49">
            <v>-1</v>
          </cell>
          <cell r="I49">
            <v>-1</v>
          </cell>
          <cell r="J49">
            <v>-1</v>
          </cell>
          <cell r="K49">
            <v>-1</v>
          </cell>
        </row>
        <row r="50">
          <cell r="A50">
            <v>-1</v>
          </cell>
          <cell r="B50">
            <v>-1</v>
          </cell>
          <cell r="C50">
            <v>-1</v>
          </cell>
          <cell r="D50">
            <v>-1</v>
          </cell>
          <cell r="E50">
            <v>-1</v>
          </cell>
          <cell r="F50">
            <v>-1</v>
          </cell>
          <cell r="G50">
            <v>-1</v>
          </cell>
          <cell r="H50">
            <v>-1</v>
          </cell>
          <cell r="I50">
            <v>-1</v>
          </cell>
          <cell r="J50">
            <v>-1</v>
          </cell>
          <cell r="K50">
            <v>-1</v>
          </cell>
        </row>
        <row r="51">
          <cell r="A51">
            <v>-1</v>
          </cell>
          <cell r="B51">
            <v>-1</v>
          </cell>
          <cell r="C51">
            <v>-1</v>
          </cell>
          <cell r="D51">
            <v>-1</v>
          </cell>
          <cell r="E51">
            <v>-1</v>
          </cell>
          <cell r="F51">
            <v>-1</v>
          </cell>
          <cell r="G51">
            <v>-1</v>
          </cell>
          <cell r="H51">
            <v>-1</v>
          </cell>
          <cell r="I51">
            <v>-1</v>
          </cell>
          <cell r="J51">
            <v>-1</v>
          </cell>
          <cell r="K51">
            <v>-1</v>
          </cell>
        </row>
        <row r="52">
          <cell r="A52">
            <v>-1</v>
          </cell>
          <cell r="B52">
            <v>-1</v>
          </cell>
          <cell r="C52">
            <v>-1</v>
          </cell>
          <cell r="D52">
            <v>-1</v>
          </cell>
          <cell r="E52">
            <v>-1</v>
          </cell>
          <cell r="F52">
            <v>-1</v>
          </cell>
          <cell r="G52">
            <v>-1</v>
          </cell>
          <cell r="H52">
            <v>-1</v>
          </cell>
          <cell r="I52">
            <v>-1</v>
          </cell>
          <cell r="J52">
            <v>-1</v>
          </cell>
          <cell r="K52">
            <v>-1</v>
          </cell>
        </row>
        <row r="53">
          <cell r="A53">
            <v>-1</v>
          </cell>
          <cell r="B53">
            <v>-1</v>
          </cell>
          <cell r="C53">
            <v>-1</v>
          </cell>
          <cell r="D53">
            <v>-1</v>
          </cell>
          <cell r="E53">
            <v>-1</v>
          </cell>
          <cell r="F53">
            <v>-1</v>
          </cell>
          <cell r="G53">
            <v>-1</v>
          </cell>
          <cell r="H53">
            <v>-1</v>
          </cell>
          <cell r="I53">
            <v>-1</v>
          </cell>
          <cell r="J53">
            <v>-1</v>
          </cell>
          <cell r="K53">
            <v>-1</v>
          </cell>
        </row>
        <row r="54">
          <cell r="A54">
            <v>-1</v>
          </cell>
          <cell r="B54">
            <v>-1</v>
          </cell>
          <cell r="C54">
            <v>-1</v>
          </cell>
          <cell r="D54">
            <v>-1</v>
          </cell>
          <cell r="E54">
            <v>-1</v>
          </cell>
          <cell r="F54">
            <v>-1</v>
          </cell>
          <cell r="G54">
            <v>-1</v>
          </cell>
          <cell r="H54">
            <v>-1</v>
          </cell>
          <cell r="I54">
            <v>-1</v>
          </cell>
          <cell r="J54">
            <v>-1</v>
          </cell>
          <cell r="K54">
            <v>-1</v>
          </cell>
        </row>
        <row r="55">
          <cell r="A55">
            <v>-1</v>
          </cell>
          <cell r="B55">
            <v>-1</v>
          </cell>
          <cell r="C55">
            <v>-1</v>
          </cell>
          <cell r="D55">
            <v>-1</v>
          </cell>
          <cell r="E55">
            <v>-1</v>
          </cell>
          <cell r="F55">
            <v>-1</v>
          </cell>
          <cell r="G55">
            <v>-1</v>
          </cell>
          <cell r="H55">
            <v>-1</v>
          </cell>
          <cell r="I55">
            <v>-1</v>
          </cell>
          <cell r="J55">
            <v>-1</v>
          </cell>
          <cell r="K55">
            <v>-1</v>
          </cell>
        </row>
        <row r="56">
          <cell r="A56">
            <v>-1</v>
          </cell>
          <cell r="B56">
            <v>-1</v>
          </cell>
          <cell r="C56">
            <v>-1</v>
          </cell>
          <cell r="D56">
            <v>-1</v>
          </cell>
          <cell r="E56">
            <v>-1</v>
          </cell>
          <cell r="F56">
            <v>-1</v>
          </cell>
          <cell r="G56">
            <v>-1</v>
          </cell>
          <cell r="H56">
            <v>-1</v>
          </cell>
          <cell r="I56">
            <v>-1</v>
          </cell>
          <cell r="J56">
            <v>-1</v>
          </cell>
          <cell r="K56">
            <v>-1</v>
          </cell>
        </row>
        <row r="57">
          <cell r="A57">
            <v>-1</v>
          </cell>
          <cell r="B57">
            <v>-1</v>
          </cell>
          <cell r="C57">
            <v>-1</v>
          </cell>
          <cell r="D57">
            <v>-1</v>
          </cell>
          <cell r="E57">
            <v>-1</v>
          </cell>
          <cell r="F57">
            <v>-1</v>
          </cell>
          <cell r="G57">
            <v>-1</v>
          </cell>
          <cell r="H57">
            <v>-1</v>
          </cell>
          <cell r="I57">
            <v>-1</v>
          </cell>
          <cell r="J57">
            <v>-1</v>
          </cell>
          <cell r="K57">
            <v>-1</v>
          </cell>
        </row>
        <row r="58">
          <cell r="A58">
            <v>-1</v>
          </cell>
          <cell r="B58">
            <v>-1</v>
          </cell>
          <cell r="C58">
            <v>-1</v>
          </cell>
          <cell r="D58">
            <v>-1</v>
          </cell>
          <cell r="E58">
            <v>-1</v>
          </cell>
          <cell r="F58">
            <v>-1</v>
          </cell>
          <cell r="G58">
            <v>-1</v>
          </cell>
          <cell r="H58">
            <v>-1</v>
          </cell>
          <cell r="I58">
            <v>-1</v>
          </cell>
          <cell r="J58">
            <v>-1</v>
          </cell>
          <cell r="K58">
            <v>-1</v>
          </cell>
        </row>
        <row r="59">
          <cell r="A59">
            <v>-1</v>
          </cell>
          <cell r="B59">
            <v>-1</v>
          </cell>
          <cell r="C59">
            <v>-1</v>
          </cell>
          <cell r="D59">
            <v>-1</v>
          </cell>
          <cell r="E59">
            <v>-1</v>
          </cell>
          <cell r="F59">
            <v>-1</v>
          </cell>
          <cell r="G59">
            <v>-1</v>
          </cell>
          <cell r="H59">
            <v>-1</v>
          </cell>
          <cell r="I59">
            <v>-1</v>
          </cell>
          <cell r="J59">
            <v>-1</v>
          </cell>
          <cell r="K59">
            <v>-1</v>
          </cell>
        </row>
        <row r="60">
          <cell r="A60">
            <v>-1</v>
          </cell>
          <cell r="B60">
            <v>-1</v>
          </cell>
          <cell r="C60">
            <v>-1</v>
          </cell>
          <cell r="D60">
            <v>-1</v>
          </cell>
          <cell r="E60">
            <v>-1</v>
          </cell>
          <cell r="F60">
            <v>-1</v>
          </cell>
          <cell r="G60">
            <v>-1</v>
          </cell>
          <cell r="H60">
            <v>-1</v>
          </cell>
          <cell r="I60">
            <v>-1</v>
          </cell>
          <cell r="J60">
            <v>-1</v>
          </cell>
          <cell r="K60">
            <v>-1</v>
          </cell>
        </row>
        <row r="61">
          <cell r="A61">
            <v>-1</v>
          </cell>
          <cell r="B61">
            <v>-1</v>
          </cell>
          <cell r="C61">
            <v>-1</v>
          </cell>
          <cell r="D61">
            <v>-1</v>
          </cell>
          <cell r="E61">
            <v>-1</v>
          </cell>
          <cell r="F61">
            <v>-1</v>
          </cell>
          <cell r="G61">
            <v>-1</v>
          </cell>
          <cell r="H61">
            <v>-1</v>
          </cell>
          <cell r="I61">
            <v>-1</v>
          </cell>
          <cell r="J61">
            <v>-1</v>
          </cell>
          <cell r="K61">
            <v>-1</v>
          </cell>
        </row>
        <row r="62">
          <cell r="A62">
            <v>-1</v>
          </cell>
          <cell r="B62">
            <v>-1</v>
          </cell>
          <cell r="C62">
            <v>-1</v>
          </cell>
          <cell r="D62">
            <v>-1</v>
          </cell>
          <cell r="E62">
            <v>-1</v>
          </cell>
          <cell r="F62">
            <v>-1</v>
          </cell>
          <cell r="G62">
            <v>-1</v>
          </cell>
          <cell r="H62">
            <v>-1</v>
          </cell>
          <cell r="I62">
            <v>-1</v>
          </cell>
          <cell r="J62">
            <v>-1</v>
          </cell>
          <cell r="K62">
            <v>-1</v>
          </cell>
        </row>
        <row r="63">
          <cell r="A63">
            <v>-1</v>
          </cell>
          <cell r="B63">
            <v>-1</v>
          </cell>
          <cell r="C63">
            <v>-1</v>
          </cell>
          <cell r="D63">
            <v>-1</v>
          </cell>
          <cell r="E63">
            <v>-1</v>
          </cell>
          <cell r="F63">
            <v>-1</v>
          </cell>
          <cell r="G63">
            <v>-1</v>
          </cell>
          <cell r="H63">
            <v>-1</v>
          </cell>
          <cell r="I63">
            <v>-1</v>
          </cell>
          <cell r="J63">
            <v>-1</v>
          </cell>
          <cell r="K63">
            <v>-1</v>
          </cell>
        </row>
        <row r="64">
          <cell r="A64">
            <v>-1</v>
          </cell>
          <cell r="B64">
            <v>-1</v>
          </cell>
          <cell r="C64">
            <v>-1</v>
          </cell>
          <cell r="D64">
            <v>-1</v>
          </cell>
          <cell r="E64">
            <v>-1</v>
          </cell>
          <cell r="F64">
            <v>-1</v>
          </cell>
          <cell r="G64">
            <v>-1</v>
          </cell>
          <cell r="H64">
            <v>-1</v>
          </cell>
          <cell r="I64">
            <v>-1</v>
          </cell>
          <cell r="J64">
            <v>-1</v>
          </cell>
          <cell r="K64">
            <v>-1</v>
          </cell>
        </row>
        <row r="65">
          <cell r="A65">
            <v>-1</v>
          </cell>
          <cell r="B65">
            <v>-1</v>
          </cell>
          <cell r="C65">
            <v>-1</v>
          </cell>
          <cell r="D65">
            <v>-1</v>
          </cell>
          <cell r="E65">
            <v>-1</v>
          </cell>
          <cell r="F65">
            <v>-1</v>
          </cell>
          <cell r="G65">
            <v>-1</v>
          </cell>
          <cell r="H65">
            <v>-1</v>
          </cell>
          <cell r="I65">
            <v>-1</v>
          </cell>
          <cell r="J65">
            <v>-1</v>
          </cell>
          <cell r="K65">
            <v>-1</v>
          </cell>
        </row>
        <row r="66">
          <cell r="A66">
            <v>-1</v>
          </cell>
          <cell r="B66">
            <v>-1</v>
          </cell>
          <cell r="C66">
            <v>-1</v>
          </cell>
          <cell r="D66">
            <v>-1</v>
          </cell>
          <cell r="E66">
            <v>-1</v>
          </cell>
          <cell r="F66">
            <v>-1</v>
          </cell>
          <cell r="G66">
            <v>-1</v>
          </cell>
          <cell r="H66">
            <v>-1</v>
          </cell>
          <cell r="I66">
            <v>-1</v>
          </cell>
          <cell r="J66">
            <v>-1</v>
          </cell>
          <cell r="K66">
            <v>-1</v>
          </cell>
        </row>
        <row r="67">
          <cell r="A67">
            <v>-1</v>
          </cell>
          <cell r="B67">
            <v>-1</v>
          </cell>
          <cell r="C67">
            <v>-1</v>
          </cell>
          <cell r="D67">
            <v>-1</v>
          </cell>
          <cell r="E67">
            <v>-1</v>
          </cell>
          <cell r="F67">
            <v>-1</v>
          </cell>
          <cell r="G67">
            <v>-1</v>
          </cell>
          <cell r="H67">
            <v>-1</v>
          </cell>
          <cell r="I67">
            <v>-1</v>
          </cell>
          <cell r="J67">
            <v>-1</v>
          </cell>
          <cell r="K67">
            <v>-1</v>
          </cell>
        </row>
        <row r="68">
          <cell r="A68">
            <v>-1</v>
          </cell>
          <cell r="B68">
            <v>-1</v>
          </cell>
          <cell r="C68">
            <v>-1</v>
          </cell>
          <cell r="D68">
            <v>-1</v>
          </cell>
          <cell r="E68">
            <v>-1</v>
          </cell>
          <cell r="F68">
            <v>-1</v>
          </cell>
          <cell r="G68">
            <v>-1</v>
          </cell>
          <cell r="H68">
            <v>-1</v>
          </cell>
          <cell r="I68">
            <v>-1</v>
          </cell>
          <cell r="J68">
            <v>-1</v>
          </cell>
          <cell r="K68">
            <v>-1</v>
          </cell>
        </row>
        <row r="69">
          <cell r="A69">
            <v>-1</v>
          </cell>
          <cell r="B69">
            <v>-1</v>
          </cell>
          <cell r="C69">
            <v>-1</v>
          </cell>
          <cell r="D69">
            <v>-1</v>
          </cell>
          <cell r="E69">
            <v>-1</v>
          </cell>
          <cell r="F69">
            <v>-1</v>
          </cell>
          <cell r="G69">
            <v>-1</v>
          </cell>
          <cell r="H69">
            <v>-1</v>
          </cell>
          <cell r="I69">
            <v>-1</v>
          </cell>
          <cell r="J69">
            <v>-1</v>
          </cell>
          <cell r="K69">
            <v>-1</v>
          </cell>
        </row>
        <row r="70">
          <cell r="A70">
            <v>-1</v>
          </cell>
          <cell r="B70">
            <v>-1</v>
          </cell>
          <cell r="C70">
            <v>-1</v>
          </cell>
          <cell r="D70">
            <v>-1</v>
          </cell>
          <cell r="E70">
            <v>-1</v>
          </cell>
          <cell r="F70">
            <v>-1</v>
          </cell>
          <cell r="G70">
            <v>-1</v>
          </cell>
          <cell r="H70">
            <v>-1</v>
          </cell>
          <cell r="I70">
            <v>-1</v>
          </cell>
          <cell r="J70">
            <v>-1</v>
          </cell>
          <cell r="K70">
            <v>-1</v>
          </cell>
        </row>
        <row r="71">
          <cell r="A71">
            <v>-1</v>
          </cell>
          <cell r="B71">
            <v>-1</v>
          </cell>
          <cell r="C71">
            <v>-1</v>
          </cell>
          <cell r="D71">
            <v>-1</v>
          </cell>
          <cell r="E71">
            <v>-1</v>
          </cell>
          <cell r="F71">
            <v>-1</v>
          </cell>
          <cell r="G71">
            <v>-1</v>
          </cell>
          <cell r="H71">
            <v>-1</v>
          </cell>
          <cell r="I71">
            <v>-1</v>
          </cell>
          <cell r="J71">
            <v>-1</v>
          </cell>
          <cell r="K71">
            <v>-1</v>
          </cell>
        </row>
        <row r="72">
          <cell r="A72">
            <v>-1</v>
          </cell>
          <cell r="B72">
            <v>-1</v>
          </cell>
          <cell r="C72">
            <v>-1</v>
          </cell>
          <cell r="D72">
            <v>-1</v>
          </cell>
          <cell r="E72">
            <v>-1</v>
          </cell>
          <cell r="F72">
            <v>-1</v>
          </cell>
          <cell r="G72">
            <v>-1</v>
          </cell>
          <cell r="H72">
            <v>-1</v>
          </cell>
          <cell r="I72">
            <v>-1</v>
          </cell>
          <cell r="J72">
            <v>-1</v>
          </cell>
          <cell r="K72">
            <v>-1</v>
          </cell>
        </row>
        <row r="73">
          <cell r="A73">
            <v>-1</v>
          </cell>
          <cell r="B73">
            <v>-1</v>
          </cell>
          <cell r="C73">
            <v>-1</v>
          </cell>
          <cell r="D73">
            <v>-1</v>
          </cell>
          <cell r="E73">
            <v>-1</v>
          </cell>
          <cell r="F73">
            <v>-1</v>
          </cell>
          <cell r="G73">
            <v>-1</v>
          </cell>
          <cell r="H73">
            <v>-1</v>
          </cell>
          <cell r="I73">
            <v>-1</v>
          </cell>
          <cell r="J73">
            <v>-1</v>
          </cell>
          <cell r="K73">
            <v>-1</v>
          </cell>
        </row>
        <row r="74">
          <cell r="A74">
            <v>-1</v>
          </cell>
          <cell r="B74">
            <v>-1</v>
          </cell>
          <cell r="C74">
            <v>-1</v>
          </cell>
          <cell r="D74">
            <v>-1</v>
          </cell>
          <cell r="E74">
            <v>-1</v>
          </cell>
          <cell r="F74">
            <v>-1</v>
          </cell>
          <cell r="G74">
            <v>-1</v>
          </cell>
          <cell r="H74">
            <v>-1</v>
          </cell>
          <cell r="I74">
            <v>-1</v>
          </cell>
          <cell r="J74">
            <v>-1</v>
          </cell>
          <cell r="K74">
            <v>-1</v>
          </cell>
        </row>
        <row r="75">
          <cell r="A75">
            <v>-1</v>
          </cell>
          <cell r="B75">
            <v>-1</v>
          </cell>
          <cell r="C75">
            <v>-1</v>
          </cell>
          <cell r="D75">
            <v>-1</v>
          </cell>
          <cell r="E75">
            <v>-1</v>
          </cell>
          <cell r="F75">
            <v>-1</v>
          </cell>
          <cell r="G75">
            <v>-1</v>
          </cell>
          <cell r="H75">
            <v>-1</v>
          </cell>
          <cell r="I75">
            <v>-1</v>
          </cell>
          <cell r="J75">
            <v>-1</v>
          </cell>
          <cell r="K75">
            <v>-1</v>
          </cell>
        </row>
        <row r="76">
          <cell r="A76">
            <v>-1</v>
          </cell>
          <cell r="B76">
            <v>-1</v>
          </cell>
          <cell r="C76">
            <v>-1</v>
          </cell>
          <cell r="D76">
            <v>-1</v>
          </cell>
          <cell r="E76">
            <v>-1</v>
          </cell>
          <cell r="F76">
            <v>-1</v>
          </cell>
          <cell r="G76">
            <v>-1</v>
          </cell>
          <cell r="H76">
            <v>-1</v>
          </cell>
          <cell r="I76">
            <v>-1</v>
          </cell>
          <cell r="J76">
            <v>-1</v>
          </cell>
          <cell r="K76">
            <v>-1</v>
          </cell>
        </row>
        <row r="77">
          <cell r="A77">
            <v>-1</v>
          </cell>
          <cell r="B77">
            <v>-1</v>
          </cell>
          <cell r="C77">
            <v>-1</v>
          </cell>
          <cell r="D77">
            <v>-1</v>
          </cell>
          <cell r="E77">
            <v>-1</v>
          </cell>
          <cell r="F77">
            <v>-1</v>
          </cell>
          <cell r="G77">
            <v>-1</v>
          </cell>
          <cell r="H77">
            <v>-1</v>
          </cell>
          <cell r="I77">
            <v>-1</v>
          </cell>
          <cell r="J77">
            <v>-1</v>
          </cell>
          <cell r="K77">
            <v>-1</v>
          </cell>
        </row>
        <row r="78">
          <cell r="A78">
            <v>-1</v>
          </cell>
          <cell r="B78">
            <v>-1</v>
          </cell>
          <cell r="C78">
            <v>-1</v>
          </cell>
          <cell r="D78">
            <v>-1</v>
          </cell>
          <cell r="E78">
            <v>-1</v>
          </cell>
          <cell r="F78">
            <v>-1</v>
          </cell>
          <cell r="G78">
            <v>-1</v>
          </cell>
          <cell r="H78">
            <v>-1</v>
          </cell>
          <cell r="I78">
            <v>-1</v>
          </cell>
          <cell r="J78">
            <v>-1</v>
          </cell>
          <cell r="K78">
            <v>-1</v>
          </cell>
        </row>
        <row r="79">
          <cell r="A79">
            <v>-1</v>
          </cell>
          <cell r="B79">
            <v>-1</v>
          </cell>
          <cell r="C79">
            <v>-1</v>
          </cell>
          <cell r="D79">
            <v>-1</v>
          </cell>
          <cell r="E79">
            <v>-1</v>
          </cell>
          <cell r="F79">
            <v>-1</v>
          </cell>
          <cell r="G79">
            <v>-1</v>
          </cell>
          <cell r="H79">
            <v>-1</v>
          </cell>
          <cell r="I79">
            <v>-1</v>
          </cell>
          <cell r="J79">
            <v>-1</v>
          </cell>
          <cell r="K79">
            <v>-1</v>
          </cell>
        </row>
        <row r="80">
          <cell r="A80">
            <v>-1</v>
          </cell>
          <cell r="B80">
            <v>-1</v>
          </cell>
          <cell r="C80">
            <v>-1</v>
          </cell>
          <cell r="D80">
            <v>-1</v>
          </cell>
          <cell r="E80">
            <v>-1</v>
          </cell>
          <cell r="F80">
            <v>-1</v>
          </cell>
          <cell r="G80">
            <v>-1</v>
          </cell>
          <cell r="H80">
            <v>-1</v>
          </cell>
          <cell r="I80">
            <v>-1</v>
          </cell>
          <cell r="J80">
            <v>-1</v>
          </cell>
          <cell r="K80">
            <v>-1</v>
          </cell>
        </row>
        <row r="81">
          <cell r="A81">
            <v>-1</v>
          </cell>
          <cell r="B81">
            <v>-1</v>
          </cell>
          <cell r="C81">
            <v>-1</v>
          </cell>
          <cell r="D81">
            <v>-1</v>
          </cell>
          <cell r="E81">
            <v>-1</v>
          </cell>
          <cell r="F81">
            <v>-1</v>
          </cell>
          <cell r="G81">
            <v>-1</v>
          </cell>
          <cell r="H81">
            <v>-1</v>
          </cell>
          <cell r="I81">
            <v>-1</v>
          </cell>
          <cell r="J81">
            <v>-1</v>
          </cell>
          <cell r="K81">
            <v>-1</v>
          </cell>
        </row>
        <row r="82">
          <cell r="A82">
            <v>-1</v>
          </cell>
          <cell r="B82">
            <v>-1</v>
          </cell>
          <cell r="C82">
            <v>-1</v>
          </cell>
          <cell r="D82">
            <v>-1</v>
          </cell>
          <cell r="E82">
            <v>-1</v>
          </cell>
          <cell r="F82">
            <v>-1</v>
          </cell>
          <cell r="G82">
            <v>-1</v>
          </cell>
          <cell r="H82">
            <v>-1</v>
          </cell>
          <cell r="I82">
            <v>-1</v>
          </cell>
          <cell r="J82">
            <v>-1</v>
          </cell>
          <cell r="K82">
            <v>-1</v>
          </cell>
        </row>
        <row r="83">
          <cell r="A83">
            <v>-1</v>
          </cell>
          <cell r="B83">
            <v>-1</v>
          </cell>
          <cell r="C83">
            <v>-1</v>
          </cell>
          <cell r="D83">
            <v>-1</v>
          </cell>
          <cell r="E83">
            <v>-1</v>
          </cell>
          <cell r="F83">
            <v>-1</v>
          </cell>
          <cell r="G83">
            <v>-1</v>
          </cell>
          <cell r="H83">
            <v>-1</v>
          </cell>
          <cell r="I83">
            <v>-1</v>
          </cell>
          <cell r="J83">
            <v>-1</v>
          </cell>
          <cell r="K83">
            <v>-1</v>
          </cell>
        </row>
        <row r="84">
          <cell r="A84">
            <v>-1</v>
          </cell>
          <cell r="B84">
            <v>-1</v>
          </cell>
          <cell r="C84">
            <v>-1</v>
          </cell>
          <cell r="D84">
            <v>-1</v>
          </cell>
          <cell r="E84">
            <v>-1</v>
          </cell>
          <cell r="F84">
            <v>-1</v>
          </cell>
          <cell r="G84">
            <v>-1</v>
          </cell>
          <cell r="H84">
            <v>-1</v>
          </cell>
          <cell r="I84">
            <v>-1</v>
          </cell>
          <cell r="J84">
            <v>-1</v>
          </cell>
          <cell r="K84">
            <v>-1</v>
          </cell>
        </row>
        <row r="85">
          <cell r="A85">
            <v>-1</v>
          </cell>
          <cell r="B85">
            <v>-1</v>
          </cell>
          <cell r="C85">
            <v>-1</v>
          </cell>
          <cell r="D85">
            <v>-1</v>
          </cell>
          <cell r="E85">
            <v>-1</v>
          </cell>
          <cell r="F85">
            <v>-1</v>
          </cell>
          <cell r="G85">
            <v>-1</v>
          </cell>
          <cell r="H85">
            <v>-1</v>
          </cell>
          <cell r="I85">
            <v>-1</v>
          </cell>
          <cell r="J85">
            <v>-1</v>
          </cell>
          <cell r="K85">
            <v>-1</v>
          </cell>
        </row>
        <row r="86">
          <cell r="A86">
            <v>-1</v>
          </cell>
          <cell r="B86">
            <v>-1</v>
          </cell>
          <cell r="C86">
            <v>-1</v>
          </cell>
          <cell r="D86">
            <v>-1</v>
          </cell>
          <cell r="E86">
            <v>-1</v>
          </cell>
          <cell r="F86">
            <v>-1</v>
          </cell>
          <cell r="G86">
            <v>-1</v>
          </cell>
          <cell r="H86">
            <v>-1</v>
          </cell>
          <cell r="I86">
            <v>-1</v>
          </cell>
          <cell r="J86">
            <v>-1</v>
          </cell>
          <cell r="K86">
            <v>-1</v>
          </cell>
        </row>
        <row r="87">
          <cell r="A87">
            <v>-1</v>
          </cell>
          <cell r="B87">
            <v>-1</v>
          </cell>
          <cell r="C87">
            <v>-1</v>
          </cell>
          <cell r="D87">
            <v>-1</v>
          </cell>
          <cell r="E87">
            <v>-1</v>
          </cell>
          <cell r="F87">
            <v>-1</v>
          </cell>
          <cell r="G87">
            <v>-1</v>
          </cell>
          <cell r="H87">
            <v>-1</v>
          </cell>
          <cell r="I87">
            <v>-1</v>
          </cell>
          <cell r="J87">
            <v>-1</v>
          </cell>
          <cell r="K87">
            <v>-1</v>
          </cell>
        </row>
        <row r="88">
          <cell r="A88">
            <v>-1</v>
          </cell>
          <cell r="B88">
            <v>-1</v>
          </cell>
          <cell r="C88">
            <v>-1</v>
          </cell>
          <cell r="D88">
            <v>-1</v>
          </cell>
          <cell r="E88">
            <v>-1</v>
          </cell>
          <cell r="F88">
            <v>-1</v>
          </cell>
          <cell r="G88">
            <v>-1</v>
          </cell>
          <cell r="H88">
            <v>-1</v>
          </cell>
          <cell r="I88">
            <v>-1</v>
          </cell>
          <cell r="J88">
            <v>-1</v>
          </cell>
          <cell r="K88">
            <v>-1</v>
          </cell>
        </row>
        <row r="89">
          <cell r="A89">
            <v>-1</v>
          </cell>
          <cell r="B89">
            <v>-1</v>
          </cell>
          <cell r="C89">
            <v>-1</v>
          </cell>
          <cell r="D89">
            <v>-1</v>
          </cell>
          <cell r="E89">
            <v>-1</v>
          </cell>
          <cell r="F89">
            <v>-1</v>
          </cell>
          <cell r="G89">
            <v>-1</v>
          </cell>
          <cell r="H89">
            <v>-1</v>
          </cell>
          <cell r="I89">
            <v>-1</v>
          </cell>
          <cell r="J89">
            <v>-1</v>
          </cell>
          <cell r="K89">
            <v>-1</v>
          </cell>
        </row>
        <row r="90">
          <cell r="A90">
            <v>-1</v>
          </cell>
          <cell r="B90">
            <v>-1</v>
          </cell>
          <cell r="C90">
            <v>-1</v>
          </cell>
          <cell r="D90">
            <v>-1</v>
          </cell>
          <cell r="E90">
            <v>-1</v>
          </cell>
          <cell r="F90">
            <v>-1</v>
          </cell>
          <cell r="G90">
            <v>-1</v>
          </cell>
          <cell r="H90">
            <v>-1</v>
          </cell>
          <cell r="I90">
            <v>-1</v>
          </cell>
          <cell r="J90">
            <v>-1</v>
          </cell>
          <cell r="K90">
            <v>-1</v>
          </cell>
        </row>
        <row r="91">
          <cell r="A91">
            <v>-1</v>
          </cell>
          <cell r="B91">
            <v>-1</v>
          </cell>
          <cell r="C91">
            <v>-1</v>
          </cell>
          <cell r="D91">
            <v>-1</v>
          </cell>
          <cell r="E91">
            <v>-1</v>
          </cell>
          <cell r="F91">
            <v>-1</v>
          </cell>
          <cell r="G91">
            <v>-1</v>
          </cell>
          <cell r="H91">
            <v>-1</v>
          </cell>
          <cell r="I91">
            <v>-1</v>
          </cell>
          <cell r="J91">
            <v>-1</v>
          </cell>
          <cell r="K91">
            <v>-1</v>
          </cell>
        </row>
        <row r="92">
          <cell r="A92">
            <v>-1</v>
          </cell>
          <cell r="B92">
            <v>-1</v>
          </cell>
          <cell r="C92">
            <v>-1</v>
          </cell>
          <cell r="D92">
            <v>-1</v>
          </cell>
          <cell r="E92">
            <v>-1</v>
          </cell>
          <cell r="F92">
            <v>-1</v>
          </cell>
          <cell r="G92">
            <v>-1</v>
          </cell>
          <cell r="H92">
            <v>-1</v>
          </cell>
          <cell r="I92">
            <v>-1</v>
          </cell>
          <cell r="J92">
            <v>-1</v>
          </cell>
          <cell r="K92">
            <v>-1</v>
          </cell>
        </row>
        <row r="93">
          <cell r="A93">
            <v>-1</v>
          </cell>
          <cell r="B93">
            <v>-1</v>
          </cell>
          <cell r="C93">
            <v>-1</v>
          </cell>
          <cell r="D93">
            <v>-1</v>
          </cell>
          <cell r="E93">
            <v>-1</v>
          </cell>
          <cell r="F93">
            <v>-1</v>
          </cell>
          <cell r="G93">
            <v>-1</v>
          </cell>
          <cell r="H93">
            <v>-1</v>
          </cell>
          <cell r="I93">
            <v>-1</v>
          </cell>
          <cell r="J93">
            <v>-1</v>
          </cell>
          <cell r="K93">
            <v>-1</v>
          </cell>
        </row>
        <row r="94">
          <cell r="A94">
            <v>-1</v>
          </cell>
          <cell r="B94">
            <v>-1</v>
          </cell>
          <cell r="C94">
            <v>-1</v>
          </cell>
          <cell r="D94">
            <v>-1</v>
          </cell>
          <cell r="E94">
            <v>-1</v>
          </cell>
          <cell r="F94">
            <v>-1</v>
          </cell>
          <cell r="G94">
            <v>-1</v>
          </cell>
          <cell r="H94">
            <v>-1</v>
          </cell>
          <cell r="I94">
            <v>-1</v>
          </cell>
          <cell r="J94">
            <v>-1</v>
          </cell>
          <cell r="K94">
            <v>-1</v>
          </cell>
        </row>
        <row r="95">
          <cell r="A95">
            <v>-1</v>
          </cell>
          <cell r="B95">
            <v>-1</v>
          </cell>
          <cell r="C95">
            <v>-1</v>
          </cell>
          <cell r="D95">
            <v>-1</v>
          </cell>
          <cell r="E95">
            <v>-1</v>
          </cell>
          <cell r="F95">
            <v>-1</v>
          </cell>
          <cell r="G95">
            <v>-1</v>
          </cell>
          <cell r="H95">
            <v>-1</v>
          </cell>
          <cell r="I95">
            <v>-1</v>
          </cell>
          <cell r="J95">
            <v>-1</v>
          </cell>
          <cell r="K95">
            <v>-1</v>
          </cell>
        </row>
        <row r="96">
          <cell r="A96">
            <v>-1</v>
          </cell>
          <cell r="B96">
            <v>-1</v>
          </cell>
          <cell r="C96">
            <v>-1</v>
          </cell>
          <cell r="D96">
            <v>-1</v>
          </cell>
          <cell r="E96">
            <v>-1</v>
          </cell>
          <cell r="F96">
            <v>-1</v>
          </cell>
          <cell r="G96">
            <v>-1</v>
          </cell>
          <cell r="H96">
            <v>-1</v>
          </cell>
          <cell r="I96">
            <v>-1</v>
          </cell>
          <cell r="J96">
            <v>-1</v>
          </cell>
          <cell r="K96">
            <v>-1</v>
          </cell>
        </row>
        <row r="97">
          <cell r="A97">
            <v>-1</v>
          </cell>
          <cell r="B97">
            <v>-1</v>
          </cell>
          <cell r="C97">
            <v>-1</v>
          </cell>
          <cell r="D97">
            <v>-1</v>
          </cell>
          <cell r="E97">
            <v>-1</v>
          </cell>
          <cell r="F97">
            <v>-1</v>
          </cell>
          <cell r="G97">
            <v>-1</v>
          </cell>
          <cell r="H97">
            <v>-1</v>
          </cell>
          <cell r="I97">
            <v>-1</v>
          </cell>
          <cell r="J97">
            <v>-1</v>
          </cell>
          <cell r="K97">
            <v>-1</v>
          </cell>
        </row>
        <row r="98">
          <cell r="A98">
            <v>-1</v>
          </cell>
          <cell r="B98">
            <v>-1</v>
          </cell>
          <cell r="C98">
            <v>-1</v>
          </cell>
          <cell r="D98">
            <v>-1</v>
          </cell>
          <cell r="E98">
            <v>-1</v>
          </cell>
          <cell r="F98">
            <v>-1</v>
          </cell>
          <cell r="G98">
            <v>-1</v>
          </cell>
          <cell r="H98">
            <v>-1</v>
          </cell>
          <cell r="I98">
            <v>-1</v>
          </cell>
          <cell r="J98">
            <v>-1</v>
          </cell>
          <cell r="K98">
            <v>-1</v>
          </cell>
        </row>
        <row r="99">
          <cell r="A99">
            <v>-1</v>
          </cell>
          <cell r="B99">
            <v>-1</v>
          </cell>
          <cell r="C99">
            <v>-1</v>
          </cell>
          <cell r="D99">
            <v>-1</v>
          </cell>
          <cell r="E99">
            <v>-1</v>
          </cell>
          <cell r="F99">
            <v>-1</v>
          </cell>
          <cell r="G99">
            <v>-1</v>
          </cell>
          <cell r="H99">
            <v>-1</v>
          </cell>
          <cell r="I99">
            <v>-1</v>
          </cell>
          <cell r="J99">
            <v>-1</v>
          </cell>
          <cell r="K99">
            <v>-1</v>
          </cell>
        </row>
        <row r="100">
          <cell r="A100">
            <v>-1</v>
          </cell>
          <cell r="B100">
            <v>-1</v>
          </cell>
          <cell r="C100">
            <v>-1</v>
          </cell>
          <cell r="D100">
            <v>-1</v>
          </cell>
          <cell r="E100">
            <v>-1</v>
          </cell>
          <cell r="F100">
            <v>-1</v>
          </cell>
          <cell r="G100">
            <v>-1</v>
          </cell>
          <cell r="H100">
            <v>-1</v>
          </cell>
          <cell r="I100">
            <v>-1</v>
          </cell>
          <cell r="J100">
            <v>-1</v>
          </cell>
          <cell r="K100">
            <v>-1</v>
          </cell>
        </row>
        <row r="101">
          <cell r="A101">
            <v>-1</v>
          </cell>
          <cell r="B101">
            <v>-1</v>
          </cell>
          <cell r="C101">
            <v>-1</v>
          </cell>
          <cell r="D101">
            <v>-1</v>
          </cell>
          <cell r="E101">
            <v>-1</v>
          </cell>
          <cell r="F101">
            <v>-1</v>
          </cell>
          <cell r="G101">
            <v>-1</v>
          </cell>
          <cell r="H101">
            <v>-1</v>
          </cell>
          <cell r="I101">
            <v>-1</v>
          </cell>
          <cell r="J101">
            <v>-1</v>
          </cell>
          <cell r="K101">
            <v>-1</v>
          </cell>
        </row>
        <row r="102">
          <cell r="A102">
            <v>-1</v>
          </cell>
          <cell r="B102">
            <v>-1</v>
          </cell>
          <cell r="C102">
            <v>-1</v>
          </cell>
          <cell r="D102">
            <v>-1</v>
          </cell>
          <cell r="E102">
            <v>-1</v>
          </cell>
          <cell r="F102">
            <v>-1</v>
          </cell>
          <cell r="G102">
            <v>-1</v>
          </cell>
          <cell r="H102">
            <v>-1</v>
          </cell>
          <cell r="I102">
            <v>-1</v>
          </cell>
          <cell r="J102">
            <v>-1</v>
          </cell>
          <cell r="K102">
            <v>-1</v>
          </cell>
        </row>
        <row r="103">
          <cell r="A103">
            <v>-1</v>
          </cell>
          <cell r="B103">
            <v>-1</v>
          </cell>
          <cell r="C103">
            <v>-1</v>
          </cell>
          <cell r="D103">
            <v>-1</v>
          </cell>
          <cell r="E103">
            <v>-1</v>
          </cell>
          <cell r="F103">
            <v>-1</v>
          </cell>
          <cell r="G103">
            <v>-1</v>
          </cell>
          <cell r="H103">
            <v>-1</v>
          </cell>
          <cell r="I103">
            <v>-1</v>
          </cell>
          <cell r="J103">
            <v>-1</v>
          </cell>
          <cell r="K103">
            <v>-1</v>
          </cell>
        </row>
        <row r="104">
          <cell r="A104">
            <v>-1</v>
          </cell>
          <cell r="B104">
            <v>-1</v>
          </cell>
          <cell r="C104">
            <v>-1</v>
          </cell>
          <cell r="D104">
            <v>-1</v>
          </cell>
          <cell r="E104">
            <v>-1</v>
          </cell>
          <cell r="F104">
            <v>-1</v>
          </cell>
          <cell r="G104">
            <v>-1</v>
          </cell>
          <cell r="H104">
            <v>-1</v>
          </cell>
          <cell r="I104">
            <v>-1</v>
          </cell>
          <cell r="J104">
            <v>-1</v>
          </cell>
          <cell r="K104">
            <v>-1</v>
          </cell>
        </row>
        <row r="105">
          <cell r="A105">
            <v>-1</v>
          </cell>
          <cell r="B105">
            <v>-1</v>
          </cell>
          <cell r="C105">
            <v>-1</v>
          </cell>
          <cell r="D105">
            <v>-1</v>
          </cell>
          <cell r="E105">
            <v>-1</v>
          </cell>
          <cell r="F105">
            <v>-1</v>
          </cell>
          <cell r="G105">
            <v>-1</v>
          </cell>
          <cell r="H105">
            <v>-1</v>
          </cell>
          <cell r="I105">
            <v>-1</v>
          </cell>
          <cell r="J105">
            <v>-1</v>
          </cell>
          <cell r="K105">
            <v>-1</v>
          </cell>
        </row>
        <row r="106">
          <cell r="A106">
            <v>-1</v>
          </cell>
          <cell r="B106">
            <v>-1</v>
          </cell>
          <cell r="C106">
            <v>-1</v>
          </cell>
          <cell r="D106">
            <v>-1</v>
          </cell>
          <cell r="E106">
            <v>-1</v>
          </cell>
          <cell r="F106">
            <v>-1</v>
          </cell>
          <cell r="G106">
            <v>-1</v>
          </cell>
          <cell r="H106">
            <v>-1</v>
          </cell>
          <cell r="I106">
            <v>-1</v>
          </cell>
          <cell r="J106">
            <v>-1</v>
          </cell>
          <cell r="K106">
            <v>-1</v>
          </cell>
        </row>
        <row r="107">
          <cell r="A107">
            <v>-1</v>
          </cell>
          <cell r="B107">
            <v>-1</v>
          </cell>
          <cell r="C107">
            <v>-1</v>
          </cell>
          <cell r="D107">
            <v>-1</v>
          </cell>
          <cell r="E107">
            <v>-1</v>
          </cell>
          <cell r="F107">
            <v>-1</v>
          </cell>
          <cell r="G107">
            <v>-1</v>
          </cell>
          <cell r="H107">
            <v>-1</v>
          </cell>
          <cell r="I107">
            <v>-1</v>
          </cell>
          <cell r="J107">
            <v>-1</v>
          </cell>
          <cell r="K107">
            <v>-1</v>
          </cell>
        </row>
        <row r="108">
          <cell r="A108">
            <v>-1</v>
          </cell>
          <cell r="B108">
            <v>-1</v>
          </cell>
          <cell r="C108">
            <v>-1</v>
          </cell>
          <cell r="D108">
            <v>-1</v>
          </cell>
          <cell r="E108">
            <v>-1</v>
          </cell>
          <cell r="F108">
            <v>-1</v>
          </cell>
          <cell r="G108">
            <v>-1</v>
          </cell>
          <cell r="H108">
            <v>-1</v>
          </cell>
          <cell r="I108">
            <v>-1</v>
          </cell>
          <cell r="J108">
            <v>-1</v>
          </cell>
          <cell r="K108">
            <v>-1</v>
          </cell>
        </row>
        <row r="109">
          <cell r="A109">
            <v>-1</v>
          </cell>
          <cell r="B109">
            <v>-1</v>
          </cell>
          <cell r="C109">
            <v>-1</v>
          </cell>
          <cell r="D109">
            <v>-1</v>
          </cell>
          <cell r="E109">
            <v>-1</v>
          </cell>
          <cell r="F109">
            <v>-1</v>
          </cell>
          <cell r="G109">
            <v>-1</v>
          </cell>
          <cell r="H109">
            <v>-1</v>
          </cell>
          <cell r="I109">
            <v>-1</v>
          </cell>
          <cell r="J109">
            <v>-1</v>
          </cell>
          <cell r="K109">
            <v>-1</v>
          </cell>
        </row>
        <row r="110">
          <cell r="A110">
            <v>-1</v>
          </cell>
          <cell r="B110">
            <v>-1</v>
          </cell>
          <cell r="C110">
            <v>-1</v>
          </cell>
          <cell r="D110">
            <v>-1</v>
          </cell>
          <cell r="E110">
            <v>-1</v>
          </cell>
          <cell r="F110">
            <v>-1</v>
          </cell>
          <cell r="G110">
            <v>-1</v>
          </cell>
          <cell r="H110">
            <v>-1</v>
          </cell>
          <cell r="I110">
            <v>-1</v>
          </cell>
          <cell r="J110">
            <v>-1</v>
          </cell>
          <cell r="K110">
            <v>-1</v>
          </cell>
        </row>
        <row r="111">
          <cell r="A111">
            <v>-1</v>
          </cell>
          <cell r="B111">
            <v>-1</v>
          </cell>
          <cell r="C111">
            <v>-1</v>
          </cell>
          <cell r="D111">
            <v>-1</v>
          </cell>
          <cell r="E111">
            <v>-1</v>
          </cell>
          <cell r="F111">
            <v>-1</v>
          </cell>
          <cell r="G111">
            <v>-1</v>
          </cell>
          <cell r="H111">
            <v>-1</v>
          </cell>
          <cell r="I111">
            <v>-1</v>
          </cell>
          <cell r="J111">
            <v>-1</v>
          </cell>
          <cell r="K111">
            <v>-1</v>
          </cell>
        </row>
        <row r="112">
          <cell r="A112">
            <v>-1</v>
          </cell>
          <cell r="B112">
            <v>-1</v>
          </cell>
          <cell r="C112">
            <v>-1</v>
          </cell>
          <cell r="D112">
            <v>-1</v>
          </cell>
          <cell r="E112">
            <v>-1</v>
          </cell>
          <cell r="F112">
            <v>-1</v>
          </cell>
          <cell r="G112">
            <v>-1</v>
          </cell>
          <cell r="H112">
            <v>-1</v>
          </cell>
          <cell r="I112">
            <v>-1</v>
          </cell>
          <cell r="J112">
            <v>-1</v>
          </cell>
          <cell r="K112">
            <v>-1</v>
          </cell>
        </row>
        <row r="113">
          <cell r="A113">
            <v>-1</v>
          </cell>
          <cell r="B113">
            <v>-1</v>
          </cell>
          <cell r="C113">
            <v>-1</v>
          </cell>
          <cell r="D113">
            <v>-1</v>
          </cell>
          <cell r="E113">
            <v>-1</v>
          </cell>
          <cell r="F113">
            <v>-1</v>
          </cell>
          <cell r="G113">
            <v>-1</v>
          </cell>
          <cell r="H113">
            <v>-1</v>
          </cell>
          <cell r="I113">
            <v>-1</v>
          </cell>
          <cell r="J113">
            <v>-1</v>
          </cell>
          <cell r="K113">
            <v>-1</v>
          </cell>
        </row>
        <row r="114">
          <cell r="A114">
            <v>-1</v>
          </cell>
          <cell r="B114">
            <v>-1</v>
          </cell>
          <cell r="C114">
            <v>-1</v>
          </cell>
          <cell r="D114">
            <v>-1</v>
          </cell>
          <cell r="E114">
            <v>-1</v>
          </cell>
          <cell r="F114">
            <v>-1</v>
          </cell>
          <cell r="G114">
            <v>-1</v>
          </cell>
          <cell r="H114">
            <v>-1</v>
          </cell>
          <cell r="I114">
            <v>-1</v>
          </cell>
          <cell r="J114">
            <v>-1</v>
          </cell>
          <cell r="K114">
            <v>-1</v>
          </cell>
        </row>
        <row r="115">
          <cell r="A115">
            <v>-1</v>
          </cell>
          <cell r="B115">
            <v>-1</v>
          </cell>
          <cell r="C115">
            <v>-1</v>
          </cell>
          <cell r="D115">
            <v>-1</v>
          </cell>
          <cell r="E115">
            <v>-1</v>
          </cell>
          <cell r="F115">
            <v>-1</v>
          </cell>
          <cell r="G115">
            <v>-1</v>
          </cell>
          <cell r="H115">
            <v>-1</v>
          </cell>
          <cell r="I115">
            <v>-1</v>
          </cell>
          <cell r="J115">
            <v>-1</v>
          </cell>
          <cell r="K115">
            <v>-1</v>
          </cell>
        </row>
        <row r="116">
          <cell r="A116">
            <v>-1</v>
          </cell>
          <cell r="B116">
            <v>-1</v>
          </cell>
          <cell r="C116">
            <v>-1</v>
          </cell>
          <cell r="D116">
            <v>-1</v>
          </cell>
          <cell r="E116">
            <v>-1</v>
          </cell>
          <cell r="F116">
            <v>-1</v>
          </cell>
          <cell r="G116">
            <v>-1</v>
          </cell>
          <cell r="H116">
            <v>-1</v>
          </cell>
          <cell r="I116">
            <v>-1</v>
          </cell>
          <cell r="J116">
            <v>-1</v>
          </cell>
          <cell r="K116">
            <v>-1</v>
          </cell>
        </row>
        <row r="117">
          <cell r="A117">
            <v>-1</v>
          </cell>
          <cell r="B117">
            <v>-1</v>
          </cell>
          <cell r="C117">
            <v>-1</v>
          </cell>
          <cell r="D117">
            <v>-1</v>
          </cell>
          <cell r="E117">
            <v>-1</v>
          </cell>
          <cell r="F117">
            <v>-1</v>
          </cell>
          <cell r="G117">
            <v>-1</v>
          </cell>
          <cell r="H117">
            <v>-1</v>
          </cell>
          <cell r="I117">
            <v>-1</v>
          </cell>
          <cell r="J117">
            <v>-1</v>
          </cell>
          <cell r="K117">
            <v>-1</v>
          </cell>
        </row>
        <row r="118">
          <cell r="A118">
            <v>-1</v>
          </cell>
          <cell r="B118">
            <v>-1</v>
          </cell>
          <cell r="C118">
            <v>-1</v>
          </cell>
          <cell r="D118">
            <v>-1</v>
          </cell>
          <cell r="E118">
            <v>-1</v>
          </cell>
          <cell r="F118">
            <v>-1</v>
          </cell>
          <cell r="G118">
            <v>-1</v>
          </cell>
          <cell r="H118">
            <v>-1</v>
          </cell>
          <cell r="I118">
            <v>-1</v>
          </cell>
          <cell r="J118">
            <v>-1</v>
          </cell>
          <cell r="K118">
            <v>-1</v>
          </cell>
        </row>
        <row r="119">
          <cell r="A119">
            <v>-1</v>
          </cell>
          <cell r="B119">
            <v>-1</v>
          </cell>
          <cell r="C119">
            <v>-1</v>
          </cell>
          <cell r="D119">
            <v>-1</v>
          </cell>
          <cell r="E119">
            <v>-1</v>
          </cell>
          <cell r="F119">
            <v>-1</v>
          </cell>
          <cell r="G119">
            <v>-1</v>
          </cell>
          <cell r="H119">
            <v>-1</v>
          </cell>
          <cell r="I119">
            <v>-1</v>
          </cell>
          <cell r="J119">
            <v>-1</v>
          </cell>
          <cell r="K119">
            <v>-1</v>
          </cell>
        </row>
        <row r="120">
          <cell r="A120">
            <v>-1</v>
          </cell>
          <cell r="B120">
            <v>-1</v>
          </cell>
          <cell r="C120">
            <v>-1</v>
          </cell>
          <cell r="D120">
            <v>-1</v>
          </cell>
          <cell r="E120">
            <v>-1</v>
          </cell>
          <cell r="F120">
            <v>-1</v>
          </cell>
          <cell r="G120">
            <v>-1</v>
          </cell>
          <cell r="H120">
            <v>-1</v>
          </cell>
          <cell r="I120">
            <v>-1</v>
          </cell>
          <cell r="J120">
            <v>-1</v>
          </cell>
          <cell r="K120">
            <v>-1</v>
          </cell>
        </row>
        <row r="121">
          <cell r="A121">
            <v>-1</v>
          </cell>
          <cell r="B121">
            <v>-1</v>
          </cell>
          <cell r="C121">
            <v>-1</v>
          </cell>
          <cell r="D121">
            <v>-1</v>
          </cell>
          <cell r="E121">
            <v>-1</v>
          </cell>
          <cell r="F121">
            <v>-1</v>
          </cell>
          <cell r="G121">
            <v>-1</v>
          </cell>
          <cell r="H121">
            <v>-1</v>
          </cell>
          <cell r="I121">
            <v>-1</v>
          </cell>
          <cell r="J121">
            <v>-1</v>
          </cell>
          <cell r="K121">
            <v>-1</v>
          </cell>
        </row>
        <row r="122">
          <cell r="A122">
            <v>-1</v>
          </cell>
          <cell r="B122">
            <v>-1</v>
          </cell>
          <cell r="C122">
            <v>-1</v>
          </cell>
          <cell r="D122">
            <v>-1</v>
          </cell>
          <cell r="E122">
            <v>-1</v>
          </cell>
          <cell r="F122">
            <v>-1</v>
          </cell>
          <cell r="G122">
            <v>-1</v>
          </cell>
          <cell r="H122">
            <v>-1</v>
          </cell>
          <cell r="I122">
            <v>-1</v>
          </cell>
          <cell r="J122">
            <v>-1</v>
          </cell>
          <cell r="K122">
            <v>-1</v>
          </cell>
        </row>
        <row r="123">
          <cell r="A123">
            <v>-1</v>
          </cell>
          <cell r="B123">
            <v>-1</v>
          </cell>
          <cell r="C123">
            <v>-1</v>
          </cell>
          <cell r="D123">
            <v>-1</v>
          </cell>
          <cell r="E123">
            <v>-1</v>
          </cell>
          <cell r="F123">
            <v>-1</v>
          </cell>
          <cell r="G123">
            <v>-1</v>
          </cell>
          <cell r="H123">
            <v>-1</v>
          </cell>
          <cell r="I123">
            <v>-1</v>
          </cell>
          <cell r="J123">
            <v>-1</v>
          </cell>
          <cell r="K123">
            <v>-1</v>
          </cell>
        </row>
        <row r="124">
          <cell r="A124">
            <v>-1</v>
          </cell>
          <cell r="B124">
            <v>-1</v>
          </cell>
          <cell r="C124">
            <v>-1</v>
          </cell>
          <cell r="D124">
            <v>-1</v>
          </cell>
          <cell r="E124">
            <v>-1</v>
          </cell>
          <cell r="F124">
            <v>-1</v>
          </cell>
          <cell r="G124">
            <v>-1</v>
          </cell>
          <cell r="H124">
            <v>-1</v>
          </cell>
          <cell r="I124">
            <v>-1</v>
          </cell>
          <cell r="J124">
            <v>-1</v>
          </cell>
          <cell r="K124">
            <v>-1</v>
          </cell>
        </row>
        <row r="125">
          <cell r="A125">
            <v>-1</v>
          </cell>
          <cell r="B125">
            <v>-1</v>
          </cell>
          <cell r="C125">
            <v>-1</v>
          </cell>
          <cell r="D125">
            <v>-1</v>
          </cell>
          <cell r="E125">
            <v>-1</v>
          </cell>
          <cell r="F125">
            <v>-1</v>
          </cell>
          <cell r="G125">
            <v>-1</v>
          </cell>
          <cell r="H125">
            <v>-1</v>
          </cell>
          <cell r="I125">
            <v>-1</v>
          </cell>
          <cell r="J125">
            <v>-1</v>
          </cell>
          <cell r="K125">
            <v>-1</v>
          </cell>
        </row>
        <row r="126">
          <cell r="A126">
            <v>-1</v>
          </cell>
          <cell r="B126">
            <v>-1</v>
          </cell>
          <cell r="C126">
            <v>-1</v>
          </cell>
          <cell r="D126">
            <v>-1</v>
          </cell>
          <cell r="E126">
            <v>-1</v>
          </cell>
          <cell r="F126">
            <v>-1</v>
          </cell>
          <cell r="G126">
            <v>-1</v>
          </cell>
          <cell r="H126">
            <v>-1</v>
          </cell>
          <cell r="I126">
            <v>-1</v>
          </cell>
          <cell r="J126">
            <v>-1</v>
          </cell>
          <cell r="K126">
            <v>-1</v>
          </cell>
        </row>
        <row r="127">
          <cell r="A127">
            <v>-1</v>
          </cell>
          <cell r="B127">
            <v>-1</v>
          </cell>
          <cell r="C127">
            <v>-1</v>
          </cell>
          <cell r="D127">
            <v>-1</v>
          </cell>
          <cell r="E127">
            <v>-1</v>
          </cell>
          <cell r="F127">
            <v>-1</v>
          </cell>
          <cell r="G127">
            <v>-1</v>
          </cell>
          <cell r="H127">
            <v>-1</v>
          </cell>
          <cell r="I127">
            <v>-1</v>
          </cell>
          <cell r="J127">
            <v>-1</v>
          </cell>
          <cell r="K127">
            <v>-1</v>
          </cell>
        </row>
        <row r="128">
          <cell r="A128">
            <v>-1</v>
          </cell>
          <cell r="B128">
            <v>-1</v>
          </cell>
          <cell r="C128">
            <v>-1</v>
          </cell>
          <cell r="D128">
            <v>-1</v>
          </cell>
          <cell r="E128">
            <v>-1</v>
          </cell>
          <cell r="F128">
            <v>-1</v>
          </cell>
          <cell r="G128">
            <v>-1</v>
          </cell>
          <cell r="H128">
            <v>-1</v>
          </cell>
          <cell r="I128">
            <v>-1</v>
          </cell>
          <cell r="J128">
            <v>-1</v>
          </cell>
          <cell r="K128">
            <v>-1</v>
          </cell>
        </row>
        <row r="129">
          <cell r="A129">
            <v>-1</v>
          </cell>
          <cell r="B129">
            <v>-1</v>
          </cell>
          <cell r="C129">
            <v>-1</v>
          </cell>
          <cell r="D129">
            <v>-1</v>
          </cell>
          <cell r="E129">
            <v>-1</v>
          </cell>
          <cell r="F129">
            <v>-1</v>
          </cell>
          <cell r="G129">
            <v>-1</v>
          </cell>
          <cell r="H129">
            <v>-1</v>
          </cell>
          <cell r="I129">
            <v>-1</v>
          </cell>
          <cell r="J129">
            <v>-1</v>
          </cell>
          <cell r="K129">
            <v>-1</v>
          </cell>
        </row>
        <row r="130">
          <cell r="A130">
            <v>-1</v>
          </cell>
          <cell r="B130">
            <v>-1</v>
          </cell>
          <cell r="C130">
            <v>-1</v>
          </cell>
          <cell r="D130">
            <v>-1</v>
          </cell>
          <cell r="E130">
            <v>-1</v>
          </cell>
          <cell r="F130">
            <v>-1</v>
          </cell>
          <cell r="G130">
            <v>-1</v>
          </cell>
          <cell r="H130">
            <v>-1</v>
          </cell>
          <cell r="I130">
            <v>-1</v>
          </cell>
          <cell r="J130">
            <v>-1</v>
          </cell>
          <cell r="K130">
            <v>-1</v>
          </cell>
        </row>
        <row r="131">
          <cell r="A131">
            <v>-1</v>
          </cell>
          <cell r="B131">
            <v>-1</v>
          </cell>
          <cell r="C131">
            <v>-1</v>
          </cell>
          <cell r="D131">
            <v>-1</v>
          </cell>
          <cell r="E131">
            <v>-1</v>
          </cell>
          <cell r="F131">
            <v>-1</v>
          </cell>
          <cell r="G131">
            <v>-1</v>
          </cell>
          <cell r="H131">
            <v>-1</v>
          </cell>
          <cell r="I131">
            <v>-1</v>
          </cell>
          <cell r="J131">
            <v>-1</v>
          </cell>
          <cell r="K131">
            <v>-1</v>
          </cell>
        </row>
        <row r="132">
          <cell r="A132">
            <v>-1</v>
          </cell>
          <cell r="B132">
            <v>-1</v>
          </cell>
          <cell r="C132">
            <v>-1</v>
          </cell>
          <cell r="D132">
            <v>-1</v>
          </cell>
          <cell r="E132">
            <v>-1</v>
          </cell>
          <cell r="F132">
            <v>-1</v>
          </cell>
          <cell r="G132">
            <v>-1</v>
          </cell>
          <cell r="H132">
            <v>-1</v>
          </cell>
          <cell r="I132">
            <v>-1</v>
          </cell>
          <cell r="J132">
            <v>-1</v>
          </cell>
          <cell r="K132">
            <v>-1</v>
          </cell>
        </row>
        <row r="133">
          <cell r="A133">
            <v>-1</v>
          </cell>
          <cell r="B133">
            <v>-1</v>
          </cell>
          <cell r="C133">
            <v>-1</v>
          </cell>
          <cell r="D133">
            <v>-1</v>
          </cell>
          <cell r="E133">
            <v>-1</v>
          </cell>
          <cell r="F133">
            <v>-1</v>
          </cell>
          <cell r="G133">
            <v>-1</v>
          </cell>
          <cell r="H133">
            <v>-1</v>
          </cell>
          <cell r="I133">
            <v>-1</v>
          </cell>
          <cell r="J133">
            <v>-1</v>
          </cell>
          <cell r="K133">
            <v>-1</v>
          </cell>
        </row>
        <row r="134">
          <cell r="A134">
            <v>-1</v>
          </cell>
          <cell r="B134">
            <v>-1</v>
          </cell>
          <cell r="C134">
            <v>-1</v>
          </cell>
          <cell r="D134">
            <v>-1</v>
          </cell>
          <cell r="E134">
            <v>-1</v>
          </cell>
          <cell r="F134">
            <v>-1</v>
          </cell>
          <cell r="G134">
            <v>-1</v>
          </cell>
          <cell r="H134">
            <v>-1</v>
          </cell>
          <cell r="I134">
            <v>-1</v>
          </cell>
          <cell r="J134">
            <v>-1</v>
          </cell>
          <cell r="K134">
            <v>-1</v>
          </cell>
        </row>
        <row r="135">
          <cell r="A135">
            <v>-1</v>
          </cell>
          <cell r="B135">
            <v>-1</v>
          </cell>
          <cell r="C135">
            <v>-1</v>
          </cell>
          <cell r="D135">
            <v>-1</v>
          </cell>
          <cell r="E135">
            <v>-1</v>
          </cell>
          <cell r="F135">
            <v>-1</v>
          </cell>
          <cell r="G135">
            <v>-1</v>
          </cell>
          <cell r="H135">
            <v>-1</v>
          </cell>
          <cell r="I135">
            <v>-1</v>
          </cell>
          <cell r="J135">
            <v>-1</v>
          </cell>
          <cell r="K135">
            <v>-1</v>
          </cell>
        </row>
        <row r="136">
          <cell r="A136">
            <v>-1</v>
          </cell>
          <cell r="B136">
            <v>-1</v>
          </cell>
          <cell r="C136">
            <v>-1</v>
          </cell>
          <cell r="D136">
            <v>-1</v>
          </cell>
          <cell r="E136">
            <v>-1</v>
          </cell>
          <cell r="F136">
            <v>-1</v>
          </cell>
          <cell r="G136">
            <v>-1</v>
          </cell>
          <cell r="H136">
            <v>-1</v>
          </cell>
          <cell r="I136">
            <v>-1</v>
          </cell>
          <cell r="J136">
            <v>-1</v>
          </cell>
          <cell r="K136">
            <v>-1</v>
          </cell>
        </row>
        <row r="137">
          <cell r="A137">
            <v>-1</v>
          </cell>
          <cell r="B137">
            <v>-1</v>
          </cell>
          <cell r="C137">
            <v>-1</v>
          </cell>
          <cell r="D137">
            <v>-1</v>
          </cell>
          <cell r="E137">
            <v>-1</v>
          </cell>
          <cell r="F137">
            <v>-1</v>
          </cell>
          <cell r="G137">
            <v>-1</v>
          </cell>
          <cell r="H137">
            <v>-1</v>
          </cell>
          <cell r="I137">
            <v>-1</v>
          </cell>
          <cell r="J137">
            <v>-1</v>
          </cell>
          <cell r="K137">
            <v>-1</v>
          </cell>
        </row>
        <row r="138">
          <cell r="A138">
            <v>-1</v>
          </cell>
          <cell r="B138">
            <v>-1</v>
          </cell>
          <cell r="C138">
            <v>-1</v>
          </cell>
          <cell r="D138">
            <v>-1</v>
          </cell>
          <cell r="E138">
            <v>-1</v>
          </cell>
          <cell r="F138">
            <v>-1</v>
          </cell>
          <cell r="G138">
            <v>-1</v>
          </cell>
          <cell r="H138">
            <v>-1</v>
          </cell>
          <cell r="I138">
            <v>-1</v>
          </cell>
          <cell r="J138">
            <v>-1</v>
          </cell>
          <cell r="K138">
            <v>-1</v>
          </cell>
        </row>
        <row r="139">
          <cell r="A139">
            <v>-1</v>
          </cell>
          <cell r="B139">
            <v>-1</v>
          </cell>
          <cell r="C139">
            <v>-1</v>
          </cell>
          <cell r="D139">
            <v>-1</v>
          </cell>
          <cell r="E139">
            <v>-1</v>
          </cell>
          <cell r="F139">
            <v>-1</v>
          </cell>
          <cell r="G139">
            <v>-1</v>
          </cell>
          <cell r="H139">
            <v>-1</v>
          </cell>
          <cell r="I139">
            <v>-1</v>
          </cell>
          <cell r="J139">
            <v>-1</v>
          </cell>
          <cell r="K139">
            <v>-1</v>
          </cell>
        </row>
        <row r="140">
          <cell r="A140">
            <v>-1</v>
          </cell>
          <cell r="B140">
            <v>-1</v>
          </cell>
          <cell r="C140">
            <v>-1</v>
          </cell>
          <cell r="D140">
            <v>-1</v>
          </cell>
          <cell r="E140">
            <v>-1</v>
          </cell>
          <cell r="F140">
            <v>-1</v>
          </cell>
          <cell r="G140">
            <v>-1</v>
          </cell>
          <cell r="H140">
            <v>-1</v>
          </cell>
          <cell r="I140">
            <v>-1</v>
          </cell>
          <cell r="J140">
            <v>-1</v>
          </cell>
          <cell r="K140">
            <v>-1</v>
          </cell>
        </row>
        <row r="141">
          <cell r="A141">
            <v>-1</v>
          </cell>
          <cell r="B141">
            <v>-1</v>
          </cell>
          <cell r="C141">
            <v>-1</v>
          </cell>
          <cell r="D141">
            <v>-1</v>
          </cell>
          <cell r="E141">
            <v>-1</v>
          </cell>
          <cell r="F141">
            <v>-1</v>
          </cell>
          <cell r="G141">
            <v>-1</v>
          </cell>
          <cell r="H141">
            <v>-1</v>
          </cell>
          <cell r="I141">
            <v>-1</v>
          </cell>
          <cell r="J141">
            <v>-1</v>
          </cell>
          <cell r="K141">
            <v>-1</v>
          </cell>
        </row>
        <row r="142">
          <cell r="A142">
            <v>-1</v>
          </cell>
          <cell r="B142">
            <v>-1</v>
          </cell>
          <cell r="C142">
            <v>-1</v>
          </cell>
          <cell r="D142">
            <v>-1</v>
          </cell>
          <cell r="E142">
            <v>-1</v>
          </cell>
          <cell r="F142">
            <v>-1</v>
          </cell>
          <cell r="G142">
            <v>-1</v>
          </cell>
          <cell r="H142">
            <v>-1</v>
          </cell>
          <cell r="I142">
            <v>-1</v>
          </cell>
          <cell r="J142">
            <v>-1</v>
          </cell>
          <cell r="K142">
            <v>-1</v>
          </cell>
        </row>
        <row r="143">
          <cell r="A143">
            <v>-1</v>
          </cell>
          <cell r="B143">
            <v>-1</v>
          </cell>
          <cell r="C143">
            <v>-1</v>
          </cell>
          <cell r="D143">
            <v>-1</v>
          </cell>
          <cell r="E143">
            <v>-1</v>
          </cell>
          <cell r="F143">
            <v>-1</v>
          </cell>
          <cell r="G143">
            <v>-1</v>
          </cell>
          <cell r="H143">
            <v>-1</v>
          </cell>
          <cell r="I143">
            <v>-1</v>
          </cell>
          <cell r="J143">
            <v>-1</v>
          </cell>
          <cell r="K143">
            <v>-1</v>
          </cell>
        </row>
        <row r="144">
          <cell r="A144">
            <v>-1</v>
          </cell>
          <cell r="B144">
            <v>-1</v>
          </cell>
          <cell r="C144">
            <v>-1</v>
          </cell>
          <cell r="D144">
            <v>-1</v>
          </cell>
          <cell r="E144">
            <v>-1</v>
          </cell>
          <cell r="F144">
            <v>-1</v>
          </cell>
          <cell r="G144">
            <v>-1</v>
          </cell>
          <cell r="H144">
            <v>-1</v>
          </cell>
          <cell r="I144">
            <v>-1</v>
          </cell>
          <cell r="J144">
            <v>-1</v>
          </cell>
          <cell r="K144">
            <v>-1</v>
          </cell>
        </row>
        <row r="145">
          <cell r="A145">
            <v>-1</v>
          </cell>
          <cell r="B145">
            <v>-1</v>
          </cell>
          <cell r="C145">
            <v>-1</v>
          </cell>
          <cell r="D145">
            <v>-1</v>
          </cell>
          <cell r="E145">
            <v>-1</v>
          </cell>
          <cell r="F145">
            <v>-1</v>
          </cell>
          <cell r="G145">
            <v>-1</v>
          </cell>
          <cell r="H145">
            <v>-1</v>
          </cell>
          <cell r="I145">
            <v>-1</v>
          </cell>
          <cell r="J145">
            <v>-1</v>
          </cell>
          <cell r="K145">
            <v>-1</v>
          </cell>
        </row>
        <row r="146">
          <cell r="A146">
            <v>-1</v>
          </cell>
          <cell r="B146">
            <v>-1</v>
          </cell>
          <cell r="C146">
            <v>-1</v>
          </cell>
          <cell r="D146">
            <v>-1</v>
          </cell>
          <cell r="E146">
            <v>-1</v>
          </cell>
          <cell r="F146">
            <v>-1</v>
          </cell>
          <cell r="G146">
            <v>-1</v>
          </cell>
          <cell r="H146">
            <v>-1</v>
          </cell>
          <cell r="I146">
            <v>-1</v>
          </cell>
          <cell r="J146">
            <v>-1</v>
          </cell>
          <cell r="K146">
            <v>-1</v>
          </cell>
        </row>
        <row r="147">
          <cell r="A147">
            <v>-1</v>
          </cell>
          <cell r="B147">
            <v>-1</v>
          </cell>
          <cell r="C147">
            <v>-1</v>
          </cell>
          <cell r="D147">
            <v>-1</v>
          </cell>
          <cell r="E147">
            <v>-1</v>
          </cell>
          <cell r="F147">
            <v>-1</v>
          </cell>
          <cell r="G147">
            <v>-1</v>
          </cell>
          <cell r="H147">
            <v>-1</v>
          </cell>
          <cell r="I147">
            <v>-1</v>
          </cell>
          <cell r="J147">
            <v>-1</v>
          </cell>
          <cell r="K147">
            <v>-1</v>
          </cell>
        </row>
        <row r="148">
          <cell r="A148">
            <v>-1</v>
          </cell>
          <cell r="B148">
            <v>-1</v>
          </cell>
          <cell r="C148">
            <v>-1</v>
          </cell>
          <cell r="D148">
            <v>-1</v>
          </cell>
          <cell r="E148">
            <v>-1</v>
          </cell>
          <cell r="F148">
            <v>-1</v>
          </cell>
          <cell r="G148">
            <v>-1</v>
          </cell>
          <cell r="H148">
            <v>-1</v>
          </cell>
          <cell r="I148">
            <v>-1</v>
          </cell>
          <cell r="J148">
            <v>-1</v>
          </cell>
          <cell r="K148">
            <v>-1</v>
          </cell>
        </row>
        <row r="149">
          <cell r="A149">
            <v>-1</v>
          </cell>
          <cell r="B149">
            <v>-1</v>
          </cell>
          <cell r="C149">
            <v>-1</v>
          </cell>
          <cell r="D149">
            <v>-1</v>
          </cell>
          <cell r="E149">
            <v>-1</v>
          </cell>
          <cell r="F149">
            <v>-1</v>
          </cell>
          <cell r="G149">
            <v>-1</v>
          </cell>
          <cell r="H149">
            <v>-1</v>
          </cell>
          <cell r="I149">
            <v>-1</v>
          </cell>
          <cell r="J149">
            <v>-1</v>
          </cell>
          <cell r="K149">
            <v>-1</v>
          </cell>
        </row>
        <row r="150">
          <cell r="A150">
            <v>-1</v>
          </cell>
          <cell r="B150">
            <v>-1</v>
          </cell>
          <cell r="C150">
            <v>-1</v>
          </cell>
          <cell r="D150">
            <v>-1</v>
          </cell>
          <cell r="E150">
            <v>-1</v>
          </cell>
          <cell r="F150">
            <v>-1</v>
          </cell>
          <cell r="G150">
            <v>-1</v>
          </cell>
          <cell r="H150">
            <v>-1</v>
          </cell>
          <cell r="I150">
            <v>-1</v>
          </cell>
          <cell r="J150">
            <v>-1</v>
          </cell>
          <cell r="K150">
            <v>-1</v>
          </cell>
        </row>
        <row r="151">
          <cell r="A151">
            <v>-1</v>
          </cell>
          <cell r="B151">
            <v>-1</v>
          </cell>
          <cell r="C151">
            <v>-1</v>
          </cell>
          <cell r="D151">
            <v>-1</v>
          </cell>
          <cell r="E151">
            <v>-1</v>
          </cell>
          <cell r="F151">
            <v>-1</v>
          </cell>
          <cell r="G151">
            <v>-1</v>
          </cell>
          <cell r="H151">
            <v>-1</v>
          </cell>
          <cell r="I151">
            <v>-1</v>
          </cell>
          <cell r="J151">
            <v>-1</v>
          </cell>
          <cell r="K151">
            <v>-1</v>
          </cell>
        </row>
        <row r="152">
          <cell r="A152">
            <v>-1</v>
          </cell>
          <cell r="B152">
            <v>-1</v>
          </cell>
          <cell r="C152">
            <v>-1</v>
          </cell>
          <cell r="D152">
            <v>-1</v>
          </cell>
          <cell r="E152">
            <v>-1</v>
          </cell>
          <cell r="F152">
            <v>-1</v>
          </cell>
          <cell r="G152">
            <v>-1</v>
          </cell>
          <cell r="H152">
            <v>-1</v>
          </cell>
          <cell r="I152">
            <v>-1</v>
          </cell>
          <cell r="J152">
            <v>-1</v>
          </cell>
          <cell r="K152">
            <v>-1</v>
          </cell>
        </row>
        <row r="153">
          <cell r="A153">
            <v>-1</v>
          </cell>
          <cell r="B153">
            <v>-1</v>
          </cell>
          <cell r="C153">
            <v>-1</v>
          </cell>
          <cell r="D153">
            <v>-1</v>
          </cell>
          <cell r="E153">
            <v>-1</v>
          </cell>
          <cell r="F153">
            <v>-1</v>
          </cell>
          <cell r="G153">
            <v>-1</v>
          </cell>
          <cell r="H153">
            <v>-1</v>
          </cell>
          <cell r="I153">
            <v>-1</v>
          </cell>
          <cell r="J153">
            <v>-1</v>
          </cell>
          <cell r="K153">
            <v>-1</v>
          </cell>
        </row>
        <row r="154">
          <cell r="A154">
            <v>-1</v>
          </cell>
          <cell r="B154">
            <v>-1</v>
          </cell>
          <cell r="C154">
            <v>-1</v>
          </cell>
          <cell r="D154">
            <v>-1</v>
          </cell>
          <cell r="E154">
            <v>-1</v>
          </cell>
          <cell r="F154">
            <v>-1</v>
          </cell>
          <cell r="G154">
            <v>-1</v>
          </cell>
          <cell r="H154">
            <v>-1</v>
          </cell>
          <cell r="I154">
            <v>-1</v>
          </cell>
          <cell r="J154">
            <v>-1</v>
          </cell>
          <cell r="K154">
            <v>-1</v>
          </cell>
        </row>
        <row r="155">
          <cell r="A155">
            <v>-1</v>
          </cell>
          <cell r="B155">
            <v>-1</v>
          </cell>
          <cell r="C155">
            <v>-1</v>
          </cell>
          <cell r="D155">
            <v>-1</v>
          </cell>
          <cell r="E155">
            <v>-1</v>
          </cell>
          <cell r="F155">
            <v>-1</v>
          </cell>
          <cell r="G155">
            <v>-1</v>
          </cell>
          <cell r="H155">
            <v>-1</v>
          </cell>
          <cell r="I155">
            <v>-1</v>
          </cell>
          <cell r="J155">
            <v>-1</v>
          </cell>
          <cell r="K155">
            <v>-1</v>
          </cell>
        </row>
        <row r="156">
          <cell r="A156">
            <v>-1</v>
          </cell>
          <cell r="B156">
            <v>-1</v>
          </cell>
          <cell r="C156">
            <v>-1</v>
          </cell>
          <cell r="D156">
            <v>-1</v>
          </cell>
          <cell r="E156">
            <v>-1</v>
          </cell>
          <cell r="F156">
            <v>-1</v>
          </cell>
          <cell r="G156">
            <v>-1</v>
          </cell>
          <cell r="H156">
            <v>-1</v>
          </cell>
          <cell r="I156">
            <v>-1</v>
          </cell>
          <cell r="J156">
            <v>-1</v>
          </cell>
          <cell r="K156">
            <v>-1</v>
          </cell>
        </row>
        <row r="157">
          <cell r="A157">
            <v>-1</v>
          </cell>
          <cell r="B157">
            <v>-1</v>
          </cell>
          <cell r="C157">
            <v>-1</v>
          </cell>
          <cell r="D157">
            <v>-1</v>
          </cell>
          <cell r="E157">
            <v>-1</v>
          </cell>
          <cell r="F157">
            <v>-1</v>
          </cell>
          <cell r="G157">
            <v>-1</v>
          </cell>
          <cell r="H157">
            <v>-1</v>
          </cell>
          <cell r="I157">
            <v>-1</v>
          </cell>
          <cell r="J157">
            <v>-1</v>
          </cell>
          <cell r="K157">
            <v>-1</v>
          </cell>
        </row>
        <row r="158">
          <cell r="A158">
            <v>-1</v>
          </cell>
          <cell r="B158">
            <v>-1</v>
          </cell>
          <cell r="C158">
            <v>-1</v>
          </cell>
          <cell r="D158">
            <v>-1</v>
          </cell>
          <cell r="E158">
            <v>-1</v>
          </cell>
          <cell r="F158">
            <v>-1</v>
          </cell>
          <cell r="G158">
            <v>-1</v>
          </cell>
          <cell r="H158">
            <v>-1</v>
          </cell>
          <cell r="I158">
            <v>-1</v>
          </cell>
          <cell r="J158">
            <v>-1</v>
          </cell>
          <cell r="K158">
            <v>-1</v>
          </cell>
        </row>
        <row r="159">
          <cell r="A159">
            <v>-1</v>
          </cell>
          <cell r="B159">
            <v>-1</v>
          </cell>
          <cell r="C159">
            <v>-1</v>
          </cell>
          <cell r="D159">
            <v>-1</v>
          </cell>
          <cell r="E159">
            <v>-1</v>
          </cell>
          <cell r="F159">
            <v>-1</v>
          </cell>
          <cell r="G159">
            <v>-1</v>
          </cell>
          <cell r="H159">
            <v>-1</v>
          </cell>
          <cell r="I159">
            <v>-1</v>
          </cell>
          <cell r="J159">
            <v>-1</v>
          </cell>
          <cell r="K159">
            <v>-1</v>
          </cell>
        </row>
        <row r="160">
          <cell r="A160">
            <v>-1</v>
          </cell>
          <cell r="B160">
            <v>-1</v>
          </cell>
          <cell r="C160">
            <v>-1</v>
          </cell>
          <cell r="D160">
            <v>-1</v>
          </cell>
          <cell r="E160">
            <v>-1</v>
          </cell>
          <cell r="F160">
            <v>-1</v>
          </cell>
          <cell r="G160">
            <v>-1</v>
          </cell>
          <cell r="H160">
            <v>-1</v>
          </cell>
          <cell r="I160">
            <v>-1</v>
          </cell>
          <cell r="J160">
            <v>-1</v>
          </cell>
          <cell r="K160">
            <v>-1</v>
          </cell>
        </row>
        <row r="161">
          <cell r="A161">
            <v>-1</v>
          </cell>
          <cell r="B161">
            <v>-1</v>
          </cell>
          <cell r="C161">
            <v>-1</v>
          </cell>
          <cell r="D161">
            <v>-1</v>
          </cell>
          <cell r="E161">
            <v>-1</v>
          </cell>
          <cell r="F161">
            <v>-1</v>
          </cell>
          <cell r="G161">
            <v>-1</v>
          </cell>
          <cell r="H161">
            <v>-1</v>
          </cell>
          <cell r="I161">
            <v>-1</v>
          </cell>
          <cell r="J161">
            <v>-1</v>
          </cell>
          <cell r="K161">
            <v>-1</v>
          </cell>
        </row>
        <row r="162">
          <cell r="A162">
            <v>-1</v>
          </cell>
          <cell r="B162">
            <v>-1</v>
          </cell>
          <cell r="C162">
            <v>-1</v>
          </cell>
          <cell r="D162">
            <v>-1</v>
          </cell>
          <cell r="E162">
            <v>-1</v>
          </cell>
          <cell r="F162">
            <v>-1</v>
          </cell>
          <cell r="G162">
            <v>-1</v>
          </cell>
          <cell r="H162">
            <v>-1</v>
          </cell>
          <cell r="I162">
            <v>-1</v>
          </cell>
          <cell r="J162">
            <v>-1</v>
          </cell>
          <cell r="K162">
            <v>-1</v>
          </cell>
        </row>
        <row r="163">
          <cell r="A163">
            <v>-1</v>
          </cell>
          <cell r="B163">
            <v>-1</v>
          </cell>
          <cell r="C163">
            <v>-1</v>
          </cell>
          <cell r="D163">
            <v>-1</v>
          </cell>
          <cell r="E163">
            <v>-1</v>
          </cell>
          <cell r="F163">
            <v>-1</v>
          </cell>
          <cell r="G163">
            <v>-1</v>
          </cell>
          <cell r="H163">
            <v>-1</v>
          </cell>
          <cell r="I163">
            <v>-1</v>
          </cell>
          <cell r="J163">
            <v>-1</v>
          </cell>
          <cell r="K163">
            <v>-1</v>
          </cell>
        </row>
        <row r="164">
          <cell r="A164">
            <v>-1</v>
          </cell>
          <cell r="B164">
            <v>-1</v>
          </cell>
          <cell r="C164">
            <v>-1</v>
          </cell>
          <cell r="D164">
            <v>-1</v>
          </cell>
          <cell r="E164">
            <v>-1</v>
          </cell>
          <cell r="F164">
            <v>-1</v>
          </cell>
          <cell r="G164">
            <v>-1</v>
          </cell>
          <cell r="H164">
            <v>-1</v>
          </cell>
          <cell r="I164">
            <v>-1</v>
          </cell>
          <cell r="J164">
            <v>-1</v>
          </cell>
          <cell r="K164">
            <v>-1</v>
          </cell>
        </row>
        <row r="165">
          <cell r="A165">
            <v>-1</v>
          </cell>
          <cell r="B165">
            <v>-1</v>
          </cell>
          <cell r="C165">
            <v>-1</v>
          </cell>
          <cell r="D165">
            <v>-1</v>
          </cell>
          <cell r="E165">
            <v>-1</v>
          </cell>
          <cell r="F165">
            <v>-1</v>
          </cell>
          <cell r="G165">
            <v>-1</v>
          </cell>
          <cell r="H165">
            <v>-1</v>
          </cell>
          <cell r="I165">
            <v>-1</v>
          </cell>
          <cell r="J165">
            <v>-1</v>
          </cell>
          <cell r="K165">
            <v>-1</v>
          </cell>
        </row>
        <row r="166">
          <cell r="A166">
            <v>-1</v>
          </cell>
          <cell r="B166">
            <v>-1</v>
          </cell>
          <cell r="C166">
            <v>-1</v>
          </cell>
          <cell r="D166">
            <v>-1</v>
          </cell>
          <cell r="E166">
            <v>-1</v>
          </cell>
          <cell r="F166">
            <v>-1</v>
          </cell>
          <cell r="G166">
            <v>-1</v>
          </cell>
          <cell r="H166">
            <v>-1</v>
          </cell>
          <cell r="I166">
            <v>-1</v>
          </cell>
          <cell r="J166">
            <v>-1</v>
          </cell>
          <cell r="K166">
            <v>-1</v>
          </cell>
        </row>
        <row r="167">
          <cell r="A167">
            <v>-1</v>
          </cell>
          <cell r="B167">
            <v>-1</v>
          </cell>
          <cell r="C167">
            <v>-1</v>
          </cell>
          <cell r="D167">
            <v>-1</v>
          </cell>
          <cell r="E167">
            <v>-1</v>
          </cell>
          <cell r="F167">
            <v>-1</v>
          </cell>
          <cell r="G167">
            <v>-1</v>
          </cell>
          <cell r="H167">
            <v>-1</v>
          </cell>
          <cell r="I167">
            <v>-1</v>
          </cell>
          <cell r="J167">
            <v>-1</v>
          </cell>
          <cell r="K167">
            <v>-1</v>
          </cell>
        </row>
        <row r="168">
          <cell r="A168">
            <v>-1</v>
          </cell>
          <cell r="B168">
            <v>-1</v>
          </cell>
          <cell r="C168">
            <v>-1</v>
          </cell>
          <cell r="D168">
            <v>-1</v>
          </cell>
          <cell r="E168">
            <v>-1</v>
          </cell>
          <cell r="F168">
            <v>-1</v>
          </cell>
          <cell r="G168">
            <v>-1</v>
          </cell>
          <cell r="H168">
            <v>-1</v>
          </cell>
          <cell r="I168">
            <v>-1</v>
          </cell>
          <cell r="J168">
            <v>-1</v>
          </cell>
          <cell r="K168">
            <v>-1</v>
          </cell>
        </row>
        <row r="169">
          <cell r="A169">
            <v>-1</v>
          </cell>
          <cell r="B169">
            <v>-1</v>
          </cell>
          <cell r="C169">
            <v>-1</v>
          </cell>
          <cell r="D169">
            <v>-1</v>
          </cell>
          <cell r="E169">
            <v>-1</v>
          </cell>
          <cell r="F169">
            <v>-1</v>
          </cell>
          <cell r="G169">
            <v>-1</v>
          </cell>
          <cell r="H169">
            <v>-1</v>
          </cell>
          <cell r="I169">
            <v>-1</v>
          </cell>
          <cell r="J169">
            <v>-1</v>
          </cell>
          <cell r="K169">
            <v>-1</v>
          </cell>
        </row>
        <row r="170">
          <cell r="A170">
            <v>-1</v>
          </cell>
          <cell r="B170">
            <v>-1</v>
          </cell>
          <cell r="C170">
            <v>-1</v>
          </cell>
          <cell r="D170">
            <v>-1</v>
          </cell>
          <cell r="E170">
            <v>-1</v>
          </cell>
          <cell r="F170">
            <v>-1</v>
          </cell>
          <cell r="G170">
            <v>-1</v>
          </cell>
          <cell r="H170">
            <v>-1</v>
          </cell>
          <cell r="I170">
            <v>-1</v>
          </cell>
          <cell r="J170">
            <v>-1</v>
          </cell>
          <cell r="K170">
            <v>-1</v>
          </cell>
        </row>
        <row r="171">
          <cell r="A171">
            <v>-1</v>
          </cell>
          <cell r="B171">
            <v>-1</v>
          </cell>
          <cell r="C171">
            <v>-1</v>
          </cell>
          <cell r="D171">
            <v>-1</v>
          </cell>
          <cell r="E171">
            <v>-1</v>
          </cell>
          <cell r="F171">
            <v>-1</v>
          </cell>
          <cell r="G171">
            <v>-1</v>
          </cell>
          <cell r="H171">
            <v>-1</v>
          </cell>
          <cell r="I171">
            <v>-1</v>
          </cell>
          <cell r="J171">
            <v>-1</v>
          </cell>
          <cell r="K171">
            <v>-1</v>
          </cell>
        </row>
        <row r="172">
          <cell r="A172">
            <v>-1</v>
          </cell>
          <cell r="B172">
            <v>-1</v>
          </cell>
          <cell r="C172">
            <v>-1</v>
          </cell>
          <cell r="D172">
            <v>-1</v>
          </cell>
          <cell r="E172">
            <v>-1</v>
          </cell>
          <cell r="F172">
            <v>-1</v>
          </cell>
          <cell r="G172">
            <v>-1</v>
          </cell>
          <cell r="H172">
            <v>-1</v>
          </cell>
          <cell r="I172">
            <v>-1</v>
          </cell>
          <cell r="J172">
            <v>-1</v>
          </cell>
          <cell r="K172">
            <v>-1</v>
          </cell>
        </row>
        <row r="173">
          <cell r="A173">
            <v>-1</v>
          </cell>
          <cell r="B173">
            <v>-1</v>
          </cell>
          <cell r="C173">
            <v>-1</v>
          </cell>
          <cell r="D173">
            <v>-1</v>
          </cell>
          <cell r="E173">
            <v>-1</v>
          </cell>
          <cell r="F173">
            <v>-1</v>
          </cell>
          <cell r="G173">
            <v>-1</v>
          </cell>
          <cell r="H173">
            <v>-1</v>
          </cell>
          <cell r="I173">
            <v>-1</v>
          </cell>
          <cell r="J173">
            <v>-1</v>
          </cell>
          <cell r="K173">
            <v>-1</v>
          </cell>
        </row>
        <row r="174">
          <cell r="A174">
            <v>-1</v>
          </cell>
          <cell r="B174">
            <v>-1</v>
          </cell>
          <cell r="C174">
            <v>-1</v>
          </cell>
          <cell r="D174">
            <v>-1</v>
          </cell>
          <cell r="E174">
            <v>-1</v>
          </cell>
          <cell r="F174">
            <v>-1</v>
          </cell>
          <cell r="G174">
            <v>-1</v>
          </cell>
          <cell r="H174">
            <v>-1</v>
          </cell>
          <cell r="I174">
            <v>-1</v>
          </cell>
          <cell r="J174">
            <v>-1</v>
          </cell>
          <cell r="K174">
            <v>-1</v>
          </cell>
        </row>
        <row r="175">
          <cell r="A175">
            <v>-1</v>
          </cell>
          <cell r="B175">
            <v>-1</v>
          </cell>
          <cell r="C175">
            <v>-1</v>
          </cell>
          <cell r="D175">
            <v>-1</v>
          </cell>
          <cell r="E175">
            <v>-1</v>
          </cell>
          <cell r="F175">
            <v>-1</v>
          </cell>
          <cell r="G175">
            <v>-1</v>
          </cell>
          <cell r="H175">
            <v>-1</v>
          </cell>
          <cell r="I175">
            <v>-1</v>
          </cell>
          <cell r="J175">
            <v>-1</v>
          </cell>
          <cell r="K175">
            <v>-1</v>
          </cell>
        </row>
        <row r="176">
          <cell r="A176">
            <v>-1</v>
          </cell>
          <cell r="B176">
            <v>-1</v>
          </cell>
          <cell r="C176">
            <v>-1</v>
          </cell>
          <cell r="D176">
            <v>-1</v>
          </cell>
          <cell r="E176">
            <v>-1</v>
          </cell>
          <cell r="F176">
            <v>-1</v>
          </cell>
          <cell r="G176">
            <v>-1</v>
          </cell>
          <cell r="H176">
            <v>-1</v>
          </cell>
          <cell r="I176">
            <v>-1</v>
          </cell>
          <cell r="J176">
            <v>-1</v>
          </cell>
          <cell r="K176">
            <v>-1</v>
          </cell>
        </row>
        <row r="177">
          <cell r="A177">
            <v>-1</v>
          </cell>
          <cell r="B177">
            <v>-1</v>
          </cell>
          <cell r="C177">
            <v>-1</v>
          </cell>
          <cell r="D177">
            <v>-1</v>
          </cell>
          <cell r="E177">
            <v>-1</v>
          </cell>
          <cell r="F177">
            <v>-1</v>
          </cell>
          <cell r="G177">
            <v>-1</v>
          </cell>
          <cell r="H177">
            <v>-1</v>
          </cell>
          <cell r="I177">
            <v>-1</v>
          </cell>
          <cell r="J177">
            <v>-1</v>
          </cell>
          <cell r="K177">
            <v>-1</v>
          </cell>
        </row>
        <row r="178">
          <cell r="A178">
            <v>-1</v>
          </cell>
          <cell r="B178">
            <v>-1</v>
          </cell>
          <cell r="C178">
            <v>-1</v>
          </cell>
          <cell r="D178">
            <v>-1</v>
          </cell>
          <cell r="E178">
            <v>-1</v>
          </cell>
          <cell r="F178">
            <v>-1</v>
          </cell>
          <cell r="G178">
            <v>-1</v>
          </cell>
          <cell r="H178">
            <v>-1</v>
          </cell>
          <cell r="I178">
            <v>-1</v>
          </cell>
          <cell r="J178">
            <v>-1</v>
          </cell>
          <cell r="K178">
            <v>-1</v>
          </cell>
        </row>
        <row r="179">
          <cell r="A179">
            <v>-1</v>
          </cell>
          <cell r="B179">
            <v>-1</v>
          </cell>
          <cell r="C179">
            <v>-1</v>
          </cell>
          <cell r="D179">
            <v>-1</v>
          </cell>
          <cell r="E179">
            <v>-1</v>
          </cell>
          <cell r="F179">
            <v>-1</v>
          </cell>
          <cell r="G179">
            <v>-1</v>
          </cell>
          <cell r="H179">
            <v>-1</v>
          </cell>
          <cell r="I179">
            <v>-1</v>
          </cell>
          <cell r="J179">
            <v>-1</v>
          </cell>
          <cell r="K179">
            <v>-1</v>
          </cell>
        </row>
        <row r="180">
          <cell r="A180">
            <v>-1</v>
          </cell>
          <cell r="B180">
            <v>-1</v>
          </cell>
          <cell r="C180">
            <v>-1</v>
          </cell>
          <cell r="D180">
            <v>-1</v>
          </cell>
          <cell r="E180">
            <v>-1</v>
          </cell>
          <cell r="F180">
            <v>-1</v>
          </cell>
          <cell r="G180">
            <v>-1</v>
          </cell>
          <cell r="H180">
            <v>-1</v>
          </cell>
          <cell r="I180">
            <v>-1</v>
          </cell>
          <cell r="J180">
            <v>-1</v>
          </cell>
          <cell r="K180">
            <v>-1</v>
          </cell>
        </row>
        <row r="181">
          <cell r="A181">
            <v>-1</v>
          </cell>
          <cell r="B181">
            <v>-1</v>
          </cell>
          <cell r="C181">
            <v>-1</v>
          </cell>
          <cell r="D181">
            <v>-1</v>
          </cell>
          <cell r="E181">
            <v>-1</v>
          </cell>
          <cell r="F181">
            <v>-1</v>
          </cell>
          <cell r="G181">
            <v>-1</v>
          </cell>
          <cell r="H181">
            <v>-1</v>
          </cell>
          <cell r="I181">
            <v>-1</v>
          </cell>
          <cell r="J181">
            <v>-1</v>
          </cell>
          <cell r="K181">
            <v>-1</v>
          </cell>
        </row>
        <row r="182">
          <cell r="A182">
            <v>-1</v>
          </cell>
          <cell r="B182">
            <v>-1</v>
          </cell>
          <cell r="C182">
            <v>-1</v>
          </cell>
          <cell r="D182">
            <v>-1</v>
          </cell>
          <cell r="E182">
            <v>-1</v>
          </cell>
          <cell r="F182">
            <v>-1</v>
          </cell>
          <cell r="G182">
            <v>-1</v>
          </cell>
          <cell r="H182">
            <v>-1</v>
          </cell>
          <cell r="I182">
            <v>-1</v>
          </cell>
          <cell r="J182">
            <v>-1</v>
          </cell>
          <cell r="K182">
            <v>-1</v>
          </cell>
        </row>
        <row r="183">
          <cell r="A183">
            <v>-1</v>
          </cell>
          <cell r="B183">
            <v>-1</v>
          </cell>
          <cell r="C183">
            <v>-1</v>
          </cell>
          <cell r="D183">
            <v>-1</v>
          </cell>
          <cell r="E183">
            <v>-1</v>
          </cell>
          <cell r="F183">
            <v>-1</v>
          </cell>
          <cell r="G183">
            <v>-1</v>
          </cell>
          <cell r="H183">
            <v>-1</v>
          </cell>
          <cell r="I183">
            <v>-1</v>
          </cell>
          <cell r="J183">
            <v>-1</v>
          </cell>
          <cell r="K183">
            <v>-1</v>
          </cell>
        </row>
        <row r="184">
          <cell r="A184">
            <v>-1</v>
          </cell>
          <cell r="B184">
            <v>-1</v>
          </cell>
          <cell r="C184">
            <v>-1</v>
          </cell>
          <cell r="D184">
            <v>-1</v>
          </cell>
          <cell r="E184">
            <v>-1</v>
          </cell>
          <cell r="F184">
            <v>-1</v>
          </cell>
          <cell r="G184">
            <v>-1</v>
          </cell>
          <cell r="H184">
            <v>-1</v>
          </cell>
          <cell r="I184">
            <v>-1</v>
          </cell>
          <cell r="J184">
            <v>-1</v>
          </cell>
          <cell r="K184">
            <v>-1</v>
          </cell>
        </row>
        <row r="185">
          <cell r="A185">
            <v>-1</v>
          </cell>
          <cell r="B185">
            <v>-1</v>
          </cell>
          <cell r="C185">
            <v>-1</v>
          </cell>
          <cell r="D185">
            <v>-1</v>
          </cell>
          <cell r="E185">
            <v>-1</v>
          </cell>
          <cell r="F185">
            <v>-1</v>
          </cell>
          <cell r="G185">
            <v>-1</v>
          </cell>
          <cell r="H185">
            <v>-1</v>
          </cell>
          <cell r="I185">
            <v>-1</v>
          </cell>
          <cell r="J185">
            <v>-1</v>
          </cell>
          <cell r="K185">
            <v>-1</v>
          </cell>
        </row>
        <row r="186">
          <cell r="A186">
            <v>-1</v>
          </cell>
          <cell r="B186">
            <v>-1</v>
          </cell>
          <cell r="C186">
            <v>-1</v>
          </cell>
          <cell r="D186">
            <v>-1</v>
          </cell>
          <cell r="E186">
            <v>-1</v>
          </cell>
          <cell r="F186">
            <v>-1</v>
          </cell>
          <cell r="G186">
            <v>-1</v>
          </cell>
          <cell r="H186">
            <v>-1</v>
          </cell>
          <cell r="I186">
            <v>-1</v>
          </cell>
          <cell r="J186">
            <v>-1</v>
          </cell>
          <cell r="K186">
            <v>-1</v>
          </cell>
        </row>
        <row r="187">
          <cell r="A187">
            <v>-1</v>
          </cell>
          <cell r="B187">
            <v>-1</v>
          </cell>
          <cell r="C187">
            <v>-1</v>
          </cell>
          <cell r="D187">
            <v>-1</v>
          </cell>
          <cell r="E187">
            <v>-1</v>
          </cell>
          <cell r="F187">
            <v>-1</v>
          </cell>
          <cell r="G187">
            <v>-1</v>
          </cell>
          <cell r="H187">
            <v>-1</v>
          </cell>
          <cell r="I187">
            <v>-1</v>
          </cell>
          <cell r="J187">
            <v>-1</v>
          </cell>
          <cell r="K187">
            <v>-1</v>
          </cell>
        </row>
        <row r="188">
          <cell r="A188">
            <v>-1</v>
          </cell>
          <cell r="B188">
            <v>-1</v>
          </cell>
          <cell r="C188">
            <v>-1</v>
          </cell>
          <cell r="D188">
            <v>-1</v>
          </cell>
          <cell r="E188">
            <v>-1</v>
          </cell>
          <cell r="F188">
            <v>-1</v>
          </cell>
          <cell r="G188">
            <v>-1</v>
          </cell>
          <cell r="H188">
            <v>-1</v>
          </cell>
          <cell r="I188">
            <v>-1</v>
          </cell>
          <cell r="J188">
            <v>-1</v>
          </cell>
          <cell r="K188">
            <v>-1</v>
          </cell>
        </row>
        <row r="189">
          <cell r="A189">
            <v>-1</v>
          </cell>
          <cell r="B189">
            <v>-1</v>
          </cell>
          <cell r="C189">
            <v>-1</v>
          </cell>
          <cell r="D189">
            <v>-1</v>
          </cell>
          <cell r="E189">
            <v>-1</v>
          </cell>
          <cell r="F189">
            <v>-1</v>
          </cell>
          <cell r="G189">
            <v>-1</v>
          </cell>
          <cell r="H189">
            <v>-1</v>
          </cell>
          <cell r="I189">
            <v>-1</v>
          </cell>
          <cell r="J189">
            <v>-1</v>
          </cell>
          <cell r="K189">
            <v>-1</v>
          </cell>
        </row>
        <row r="190">
          <cell r="A190">
            <v>-1</v>
          </cell>
          <cell r="B190">
            <v>-1</v>
          </cell>
          <cell r="C190">
            <v>-1</v>
          </cell>
          <cell r="D190">
            <v>-1</v>
          </cell>
          <cell r="E190">
            <v>-1</v>
          </cell>
          <cell r="F190">
            <v>-1</v>
          </cell>
          <cell r="G190">
            <v>-1</v>
          </cell>
          <cell r="H190">
            <v>-1</v>
          </cell>
          <cell r="I190">
            <v>-1</v>
          </cell>
          <cell r="J190">
            <v>-1</v>
          </cell>
          <cell r="K190">
            <v>-1</v>
          </cell>
        </row>
        <row r="191">
          <cell r="A191">
            <v>-1</v>
          </cell>
          <cell r="B191">
            <v>-1</v>
          </cell>
          <cell r="C191">
            <v>-1</v>
          </cell>
          <cell r="D191">
            <v>-1</v>
          </cell>
          <cell r="E191">
            <v>-1</v>
          </cell>
          <cell r="F191">
            <v>-1</v>
          </cell>
          <cell r="G191">
            <v>-1</v>
          </cell>
          <cell r="H191">
            <v>-1</v>
          </cell>
          <cell r="I191">
            <v>-1</v>
          </cell>
          <cell r="J191">
            <v>-1</v>
          </cell>
          <cell r="K191">
            <v>-1</v>
          </cell>
        </row>
        <row r="192">
          <cell r="A192">
            <v>-1</v>
          </cell>
          <cell r="B192">
            <v>-1</v>
          </cell>
          <cell r="C192">
            <v>-1</v>
          </cell>
          <cell r="D192">
            <v>-1</v>
          </cell>
          <cell r="E192">
            <v>-1</v>
          </cell>
          <cell r="F192">
            <v>-1</v>
          </cell>
          <cell r="G192">
            <v>-1</v>
          </cell>
          <cell r="H192">
            <v>-1</v>
          </cell>
          <cell r="I192">
            <v>-1</v>
          </cell>
          <cell r="J192">
            <v>-1</v>
          </cell>
          <cell r="K192">
            <v>-1</v>
          </cell>
        </row>
        <row r="193">
          <cell r="A193">
            <v>-1</v>
          </cell>
          <cell r="B193">
            <v>-1</v>
          </cell>
          <cell r="C193">
            <v>-1</v>
          </cell>
          <cell r="D193">
            <v>-1</v>
          </cell>
          <cell r="E193">
            <v>-1</v>
          </cell>
          <cell r="F193">
            <v>-1</v>
          </cell>
          <cell r="G193">
            <v>-1</v>
          </cell>
          <cell r="H193">
            <v>-1</v>
          </cell>
          <cell r="I193">
            <v>-1</v>
          </cell>
          <cell r="J193">
            <v>-1</v>
          </cell>
          <cell r="K193">
            <v>-1</v>
          </cell>
        </row>
        <row r="194">
          <cell r="A194">
            <v>-1</v>
          </cell>
          <cell r="B194">
            <v>-1</v>
          </cell>
          <cell r="C194">
            <v>-1</v>
          </cell>
          <cell r="D194">
            <v>-1</v>
          </cell>
          <cell r="E194">
            <v>-1</v>
          </cell>
          <cell r="F194">
            <v>-1</v>
          </cell>
          <cell r="G194">
            <v>-1</v>
          </cell>
          <cell r="H194">
            <v>-1</v>
          </cell>
          <cell r="I194">
            <v>-1</v>
          </cell>
          <cell r="J194">
            <v>-1</v>
          </cell>
          <cell r="K194">
            <v>-1</v>
          </cell>
        </row>
        <row r="195">
          <cell r="A195">
            <v>-1</v>
          </cell>
          <cell r="B195">
            <v>-1</v>
          </cell>
          <cell r="C195">
            <v>-1</v>
          </cell>
          <cell r="D195">
            <v>-1</v>
          </cell>
          <cell r="E195">
            <v>-1</v>
          </cell>
          <cell r="F195">
            <v>-1</v>
          </cell>
          <cell r="G195">
            <v>-1</v>
          </cell>
          <cell r="H195">
            <v>-1</v>
          </cell>
          <cell r="I195">
            <v>-1</v>
          </cell>
          <cell r="J195">
            <v>-1</v>
          </cell>
          <cell r="K195">
            <v>-1</v>
          </cell>
        </row>
        <row r="196">
          <cell r="A196">
            <v>-1</v>
          </cell>
          <cell r="B196">
            <v>-1</v>
          </cell>
          <cell r="C196">
            <v>-1</v>
          </cell>
          <cell r="D196">
            <v>-1</v>
          </cell>
          <cell r="E196">
            <v>-1</v>
          </cell>
          <cell r="F196">
            <v>-1</v>
          </cell>
          <cell r="G196">
            <v>-1</v>
          </cell>
          <cell r="H196">
            <v>-1</v>
          </cell>
          <cell r="I196">
            <v>-1</v>
          </cell>
          <cell r="J196">
            <v>-1</v>
          </cell>
          <cell r="K196">
            <v>-1</v>
          </cell>
        </row>
        <row r="197">
          <cell r="A197">
            <v>-1</v>
          </cell>
          <cell r="B197">
            <v>-1</v>
          </cell>
          <cell r="C197">
            <v>-1</v>
          </cell>
          <cell r="D197">
            <v>-1</v>
          </cell>
          <cell r="E197">
            <v>-1</v>
          </cell>
          <cell r="F197">
            <v>-1</v>
          </cell>
          <cell r="G197">
            <v>-1</v>
          </cell>
          <cell r="H197">
            <v>-1</v>
          </cell>
          <cell r="I197">
            <v>-1</v>
          </cell>
          <cell r="J197">
            <v>-1</v>
          </cell>
          <cell r="K197">
            <v>-1</v>
          </cell>
        </row>
        <row r="198">
          <cell r="A198">
            <v>-1</v>
          </cell>
          <cell r="B198">
            <v>-1</v>
          </cell>
          <cell r="C198">
            <v>-1</v>
          </cell>
          <cell r="D198">
            <v>-1</v>
          </cell>
          <cell r="E198">
            <v>-1</v>
          </cell>
          <cell r="F198">
            <v>-1</v>
          </cell>
          <cell r="G198">
            <v>-1</v>
          </cell>
          <cell r="H198">
            <v>-1</v>
          </cell>
          <cell r="I198">
            <v>-1</v>
          </cell>
          <cell r="J198">
            <v>-1</v>
          </cell>
          <cell r="K198">
            <v>-1</v>
          </cell>
        </row>
        <row r="199">
          <cell r="A199">
            <v>-1</v>
          </cell>
          <cell r="B199">
            <v>-1</v>
          </cell>
          <cell r="C199">
            <v>-1</v>
          </cell>
          <cell r="D199">
            <v>-1</v>
          </cell>
          <cell r="E199">
            <v>-1</v>
          </cell>
          <cell r="F199">
            <v>-1</v>
          </cell>
          <cell r="G199">
            <v>-1</v>
          </cell>
          <cell r="H199">
            <v>-1</v>
          </cell>
          <cell r="I199">
            <v>-1</v>
          </cell>
          <cell r="J199">
            <v>-1</v>
          </cell>
          <cell r="K199">
            <v>-1</v>
          </cell>
        </row>
        <row r="200">
          <cell r="A200">
            <v>-1</v>
          </cell>
          <cell r="B200">
            <v>-1</v>
          </cell>
          <cell r="C200">
            <v>-1</v>
          </cell>
          <cell r="D200">
            <v>-1</v>
          </cell>
          <cell r="E200">
            <v>-1</v>
          </cell>
          <cell r="F200">
            <v>-1</v>
          </cell>
          <cell r="G200">
            <v>-1</v>
          </cell>
          <cell r="H200">
            <v>-1</v>
          </cell>
          <cell r="I200">
            <v>-1</v>
          </cell>
          <cell r="J200">
            <v>-1</v>
          </cell>
          <cell r="K200">
            <v>-1</v>
          </cell>
        </row>
        <row r="201">
          <cell r="A201">
            <v>-1</v>
          </cell>
          <cell r="B201">
            <v>-1</v>
          </cell>
          <cell r="C201">
            <v>-1</v>
          </cell>
          <cell r="D201">
            <v>-1</v>
          </cell>
          <cell r="E201">
            <v>-1</v>
          </cell>
          <cell r="F201">
            <v>-1</v>
          </cell>
          <cell r="G201">
            <v>-1</v>
          </cell>
          <cell r="H201">
            <v>-1</v>
          </cell>
          <cell r="I201">
            <v>-1</v>
          </cell>
          <cell r="J201">
            <v>-1</v>
          </cell>
          <cell r="K201">
            <v>-1</v>
          </cell>
        </row>
        <row r="202">
          <cell r="A202">
            <v>-1</v>
          </cell>
          <cell r="B202">
            <v>-1</v>
          </cell>
          <cell r="C202">
            <v>-1</v>
          </cell>
          <cell r="D202">
            <v>-1</v>
          </cell>
          <cell r="E202">
            <v>-1</v>
          </cell>
          <cell r="F202">
            <v>-1</v>
          </cell>
          <cell r="G202">
            <v>-1</v>
          </cell>
          <cell r="H202">
            <v>-1</v>
          </cell>
          <cell r="I202">
            <v>-1</v>
          </cell>
          <cell r="J202">
            <v>-1</v>
          </cell>
          <cell r="K202">
            <v>-1</v>
          </cell>
        </row>
        <row r="203">
          <cell r="A203">
            <v>-1</v>
          </cell>
          <cell r="B203">
            <v>-1</v>
          </cell>
          <cell r="C203">
            <v>-1</v>
          </cell>
          <cell r="D203">
            <v>-1</v>
          </cell>
          <cell r="E203">
            <v>-1</v>
          </cell>
          <cell r="F203">
            <v>-1</v>
          </cell>
          <cell r="G203">
            <v>-1</v>
          </cell>
          <cell r="H203">
            <v>-1</v>
          </cell>
          <cell r="I203">
            <v>-1</v>
          </cell>
          <cell r="J203">
            <v>-1</v>
          </cell>
          <cell r="K203">
            <v>-1</v>
          </cell>
        </row>
        <row r="204">
          <cell r="A204">
            <v>-1</v>
          </cell>
          <cell r="B204">
            <v>-1</v>
          </cell>
          <cell r="C204">
            <v>-1</v>
          </cell>
          <cell r="D204">
            <v>-1</v>
          </cell>
          <cell r="E204">
            <v>-1</v>
          </cell>
          <cell r="F204">
            <v>-1</v>
          </cell>
          <cell r="G204">
            <v>-1</v>
          </cell>
          <cell r="H204">
            <v>-1</v>
          </cell>
          <cell r="I204">
            <v>-1</v>
          </cell>
          <cell r="J204">
            <v>-1</v>
          </cell>
          <cell r="K204">
            <v>-1</v>
          </cell>
        </row>
        <row r="205">
          <cell r="A205">
            <v>-1</v>
          </cell>
          <cell r="B205">
            <v>-1</v>
          </cell>
          <cell r="C205">
            <v>-1</v>
          </cell>
          <cell r="D205">
            <v>-1</v>
          </cell>
          <cell r="E205">
            <v>-1</v>
          </cell>
          <cell r="F205">
            <v>-1</v>
          </cell>
          <cell r="G205">
            <v>-1</v>
          </cell>
          <cell r="H205">
            <v>-1</v>
          </cell>
          <cell r="I205">
            <v>-1</v>
          </cell>
          <cell r="J205">
            <v>-1</v>
          </cell>
          <cell r="K205">
            <v>-1</v>
          </cell>
        </row>
        <row r="206">
          <cell r="A206">
            <v>-1</v>
          </cell>
          <cell r="B206">
            <v>-1</v>
          </cell>
          <cell r="C206">
            <v>-1</v>
          </cell>
          <cell r="D206">
            <v>-1</v>
          </cell>
          <cell r="E206">
            <v>-1</v>
          </cell>
          <cell r="F206">
            <v>-1</v>
          </cell>
          <cell r="G206">
            <v>-1</v>
          </cell>
          <cell r="H206">
            <v>-1</v>
          </cell>
          <cell r="I206">
            <v>-1</v>
          </cell>
          <cell r="J206">
            <v>-1</v>
          </cell>
          <cell r="K206">
            <v>-1</v>
          </cell>
        </row>
      </sheetData>
      <sheetData sheetId="202">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row>
        <row r="2">
          <cell r="A2">
            <v>26</v>
          </cell>
          <cell r="B2">
            <v>26</v>
          </cell>
          <cell r="C2">
            <v>29</v>
          </cell>
          <cell r="D2">
            <v>28</v>
          </cell>
          <cell r="E2">
            <v>31</v>
          </cell>
          <cell r="F2">
            <v>26.5</v>
          </cell>
          <cell r="G2">
            <v>26</v>
          </cell>
          <cell r="H2">
            <v>27</v>
          </cell>
          <cell r="I2">
            <v>24</v>
          </cell>
          <cell r="J2">
            <v>26</v>
          </cell>
          <cell r="K2">
            <v>27</v>
          </cell>
          <cell r="L2">
            <v>25</v>
          </cell>
          <cell r="M2">
            <v>30.5</v>
          </cell>
        </row>
        <row r="3">
          <cell r="A3">
            <v>3</v>
          </cell>
          <cell r="B3">
            <v>4</v>
          </cell>
          <cell r="C3">
            <v>5</v>
          </cell>
          <cell r="D3">
            <v>3</v>
          </cell>
          <cell r="E3">
            <v>4</v>
          </cell>
          <cell r="F3">
            <v>4.5</v>
          </cell>
          <cell r="G3">
            <v>4</v>
          </cell>
          <cell r="H3">
            <v>4</v>
          </cell>
          <cell r="I3">
            <v>4</v>
          </cell>
          <cell r="J3">
            <v>4</v>
          </cell>
          <cell r="K3">
            <v>4</v>
          </cell>
          <cell r="L3">
            <v>4</v>
          </cell>
          <cell r="M3">
            <v>2.5</v>
          </cell>
        </row>
        <row r="4">
          <cell r="A4">
            <v>4</v>
          </cell>
          <cell r="B4">
            <v>3</v>
          </cell>
          <cell r="C4">
            <v>3</v>
          </cell>
          <cell r="D4">
            <v>4</v>
          </cell>
          <cell r="E4">
            <v>3</v>
          </cell>
          <cell r="F4">
            <v>3</v>
          </cell>
          <cell r="G4">
            <v>5</v>
          </cell>
          <cell r="H4">
            <v>4</v>
          </cell>
          <cell r="I4">
            <v>4</v>
          </cell>
          <cell r="J4">
            <v>4</v>
          </cell>
          <cell r="K4">
            <v>4</v>
          </cell>
          <cell r="L4">
            <v>4</v>
          </cell>
          <cell r="M4">
            <v>2</v>
          </cell>
        </row>
        <row r="5">
          <cell r="A5">
            <v>10</v>
          </cell>
          <cell r="B5">
            <v>10</v>
          </cell>
          <cell r="C5">
            <v>12</v>
          </cell>
          <cell r="D5">
            <v>10</v>
          </cell>
          <cell r="E5">
            <v>7</v>
          </cell>
          <cell r="F5">
            <v>7.5</v>
          </cell>
          <cell r="G5">
            <v>9</v>
          </cell>
          <cell r="H5">
            <v>11</v>
          </cell>
          <cell r="I5">
            <v>9</v>
          </cell>
          <cell r="J5">
            <v>10</v>
          </cell>
          <cell r="K5">
            <v>11</v>
          </cell>
          <cell r="L5">
            <v>9</v>
          </cell>
          <cell r="M5">
            <v>6.5</v>
          </cell>
        </row>
        <row r="6">
          <cell r="A6">
            <v>10</v>
          </cell>
          <cell r="B6">
            <v>10</v>
          </cell>
          <cell r="C6">
            <v>9</v>
          </cell>
          <cell r="D6">
            <v>10</v>
          </cell>
          <cell r="E6">
            <v>6</v>
          </cell>
          <cell r="F6">
            <v>5</v>
          </cell>
          <cell r="G6">
            <v>11</v>
          </cell>
          <cell r="H6">
            <v>11</v>
          </cell>
          <cell r="I6">
            <v>12</v>
          </cell>
          <cell r="J6">
            <v>12</v>
          </cell>
          <cell r="K6">
            <v>11</v>
          </cell>
          <cell r="L6">
            <v>11</v>
          </cell>
          <cell r="M6">
            <v>4</v>
          </cell>
        </row>
        <row r="7">
          <cell r="A7">
            <v>15</v>
          </cell>
          <cell r="B7">
            <v>14</v>
          </cell>
          <cell r="C7">
            <v>-1</v>
          </cell>
          <cell r="D7">
            <v>15</v>
          </cell>
          <cell r="E7">
            <v>17</v>
          </cell>
          <cell r="F7">
            <v>-1</v>
          </cell>
          <cell r="G7">
            <v>-1</v>
          </cell>
          <cell r="H7">
            <v>14</v>
          </cell>
          <cell r="I7">
            <v>45</v>
          </cell>
          <cell r="J7">
            <v>47</v>
          </cell>
          <cell r="K7">
            <v>48</v>
          </cell>
          <cell r="L7">
            <v>46</v>
          </cell>
          <cell r="M7">
            <v>21</v>
          </cell>
        </row>
        <row r="8">
          <cell r="A8">
            <v>44</v>
          </cell>
          <cell r="B8">
            <v>15</v>
          </cell>
          <cell r="C8">
            <v>-1</v>
          </cell>
          <cell r="D8">
            <v>16</v>
          </cell>
          <cell r="E8">
            <v>19</v>
          </cell>
          <cell r="F8">
            <v>-1</v>
          </cell>
          <cell r="G8">
            <v>-1</v>
          </cell>
          <cell r="H8">
            <v>15</v>
          </cell>
          <cell r="I8">
            <v>47</v>
          </cell>
          <cell r="J8">
            <v>48</v>
          </cell>
          <cell r="K8">
            <v>-1</v>
          </cell>
          <cell r="L8">
            <v>-1</v>
          </cell>
          <cell r="M8">
            <v>-1</v>
          </cell>
        </row>
        <row r="9">
          <cell r="A9">
            <v>45</v>
          </cell>
          <cell r="B9">
            <v>44</v>
          </cell>
          <cell r="C9">
            <v>-1</v>
          </cell>
          <cell r="D9">
            <v>17</v>
          </cell>
          <cell r="E9">
            <v>20</v>
          </cell>
          <cell r="F9">
            <v>-1</v>
          </cell>
          <cell r="G9">
            <v>-1</v>
          </cell>
          <cell r="H9">
            <v>48</v>
          </cell>
          <cell r="I9">
            <v>-1</v>
          </cell>
          <cell r="J9">
            <v>50</v>
          </cell>
          <cell r="K9">
            <v>-1</v>
          </cell>
          <cell r="L9">
            <v>-1</v>
          </cell>
          <cell r="M9">
            <v>-1</v>
          </cell>
        </row>
        <row r="10">
          <cell r="A10">
            <v>46</v>
          </cell>
          <cell r="B10">
            <v>45</v>
          </cell>
          <cell r="C10">
            <v>-1</v>
          </cell>
          <cell r="D10">
            <v>46</v>
          </cell>
          <cell r="E10">
            <v>63</v>
          </cell>
          <cell r="F10">
            <v>-1</v>
          </cell>
          <cell r="G10">
            <v>-1</v>
          </cell>
          <cell r="H10">
            <v>49</v>
          </cell>
          <cell r="I10">
            <v>-1</v>
          </cell>
          <cell r="J10">
            <v>-1</v>
          </cell>
          <cell r="K10">
            <v>-1</v>
          </cell>
          <cell r="L10">
            <v>-1</v>
          </cell>
          <cell r="M10">
            <v>-1</v>
          </cell>
        </row>
        <row r="11">
          <cell r="A11">
            <v>48</v>
          </cell>
          <cell r="B11">
            <v>46</v>
          </cell>
          <cell r="C11">
            <v>-1</v>
          </cell>
          <cell r="D11">
            <v>-1</v>
          </cell>
          <cell r="E11">
            <v>-1</v>
          </cell>
          <cell r="F11">
            <v>-1</v>
          </cell>
          <cell r="G11">
            <v>-1</v>
          </cell>
          <cell r="H11">
            <v>-1</v>
          </cell>
          <cell r="I11">
            <v>-1</v>
          </cell>
          <cell r="J11">
            <v>-1</v>
          </cell>
          <cell r="K11">
            <v>-1</v>
          </cell>
          <cell r="L11">
            <v>-1</v>
          </cell>
          <cell r="M11">
            <v>-1</v>
          </cell>
        </row>
        <row r="12">
          <cell r="A12">
            <v>49</v>
          </cell>
          <cell r="B12">
            <v>47</v>
          </cell>
          <cell r="C12">
            <v>-1</v>
          </cell>
          <cell r="D12">
            <v>-1</v>
          </cell>
          <cell r="E12">
            <v>-1</v>
          </cell>
          <cell r="F12">
            <v>-1</v>
          </cell>
          <cell r="G12">
            <v>-1</v>
          </cell>
          <cell r="H12">
            <v>-1</v>
          </cell>
          <cell r="I12">
            <v>-1</v>
          </cell>
          <cell r="J12">
            <v>-1</v>
          </cell>
          <cell r="K12">
            <v>-1</v>
          </cell>
          <cell r="L12">
            <v>-1</v>
          </cell>
          <cell r="M12">
            <v>-1</v>
          </cell>
        </row>
        <row r="13">
          <cell r="A13">
            <v>50</v>
          </cell>
          <cell r="B13">
            <v>48</v>
          </cell>
          <cell r="C13">
            <v>-1</v>
          </cell>
          <cell r="D13">
            <v>-1</v>
          </cell>
          <cell r="E13">
            <v>-1</v>
          </cell>
          <cell r="F13">
            <v>-1</v>
          </cell>
          <cell r="G13">
            <v>-1</v>
          </cell>
          <cell r="H13">
            <v>-1</v>
          </cell>
          <cell r="I13">
            <v>-1</v>
          </cell>
          <cell r="J13">
            <v>-1</v>
          </cell>
          <cell r="K13">
            <v>-1</v>
          </cell>
          <cell r="L13">
            <v>-1</v>
          </cell>
          <cell r="M13">
            <v>-1</v>
          </cell>
        </row>
        <row r="14">
          <cell r="A14">
            <v>-1</v>
          </cell>
          <cell r="B14">
            <v>49</v>
          </cell>
          <cell r="C14">
            <v>-1</v>
          </cell>
          <cell r="D14">
            <v>-1</v>
          </cell>
          <cell r="E14">
            <v>-1</v>
          </cell>
          <cell r="F14">
            <v>-1</v>
          </cell>
          <cell r="G14">
            <v>-1</v>
          </cell>
          <cell r="H14">
            <v>-1</v>
          </cell>
          <cell r="I14">
            <v>-1</v>
          </cell>
          <cell r="J14">
            <v>-1</v>
          </cell>
          <cell r="K14">
            <v>-1</v>
          </cell>
          <cell r="L14">
            <v>-1</v>
          </cell>
          <cell r="M14">
            <v>-1</v>
          </cell>
        </row>
        <row r="15">
          <cell r="A15">
            <v>-1</v>
          </cell>
          <cell r="B15">
            <v>50</v>
          </cell>
          <cell r="C15">
            <v>-1</v>
          </cell>
          <cell r="D15">
            <v>-1</v>
          </cell>
          <cell r="E15">
            <v>-1</v>
          </cell>
          <cell r="F15">
            <v>-1</v>
          </cell>
          <cell r="G15">
            <v>-1</v>
          </cell>
          <cell r="H15">
            <v>-1</v>
          </cell>
          <cell r="I15">
            <v>-1</v>
          </cell>
          <cell r="J15">
            <v>-1</v>
          </cell>
          <cell r="K15">
            <v>-1</v>
          </cell>
          <cell r="L15">
            <v>-1</v>
          </cell>
          <cell r="M15">
            <v>-1</v>
          </cell>
        </row>
        <row r="16">
          <cell r="A16">
            <v>-1</v>
          </cell>
          <cell r="B16">
            <v>51</v>
          </cell>
          <cell r="C16">
            <v>-1</v>
          </cell>
          <cell r="D16">
            <v>-1</v>
          </cell>
          <cell r="E16">
            <v>-1</v>
          </cell>
          <cell r="F16">
            <v>-1</v>
          </cell>
          <cell r="G16">
            <v>-1</v>
          </cell>
          <cell r="H16">
            <v>-1</v>
          </cell>
          <cell r="I16">
            <v>-1</v>
          </cell>
          <cell r="J16">
            <v>-1</v>
          </cell>
          <cell r="K16">
            <v>-1</v>
          </cell>
          <cell r="L16">
            <v>-1</v>
          </cell>
          <cell r="M16">
            <v>-1</v>
          </cell>
        </row>
        <row r="17">
          <cell r="A17">
            <v>-1</v>
          </cell>
          <cell r="B17">
            <v>56</v>
          </cell>
          <cell r="C17">
            <v>-1</v>
          </cell>
          <cell r="D17">
            <v>-1</v>
          </cell>
          <cell r="E17">
            <v>-1</v>
          </cell>
          <cell r="F17">
            <v>-1</v>
          </cell>
          <cell r="G17">
            <v>-1</v>
          </cell>
          <cell r="H17">
            <v>-1</v>
          </cell>
          <cell r="I17">
            <v>-1</v>
          </cell>
          <cell r="J17">
            <v>-1</v>
          </cell>
          <cell r="K17">
            <v>-1</v>
          </cell>
          <cell r="L17">
            <v>-1</v>
          </cell>
          <cell r="M17">
            <v>-1</v>
          </cell>
        </row>
        <row r="18">
          <cell r="A18">
            <v>-1</v>
          </cell>
          <cell r="B18">
            <v>-1</v>
          </cell>
          <cell r="C18">
            <v>-1</v>
          </cell>
          <cell r="D18">
            <v>-1</v>
          </cell>
          <cell r="E18">
            <v>-1</v>
          </cell>
          <cell r="F18">
            <v>-1</v>
          </cell>
          <cell r="G18">
            <v>-1</v>
          </cell>
          <cell r="H18">
            <v>-1</v>
          </cell>
          <cell r="I18">
            <v>-1</v>
          </cell>
          <cell r="J18">
            <v>-1</v>
          </cell>
          <cell r="K18">
            <v>-1</v>
          </cell>
          <cell r="L18">
            <v>-1</v>
          </cell>
          <cell r="M18">
            <v>-1</v>
          </cell>
        </row>
        <row r="19">
          <cell r="A19">
            <v>-1</v>
          </cell>
          <cell r="B19">
            <v>-1</v>
          </cell>
          <cell r="C19">
            <v>-1</v>
          </cell>
          <cell r="D19">
            <v>-1</v>
          </cell>
          <cell r="E19">
            <v>-1</v>
          </cell>
          <cell r="F19">
            <v>-1</v>
          </cell>
          <cell r="G19">
            <v>-1</v>
          </cell>
          <cell r="H19">
            <v>-1</v>
          </cell>
          <cell r="I19">
            <v>-1</v>
          </cell>
          <cell r="J19">
            <v>-1</v>
          </cell>
          <cell r="K19">
            <v>-1</v>
          </cell>
          <cell r="L19">
            <v>-1</v>
          </cell>
          <cell r="M19">
            <v>-1</v>
          </cell>
        </row>
        <row r="20">
          <cell r="A20">
            <v>-1</v>
          </cell>
          <cell r="B20">
            <v>-1</v>
          </cell>
          <cell r="C20">
            <v>-1</v>
          </cell>
          <cell r="D20">
            <v>-1</v>
          </cell>
          <cell r="E20">
            <v>-1</v>
          </cell>
          <cell r="F20">
            <v>-1</v>
          </cell>
          <cell r="G20">
            <v>-1</v>
          </cell>
          <cell r="H20">
            <v>-1</v>
          </cell>
          <cell r="I20">
            <v>-1</v>
          </cell>
          <cell r="J20">
            <v>-1</v>
          </cell>
          <cell r="K20">
            <v>-1</v>
          </cell>
          <cell r="L20">
            <v>-1</v>
          </cell>
          <cell r="M20">
            <v>-1</v>
          </cell>
        </row>
        <row r="21">
          <cell r="A21">
            <v>-1</v>
          </cell>
          <cell r="B21">
            <v>-1</v>
          </cell>
          <cell r="C21">
            <v>-1</v>
          </cell>
          <cell r="D21">
            <v>-1</v>
          </cell>
          <cell r="E21">
            <v>-1</v>
          </cell>
          <cell r="F21">
            <v>-1</v>
          </cell>
          <cell r="G21">
            <v>-1</v>
          </cell>
          <cell r="H21">
            <v>-1</v>
          </cell>
          <cell r="I21">
            <v>-1</v>
          </cell>
          <cell r="J21">
            <v>-1</v>
          </cell>
          <cell r="K21">
            <v>-1</v>
          </cell>
          <cell r="L21">
            <v>-1</v>
          </cell>
          <cell r="M21">
            <v>-1</v>
          </cell>
        </row>
        <row r="22">
          <cell r="A22">
            <v>-1</v>
          </cell>
          <cell r="B22">
            <v>-1</v>
          </cell>
          <cell r="C22">
            <v>-1</v>
          </cell>
          <cell r="D22">
            <v>-1</v>
          </cell>
          <cell r="E22">
            <v>-1</v>
          </cell>
          <cell r="F22">
            <v>-1</v>
          </cell>
          <cell r="G22">
            <v>-1</v>
          </cell>
          <cell r="H22">
            <v>-1</v>
          </cell>
          <cell r="I22">
            <v>-1</v>
          </cell>
          <cell r="J22">
            <v>-1</v>
          </cell>
          <cell r="K22">
            <v>-1</v>
          </cell>
          <cell r="L22">
            <v>-1</v>
          </cell>
          <cell r="M22">
            <v>-1</v>
          </cell>
        </row>
        <row r="23">
          <cell r="A23">
            <v>-1</v>
          </cell>
          <cell r="B23">
            <v>-1</v>
          </cell>
          <cell r="C23">
            <v>-1</v>
          </cell>
          <cell r="D23">
            <v>-1</v>
          </cell>
          <cell r="E23">
            <v>-1</v>
          </cell>
          <cell r="F23">
            <v>-1</v>
          </cell>
          <cell r="G23">
            <v>-1</v>
          </cell>
          <cell r="H23">
            <v>-1</v>
          </cell>
          <cell r="I23">
            <v>-1</v>
          </cell>
          <cell r="J23">
            <v>-1</v>
          </cell>
          <cell r="K23">
            <v>-1</v>
          </cell>
          <cell r="L23">
            <v>-1</v>
          </cell>
          <cell r="M23">
            <v>-1</v>
          </cell>
        </row>
        <row r="24">
          <cell r="A24">
            <v>-1</v>
          </cell>
          <cell r="B24">
            <v>-1</v>
          </cell>
          <cell r="C24">
            <v>-1</v>
          </cell>
          <cell r="D24">
            <v>-1</v>
          </cell>
          <cell r="E24">
            <v>-1</v>
          </cell>
          <cell r="F24">
            <v>-1</v>
          </cell>
          <cell r="G24">
            <v>-1</v>
          </cell>
          <cell r="H24">
            <v>-1</v>
          </cell>
          <cell r="I24">
            <v>-1</v>
          </cell>
          <cell r="J24">
            <v>-1</v>
          </cell>
          <cell r="K24">
            <v>-1</v>
          </cell>
          <cell r="L24">
            <v>-1</v>
          </cell>
          <cell r="M24">
            <v>-1</v>
          </cell>
        </row>
        <row r="25">
          <cell r="A25">
            <v>-1</v>
          </cell>
          <cell r="B25">
            <v>-1</v>
          </cell>
          <cell r="C25">
            <v>-1</v>
          </cell>
          <cell r="D25">
            <v>-1</v>
          </cell>
          <cell r="E25">
            <v>-1</v>
          </cell>
          <cell r="F25">
            <v>-1</v>
          </cell>
          <cell r="G25">
            <v>-1</v>
          </cell>
          <cell r="H25">
            <v>-1</v>
          </cell>
          <cell r="I25">
            <v>-1</v>
          </cell>
          <cell r="J25">
            <v>-1</v>
          </cell>
          <cell r="K25">
            <v>-1</v>
          </cell>
          <cell r="L25">
            <v>-1</v>
          </cell>
          <cell r="M25">
            <v>-1</v>
          </cell>
        </row>
        <row r="26">
          <cell r="A26">
            <v>-1</v>
          </cell>
          <cell r="B26">
            <v>-1</v>
          </cell>
          <cell r="C26">
            <v>-1</v>
          </cell>
          <cell r="D26">
            <v>-1</v>
          </cell>
          <cell r="E26">
            <v>-1</v>
          </cell>
          <cell r="F26">
            <v>-1</v>
          </cell>
          <cell r="G26">
            <v>-1</v>
          </cell>
          <cell r="H26">
            <v>-1</v>
          </cell>
          <cell r="I26">
            <v>-1</v>
          </cell>
          <cell r="J26">
            <v>-1</v>
          </cell>
          <cell r="K26">
            <v>-1</v>
          </cell>
          <cell r="L26">
            <v>-1</v>
          </cell>
          <cell r="M26">
            <v>-1</v>
          </cell>
        </row>
        <row r="27">
          <cell r="A27">
            <v>-1</v>
          </cell>
          <cell r="B27">
            <v>-1</v>
          </cell>
          <cell r="C27">
            <v>-1</v>
          </cell>
          <cell r="D27">
            <v>-1</v>
          </cell>
          <cell r="E27">
            <v>-1</v>
          </cell>
          <cell r="F27">
            <v>-1</v>
          </cell>
          <cell r="G27">
            <v>-1</v>
          </cell>
          <cell r="H27">
            <v>-1</v>
          </cell>
          <cell r="I27">
            <v>-1</v>
          </cell>
          <cell r="J27">
            <v>-1</v>
          </cell>
          <cell r="K27">
            <v>-1</v>
          </cell>
          <cell r="L27">
            <v>-1</v>
          </cell>
          <cell r="M27">
            <v>-1</v>
          </cell>
        </row>
        <row r="28">
          <cell r="A28">
            <v>-1</v>
          </cell>
          <cell r="B28">
            <v>-1</v>
          </cell>
          <cell r="C28">
            <v>-1</v>
          </cell>
          <cell r="D28">
            <v>-1</v>
          </cell>
          <cell r="E28">
            <v>-1</v>
          </cell>
          <cell r="F28">
            <v>-1</v>
          </cell>
          <cell r="G28">
            <v>-1</v>
          </cell>
          <cell r="H28">
            <v>-1</v>
          </cell>
          <cell r="I28">
            <v>-1</v>
          </cell>
          <cell r="J28">
            <v>-1</v>
          </cell>
          <cell r="K28">
            <v>-1</v>
          </cell>
          <cell r="L28">
            <v>-1</v>
          </cell>
          <cell r="M28">
            <v>-1</v>
          </cell>
        </row>
        <row r="29">
          <cell r="A29">
            <v>-1</v>
          </cell>
          <cell r="B29">
            <v>-1</v>
          </cell>
          <cell r="C29">
            <v>-1</v>
          </cell>
          <cell r="D29">
            <v>-1</v>
          </cell>
          <cell r="E29">
            <v>-1</v>
          </cell>
          <cell r="F29">
            <v>-1</v>
          </cell>
          <cell r="G29">
            <v>-1</v>
          </cell>
          <cell r="H29">
            <v>-1</v>
          </cell>
          <cell r="I29">
            <v>-1</v>
          </cell>
          <cell r="J29">
            <v>-1</v>
          </cell>
          <cell r="K29">
            <v>-1</v>
          </cell>
          <cell r="L29">
            <v>-1</v>
          </cell>
          <cell r="M29">
            <v>-1</v>
          </cell>
        </row>
        <row r="30">
          <cell r="A30">
            <v>-1</v>
          </cell>
          <cell r="B30">
            <v>-1</v>
          </cell>
          <cell r="C30">
            <v>-1</v>
          </cell>
          <cell r="D30">
            <v>-1</v>
          </cell>
          <cell r="E30">
            <v>-1</v>
          </cell>
          <cell r="F30">
            <v>-1</v>
          </cell>
          <cell r="G30">
            <v>-1</v>
          </cell>
          <cell r="H30">
            <v>-1</v>
          </cell>
          <cell r="I30">
            <v>-1</v>
          </cell>
          <cell r="J30">
            <v>-1</v>
          </cell>
          <cell r="K30">
            <v>-1</v>
          </cell>
          <cell r="L30">
            <v>-1</v>
          </cell>
          <cell r="M30">
            <v>-1</v>
          </cell>
        </row>
        <row r="31">
          <cell r="A31">
            <v>-1</v>
          </cell>
          <cell r="B31">
            <v>-1</v>
          </cell>
          <cell r="C31">
            <v>-1</v>
          </cell>
          <cell r="D31">
            <v>-1</v>
          </cell>
          <cell r="E31">
            <v>-1</v>
          </cell>
          <cell r="F31">
            <v>-1</v>
          </cell>
          <cell r="G31">
            <v>-1</v>
          </cell>
          <cell r="H31">
            <v>-1</v>
          </cell>
          <cell r="I31">
            <v>-1</v>
          </cell>
          <cell r="J31">
            <v>-1</v>
          </cell>
          <cell r="K31">
            <v>-1</v>
          </cell>
          <cell r="L31">
            <v>-1</v>
          </cell>
          <cell r="M31">
            <v>-1</v>
          </cell>
        </row>
        <row r="32">
          <cell r="A32">
            <v>-1</v>
          </cell>
          <cell r="B32">
            <v>-1</v>
          </cell>
          <cell r="C32">
            <v>-1</v>
          </cell>
          <cell r="D32">
            <v>-1</v>
          </cell>
          <cell r="E32">
            <v>-1</v>
          </cell>
          <cell r="F32">
            <v>-1</v>
          </cell>
          <cell r="G32">
            <v>-1</v>
          </cell>
          <cell r="H32">
            <v>-1</v>
          </cell>
          <cell r="I32">
            <v>-1</v>
          </cell>
          <cell r="J32">
            <v>-1</v>
          </cell>
          <cell r="K32">
            <v>-1</v>
          </cell>
          <cell r="L32">
            <v>-1</v>
          </cell>
          <cell r="M32">
            <v>-1</v>
          </cell>
        </row>
        <row r="33">
          <cell r="A33">
            <v>-1</v>
          </cell>
          <cell r="B33">
            <v>-1</v>
          </cell>
          <cell r="C33">
            <v>-1</v>
          </cell>
          <cell r="D33">
            <v>-1</v>
          </cell>
          <cell r="E33">
            <v>-1</v>
          </cell>
          <cell r="F33">
            <v>-1</v>
          </cell>
          <cell r="G33">
            <v>-1</v>
          </cell>
          <cell r="H33">
            <v>-1</v>
          </cell>
          <cell r="I33">
            <v>-1</v>
          </cell>
          <cell r="J33">
            <v>-1</v>
          </cell>
          <cell r="K33">
            <v>-1</v>
          </cell>
          <cell r="L33">
            <v>-1</v>
          </cell>
          <cell r="M33">
            <v>-1</v>
          </cell>
        </row>
        <row r="34">
          <cell r="A34">
            <v>-1</v>
          </cell>
          <cell r="B34">
            <v>-1</v>
          </cell>
          <cell r="C34">
            <v>-1</v>
          </cell>
          <cell r="D34">
            <v>-1</v>
          </cell>
          <cell r="E34">
            <v>-1</v>
          </cell>
          <cell r="F34">
            <v>-1</v>
          </cell>
          <cell r="G34">
            <v>-1</v>
          </cell>
          <cell r="H34">
            <v>-1</v>
          </cell>
          <cell r="I34">
            <v>-1</v>
          </cell>
          <cell r="J34">
            <v>-1</v>
          </cell>
          <cell r="K34">
            <v>-1</v>
          </cell>
          <cell r="L34">
            <v>-1</v>
          </cell>
          <cell r="M34">
            <v>-1</v>
          </cell>
        </row>
        <row r="35">
          <cell r="A35">
            <v>-1</v>
          </cell>
          <cell r="B35">
            <v>-1</v>
          </cell>
          <cell r="C35">
            <v>-1</v>
          </cell>
          <cell r="D35">
            <v>-1</v>
          </cell>
          <cell r="E35">
            <v>-1</v>
          </cell>
          <cell r="F35">
            <v>-1</v>
          </cell>
          <cell r="G35">
            <v>-1</v>
          </cell>
          <cell r="H35">
            <v>-1</v>
          </cell>
          <cell r="I35">
            <v>-1</v>
          </cell>
          <cell r="J35">
            <v>-1</v>
          </cell>
          <cell r="K35">
            <v>-1</v>
          </cell>
          <cell r="L35">
            <v>-1</v>
          </cell>
          <cell r="M35">
            <v>-1</v>
          </cell>
        </row>
        <row r="36">
          <cell r="A36">
            <v>-1</v>
          </cell>
          <cell r="B36">
            <v>-1</v>
          </cell>
          <cell r="C36">
            <v>-1</v>
          </cell>
          <cell r="D36">
            <v>-1</v>
          </cell>
          <cell r="E36">
            <v>-1</v>
          </cell>
          <cell r="F36">
            <v>-1</v>
          </cell>
          <cell r="G36">
            <v>-1</v>
          </cell>
          <cell r="H36">
            <v>-1</v>
          </cell>
          <cell r="I36">
            <v>-1</v>
          </cell>
          <cell r="J36">
            <v>-1</v>
          </cell>
          <cell r="K36">
            <v>-1</v>
          </cell>
          <cell r="L36">
            <v>-1</v>
          </cell>
          <cell r="M36">
            <v>-1</v>
          </cell>
        </row>
        <row r="37">
          <cell r="A37">
            <v>-1</v>
          </cell>
          <cell r="B37">
            <v>-1</v>
          </cell>
          <cell r="C37">
            <v>-1</v>
          </cell>
          <cell r="D37">
            <v>-1</v>
          </cell>
          <cell r="E37">
            <v>-1</v>
          </cell>
          <cell r="F37">
            <v>-1</v>
          </cell>
          <cell r="G37">
            <v>-1</v>
          </cell>
          <cell r="H37">
            <v>-1</v>
          </cell>
          <cell r="I37">
            <v>-1</v>
          </cell>
          <cell r="J37">
            <v>-1</v>
          </cell>
          <cell r="K37">
            <v>-1</v>
          </cell>
          <cell r="L37">
            <v>-1</v>
          </cell>
          <cell r="M37">
            <v>-1</v>
          </cell>
        </row>
        <row r="38">
          <cell r="A38">
            <v>-1</v>
          </cell>
          <cell r="B38">
            <v>-1</v>
          </cell>
          <cell r="C38">
            <v>-1</v>
          </cell>
          <cell r="D38">
            <v>-1</v>
          </cell>
          <cell r="E38">
            <v>-1</v>
          </cell>
          <cell r="F38">
            <v>-1</v>
          </cell>
          <cell r="G38">
            <v>-1</v>
          </cell>
          <cell r="H38">
            <v>-1</v>
          </cell>
          <cell r="I38">
            <v>-1</v>
          </cell>
          <cell r="J38">
            <v>-1</v>
          </cell>
          <cell r="K38">
            <v>-1</v>
          </cell>
          <cell r="L38">
            <v>-1</v>
          </cell>
          <cell r="M38">
            <v>-1</v>
          </cell>
        </row>
        <row r="39">
          <cell r="A39">
            <v>-1</v>
          </cell>
          <cell r="B39">
            <v>-1</v>
          </cell>
          <cell r="C39">
            <v>-1</v>
          </cell>
          <cell r="D39">
            <v>-1</v>
          </cell>
          <cell r="E39">
            <v>-1</v>
          </cell>
          <cell r="F39">
            <v>-1</v>
          </cell>
          <cell r="G39">
            <v>-1</v>
          </cell>
          <cell r="H39">
            <v>-1</v>
          </cell>
          <cell r="I39">
            <v>-1</v>
          </cell>
          <cell r="J39">
            <v>-1</v>
          </cell>
          <cell r="K39">
            <v>-1</v>
          </cell>
          <cell r="L39">
            <v>-1</v>
          </cell>
          <cell r="M39">
            <v>-1</v>
          </cell>
        </row>
        <row r="40">
          <cell r="A40">
            <v>-1</v>
          </cell>
          <cell r="B40">
            <v>-1</v>
          </cell>
          <cell r="C40">
            <v>-1</v>
          </cell>
          <cell r="D40">
            <v>-1</v>
          </cell>
          <cell r="E40">
            <v>-1</v>
          </cell>
          <cell r="F40">
            <v>-1</v>
          </cell>
          <cell r="G40">
            <v>-1</v>
          </cell>
          <cell r="H40">
            <v>-1</v>
          </cell>
          <cell r="I40">
            <v>-1</v>
          </cell>
          <cell r="J40">
            <v>-1</v>
          </cell>
          <cell r="K40">
            <v>-1</v>
          </cell>
          <cell r="L40">
            <v>-1</v>
          </cell>
          <cell r="M40">
            <v>-1</v>
          </cell>
        </row>
        <row r="41">
          <cell r="A41">
            <v>-1</v>
          </cell>
          <cell r="B41">
            <v>-1</v>
          </cell>
          <cell r="C41">
            <v>-1</v>
          </cell>
          <cell r="D41">
            <v>-1</v>
          </cell>
          <cell r="E41">
            <v>-1</v>
          </cell>
          <cell r="F41">
            <v>-1</v>
          </cell>
          <cell r="G41">
            <v>-1</v>
          </cell>
          <cell r="H41">
            <v>-1</v>
          </cell>
          <cell r="I41">
            <v>-1</v>
          </cell>
          <cell r="J41">
            <v>-1</v>
          </cell>
          <cell r="K41">
            <v>-1</v>
          </cell>
          <cell r="L41">
            <v>-1</v>
          </cell>
          <cell r="M41">
            <v>-1</v>
          </cell>
        </row>
        <row r="42">
          <cell r="A42">
            <v>-1</v>
          </cell>
          <cell r="B42">
            <v>-1</v>
          </cell>
          <cell r="C42">
            <v>-1</v>
          </cell>
          <cell r="D42">
            <v>-1</v>
          </cell>
          <cell r="E42">
            <v>-1</v>
          </cell>
          <cell r="F42">
            <v>-1</v>
          </cell>
          <cell r="G42">
            <v>-1</v>
          </cell>
          <cell r="H42">
            <v>-1</v>
          </cell>
          <cell r="I42">
            <v>-1</v>
          </cell>
          <cell r="J42">
            <v>-1</v>
          </cell>
          <cell r="K42">
            <v>-1</v>
          </cell>
          <cell r="L42">
            <v>-1</v>
          </cell>
          <cell r="M42">
            <v>-1</v>
          </cell>
        </row>
        <row r="43">
          <cell r="A43">
            <v>-1</v>
          </cell>
          <cell r="B43">
            <v>-1</v>
          </cell>
          <cell r="C43">
            <v>-1</v>
          </cell>
          <cell r="D43">
            <v>-1</v>
          </cell>
          <cell r="E43">
            <v>-1</v>
          </cell>
          <cell r="F43">
            <v>-1</v>
          </cell>
          <cell r="G43">
            <v>-1</v>
          </cell>
          <cell r="H43">
            <v>-1</v>
          </cell>
          <cell r="I43">
            <v>-1</v>
          </cell>
          <cell r="J43">
            <v>-1</v>
          </cell>
          <cell r="K43">
            <v>-1</v>
          </cell>
          <cell r="L43">
            <v>-1</v>
          </cell>
          <cell r="M43">
            <v>-1</v>
          </cell>
        </row>
        <row r="44">
          <cell r="A44">
            <v>-1</v>
          </cell>
          <cell r="B44">
            <v>-1</v>
          </cell>
          <cell r="C44">
            <v>-1</v>
          </cell>
          <cell r="D44">
            <v>-1</v>
          </cell>
          <cell r="E44">
            <v>-1</v>
          </cell>
          <cell r="F44">
            <v>-1</v>
          </cell>
          <cell r="G44">
            <v>-1</v>
          </cell>
          <cell r="H44">
            <v>-1</v>
          </cell>
          <cell r="I44">
            <v>-1</v>
          </cell>
          <cell r="J44">
            <v>-1</v>
          </cell>
          <cell r="K44">
            <v>-1</v>
          </cell>
          <cell r="L44">
            <v>-1</v>
          </cell>
          <cell r="M44">
            <v>-1</v>
          </cell>
        </row>
        <row r="45">
          <cell r="A45">
            <v>-1</v>
          </cell>
          <cell r="B45">
            <v>-1</v>
          </cell>
          <cell r="C45">
            <v>-1</v>
          </cell>
          <cell r="D45">
            <v>-1</v>
          </cell>
          <cell r="E45">
            <v>-1</v>
          </cell>
          <cell r="F45">
            <v>-1</v>
          </cell>
          <cell r="G45">
            <v>-1</v>
          </cell>
          <cell r="H45">
            <v>-1</v>
          </cell>
          <cell r="I45">
            <v>-1</v>
          </cell>
          <cell r="J45">
            <v>-1</v>
          </cell>
          <cell r="K45">
            <v>-1</v>
          </cell>
          <cell r="L45">
            <v>-1</v>
          </cell>
          <cell r="M45">
            <v>-1</v>
          </cell>
        </row>
        <row r="46">
          <cell r="A46">
            <v>-1</v>
          </cell>
          <cell r="B46">
            <v>-1</v>
          </cell>
          <cell r="C46">
            <v>-1</v>
          </cell>
          <cell r="D46">
            <v>-1</v>
          </cell>
          <cell r="E46">
            <v>-1</v>
          </cell>
          <cell r="F46">
            <v>-1</v>
          </cell>
          <cell r="G46">
            <v>-1</v>
          </cell>
          <cell r="H46">
            <v>-1</v>
          </cell>
          <cell r="I46">
            <v>-1</v>
          </cell>
          <cell r="J46">
            <v>-1</v>
          </cell>
          <cell r="K46">
            <v>-1</v>
          </cell>
          <cell r="L46">
            <v>-1</v>
          </cell>
          <cell r="M46">
            <v>-1</v>
          </cell>
        </row>
        <row r="47">
          <cell r="A47">
            <v>-1</v>
          </cell>
          <cell r="B47">
            <v>-1</v>
          </cell>
          <cell r="C47">
            <v>-1</v>
          </cell>
          <cell r="D47">
            <v>-1</v>
          </cell>
          <cell r="E47">
            <v>-1</v>
          </cell>
          <cell r="F47">
            <v>-1</v>
          </cell>
          <cell r="G47">
            <v>-1</v>
          </cell>
          <cell r="H47">
            <v>-1</v>
          </cell>
          <cell r="I47">
            <v>-1</v>
          </cell>
          <cell r="J47">
            <v>-1</v>
          </cell>
          <cell r="K47">
            <v>-1</v>
          </cell>
          <cell r="L47">
            <v>-1</v>
          </cell>
          <cell r="M47">
            <v>-1</v>
          </cell>
        </row>
        <row r="48">
          <cell r="A48">
            <v>-1</v>
          </cell>
          <cell r="B48">
            <v>-1</v>
          </cell>
          <cell r="C48">
            <v>-1</v>
          </cell>
          <cell r="D48">
            <v>-1</v>
          </cell>
          <cell r="E48">
            <v>-1</v>
          </cell>
          <cell r="F48">
            <v>-1</v>
          </cell>
          <cell r="G48">
            <v>-1</v>
          </cell>
          <cell r="H48">
            <v>-1</v>
          </cell>
          <cell r="I48">
            <v>-1</v>
          </cell>
          <cell r="J48">
            <v>-1</v>
          </cell>
          <cell r="K48">
            <v>-1</v>
          </cell>
          <cell r="L48">
            <v>-1</v>
          </cell>
          <cell r="M48">
            <v>-1</v>
          </cell>
        </row>
        <row r="49">
          <cell r="A49">
            <v>-1</v>
          </cell>
          <cell r="B49">
            <v>-1</v>
          </cell>
          <cell r="C49">
            <v>-1</v>
          </cell>
          <cell r="D49">
            <v>-1</v>
          </cell>
          <cell r="E49">
            <v>-1</v>
          </cell>
          <cell r="F49">
            <v>-1</v>
          </cell>
          <cell r="G49">
            <v>-1</v>
          </cell>
          <cell r="H49">
            <v>-1</v>
          </cell>
          <cell r="I49">
            <v>-1</v>
          </cell>
          <cell r="J49">
            <v>-1</v>
          </cell>
          <cell r="K49">
            <v>-1</v>
          </cell>
          <cell r="L49">
            <v>-1</v>
          </cell>
          <cell r="M49">
            <v>-1</v>
          </cell>
        </row>
        <row r="50">
          <cell r="A50">
            <v>-1</v>
          </cell>
          <cell r="B50">
            <v>-1</v>
          </cell>
          <cell r="C50">
            <v>-1</v>
          </cell>
          <cell r="D50">
            <v>-1</v>
          </cell>
          <cell r="E50">
            <v>-1</v>
          </cell>
          <cell r="F50">
            <v>-1</v>
          </cell>
          <cell r="G50">
            <v>-1</v>
          </cell>
          <cell r="H50">
            <v>-1</v>
          </cell>
          <cell r="I50">
            <v>-1</v>
          </cell>
          <cell r="J50">
            <v>-1</v>
          </cell>
          <cell r="K50">
            <v>-1</v>
          </cell>
          <cell r="L50">
            <v>-1</v>
          </cell>
          <cell r="M50">
            <v>-1</v>
          </cell>
        </row>
        <row r="51">
          <cell r="A51">
            <v>-1</v>
          </cell>
          <cell r="B51">
            <v>-1</v>
          </cell>
          <cell r="C51">
            <v>-1</v>
          </cell>
          <cell r="D51">
            <v>-1</v>
          </cell>
          <cell r="E51">
            <v>-1</v>
          </cell>
          <cell r="F51">
            <v>-1</v>
          </cell>
          <cell r="G51">
            <v>-1</v>
          </cell>
          <cell r="H51">
            <v>-1</v>
          </cell>
          <cell r="I51">
            <v>-1</v>
          </cell>
          <cell r="J51">
            <v>-1</v>
          </cell>
          <cell r="K51">
            <v>-1</v>
          </cell>
          <cell r="L51">
            <v>-1</v>
          </cell>
          <cell r="M51">
            <v>-1</v>
          </cell>
        </row>
        <row r="52">
          <cell r="A52">
            <v>-1</v>
          </cell>
          <cell r="B52">
            <v>-1</v>
          </cell>
          <cell r="C52">
            <v>-1</v>
          </cell>
          <cell r="D52">
            <v>-1</v>
          </cell>
          <cell r="E52">
            <v>-1</v>
          </cell>
          <cell r="F52">
            <v>-1</v>
          </cell>
          <cell r="G52">
            <v>-1</v>
          </cell>
          <cell r="H52">
            <v>-1</v>
          </cell>
          <cell r="I52">
            <v>-1</v>
          </cell>
          <cell r="J52">
            <v>-1</v>
          </cell>
          <cell r="K52">
            <v>-1</v>
          </cell>
          <cell r="L52">
            <v>-1</v>
          </cell>
          <cell r="M52">
            <v>-1</v>
          </cell>
        </row>
        <row r="53">
          <cell r="A53">
            <v>-1</v>
          </cell>
          <cell r="B53">
            <v>-1</v>
          </cell>
          <cell r="C53">
            <v>-1</v>
          </cell>
          <cell r="D53">
            <v>-1</v>
          </cell>
          <cell r="E53">
            <v>-1</v>
          </cell>
          <cell r="F53">
            <v>-1</v>
          </cell>
          <cell r="G53">
            <v>-1</v>
          </cell>
          <cell r="H53">
            <v>-1</v>
          </cell>
          <cell r="I53">
            <v>-1</v>
          </cell>
          <cell r="J53">
            <v>-1</v>
          </cell>
          <cell r="K53">
            <v>-1</v>
          </cell>
          <cell r="L53">
            <v>-1</v>
          </cell>
          <cell r="M53">
            <v>-1</v>
          </cell>
        </row>
        <row r="54">
          <cell r="A54">
            <v>-1</v>
          </cell>
          <cell r="B54">
            <v>-1</v>
          </cell>
          <cell r="C54">
            <v>-1</v>
          </cell>
          <cell r="D54">
            <v>-1</v>
          </cell>
          <cell r="E54">
            <v>-1</v>
          </cell>
          <cell r="F54">
            <v>-1</v>
          </cell>
          <cell r="G54">
            <v>-1</v>
          </cell>
          <cell r="H54">
            <v>-1</v>
          </cell>
          <cell r="I54">
            <v>-1</v>
          </cell>
          <cell r="J54">
            <v>-1</v>
          </cell>
          <cell r="K54">
            <v>-1</v>
          </cell>
          <cell r="L54">
            <v>-1</v>
          </cell>
          <cell r="M54">
            <v>-1</v>
          </cell>
        </row>
        <row r="55">
          <cell r="A55">
            <v>-1</v>
          </cell>
          <cell r="B55">
            <v>-1</v>
          </cell>
          <cell r="C55">
            <v>-1</v>
          </cell>
          <cell r="D55">
            <v>-1</v>
          </cell>
          <cell r="E55">
            <v>-1</v>
          </cell>
          <cell r="F55">
            <v>-1</v>
          </cell>
          <cell r="G55">
            <v>-1</v>
          </cell>
          <cell r="H55">
            <v>-1</v>
          </cell>
          <cell r="I55">
            <v>-1</v>
          </cell>
          <cell r="J55">
            <v>-1</v>
          </cell>
          <cell r="K55">
            <v>-1</v>
          </cell>
          <cell r="L55">
            <v>-1</v>
          </cell>
          <cell r="M55">
            <v>-1</v>
          </cell>
        </row>
        <row r="56">
          <cell r="A56">
            <v>-1</v>
          </cell>
          <cell r="B56">
            <v>-1</v>
          </cell>
          <cell r="C56">
            <v>-1</v>
          </cell>
          <cell r="D56">
            <v>-1</v>
          </cell>
          <cell r="E56">
            <v>-1</v>
          </cell>
          <cell r="F56">
            <v>-1</v>
          </cell>
          <cell r="G56">
            <v>-1</v>
          </cell>
          <cell r="H56">
            <v>-1</v>
          </cell>
          <cell r="I56">
            <v>-1</v>
          </cell>
          <cell r="J56">
            <v>-1</v>
          </cell>
          <cell r="K56">
            <v>-1</v>
          </cell>
          <cell r="L56">
            <v>-1</v>
          </cell>
          <cell r="M56">
            <v>-1</v>
          </cell>
        </row>
        <row r="57">
          <cell r="A57">
            <v>-1</v>
          </cell>
          <cell r="B57">
            <v>-1</v>
          </cell>
          <cell r="C57">
            <v>-1</v>
          </cell>
          <cell r="D57">
            <v>-1</v>
          </cell>
          <cell r="E57">
            <v>-1</v>
          </cell>
          <cell r="F57">
            <v>-1</v>
          </cell>
          <cell r="G57">
            <v>-1</v>
          </cell>
          <cell r="H57">
            <v>-1</v>
          </cell>
          <cell r="I57">
            <v>-1</v>
          </cell>
          <cell r="J57">
            <v>-1</v>
          </cell>
          <cell r="K57">
            <v>-1</v>
          </cell>
          <cell r="L57">
            <v>-1</v>
          </cell>
          <cell r="M57">
            <v>-1</v>
          </cell>
        </row>
        <row r="58">
          <cell r="A58">
            <v>-1</v>
          </cell>
          <cell r="B58">
            <v>-1</v>
          </cell>
          <cell r="C58">
            <v>-1</v>
          </cell>
          <cell r="D58">
            <v>-1</v>
          </cell>
          <cell r="E58">
            <v>-1</v>
          </cell>
          <cell r="F58">
            <v>-1</v>
          </cell>
          <cell r="G58">
            <v>-1</v>
          </cell>
          <cell r="H58">
            <v>-1</v>
          </cell>
          <cell r="I58">
            <v>-1</v>
          </cell>
          <cell r="J58">
            <v>-1</v>
          </cell>
          <cell r="K58">
            <v>-1</v>
          </cell>
          <cell r="L58">
            <v>-1</v>
          </cell>
          <cell r="M58">
            <v>-1</v>
          </cell>
        </row>
        <row r="59">
          <cell r="A59">
            <v>-1</v>
          </cell>
          <cell r="B59">
            <v>-1</v>
          </cell>
          <cell r="C59">
            <v>-1</v>
          </cell>
          <cell r="D59">
            <v>-1</v>
          </cell>
          <cell r="E59">
            <v>-1</v>
          </cell>
          <cell r="F59">
            <v>-1</v>
          </cell>
          <cell r="G59">
            <v>-1</v>
          </cell>
          <cell r="H59">
            <v>-1</v>
          </cell>
          <cell r="I59">
            <v>-1</v>
          </cell>
          <cell r="J59">
            <v>-1</v>
          </cell>
          <cell r="K59">
            <v>-1</v>
          </cell>
          <cell r="L59">
            <v>-1</v>
          </cell>
          <cell r="M59">
            <v>-1</v>
          </cell>
        </row>
        <row r="60">
          <cell r="A60">
            <v>-1</v>
          </cell>
          <cell r="B60">
            <v>-1</v>
          </cell>
          <cell r="C60">
            <v>-1</v>
          </cell>
          <cell r="D60">
            <v>-1</v>
          </cell>
          <cell r="E60">
            <v>-1</v>
          </cell>
          <cell r="F60">
            <v>-1</v>
          </cell>
          <cell r="G60">
            <v>-1</v>
          </cell>
          <cell r="H60">
            <v>-1</v>
          </cell>
          <cell r="I60">
            <v>-1</v>
          </cell>
          <cell r="J60">
            <v>-1</v>
          </cell>
          <cell r="K60">
            <v>-1</v>
          </cell>
          <cell r="L60">
            <v>-1</v>
          </cell>
          <cell r="M60">
            <v>-1</v>
          </cell>
        </row>
        <row r="61">
          <cell r="A61">
            <v>-1</v>
          </cell>
          <cell r="B61">
            <v>-1</v>
          </cell>
          <cell r="C61">
            <v>-1</v>
          </cell>
          <cell r="D61">
            <v>-1</v>
          </cell>
          <cell r="E61">
            <v>-1</v>
          </cell>
          <cell r="F61">
            <v>-1</v>
          </cell>
          <cell r="G61">
            <v>-1</v>
          </cell>
          <cell r="H61">
            <v>-1</v>
          </cell>
          <cell r="I61">
            <v>-1</v>
          </cell>
          <cell r="J61">
            <v>-1</v>
          </cell>
          <cell r="K61">
            <v>-1</v>
          </cell>
          <cell r="L61">
            <v>-1</v>
          </cell>
          <cell r="M61">
            <v>-1</v>
          </cell>
        </row>
        <row r="62">
          <cell r="A62">
            <v>-1</v>
          </cell>
          <cell r="B62">
            <v>-1</v>
          </cell>
          <cell r="C62">
            <v>-1</v>
          </cell>
          <cell r="D62">
            <v>-1</v>
          </cell>
          <cell r="E62">
            <v>-1</v>
          </cell>
          <cell r="F62">
            <v>-1</v>
          </cell>
          <cell r="G62">
            <v>-1</v>
          </cell>
          <cell r="H62">
            <v>-1</v>
          </cell>
          <cell r="I62">
            <v>-1</v>
          </cell>
          <cell r="J62">
            <v>-1</v>
          </cell>
          <cell r="K62">
            <v>-1</v>
          </cell>
          <cell r="L62">
            <v>-1</v>
          </cell>
          <cell r="M62">
            <v>-1</v>
          </cell>
        </row>
        <row r="63">
          <cell r="A63">
            <v>-1</v>
          </cell>
          <cell r="B63">
            <v>-1</v>
          </cell>
          <cell r="C63">
            <v>-1</v>
          </cell>
          <cell r="D63">
            <v>-1</v>
          </cell>
          <cell r="E63">
            <v>-1</v>
          </cell>
          <cell r="F63">
            <v>-1</v>
          </cell>
          <cell r="G63">
            <v>-1</v>
          </cell>
          <cell r="H63">
            <v>-1</v>
          </cell>
          <cell r="I63">
            <v>-1</v>
          </cell>
          <cell r="J63">
            <v>-1</v>
          </cell>
          <cell r="K63">
            <v>-1</v>
          </cell>
          <cell r="L63">
            <v>-1</v>
          </cell>
          <cell r="M63">
            <v>-1</v>
          </cell>
        </row>
        <row r="64">
          <cell r="A64">
            <v>-1</v>
          </cell>
          <cell r="B64">
            <v>-1</v>
          </cell>
          <cell r="C64">
            <v>-1</v>
          </cell>
          <cell r="D64">
            <v>-1</v>
          </cell>
          <cell r="E64">
            <v>-1</v>
          </cell>
          <cell r="F64">
            <v>-1</v>
          </cell>
          <cell r="G64">
            <v>-1</v>
          </cell>
          <cell r="H64">
            <v>-1</v>
          </cell>
          <cell r="I64">
            <v>-1</v>
          </cell>
          <cell r="J64">
            <v>-1</v>
          </cell>
          <cell r="K64">
            <v>-1</v>
          </cell>
          <cell r="L64">
            <v>-1</v>
          </cell>
          <cell r="M64">
            <v>-1</v>
          </cell>
        </row>
        <row r="65">
          <cell r="A65">
            <v>-1</v>
          </cell>
          <cell r="B65">
            <v>-1</v>
          </cell>
          <cell r="C65">
            <v>-1</v>
          </cell>
          <cell r="D65">
            <v>-1</v>
          </cell>
          <cell r="E65">
            <v>-1</v>
          </cell>
          <cell r="F65">
            <v>-1</v>
          </cell>
          <cell r="G65">
            <v>-1</v>
          </cell>
          <cell r="H65">
            <v>-1</v>
          </cell>
          <cell r="I65">
            <v>-1</v>
          </cell>
          <cell r="J65">
            <v>-1</v>
          </cell>
          <cell r="K65">
            <v>-1</v>
          </cell>
          <cell r="L65">
            <v>-1</v>
          </cell>
          <cell r="M65">
            <v>-1</v>
          </cell>
        </row>
        <row r="66">
          <cell r="A66">
            <v>-1</v>
          </cell>
          <cell r="B66">
            <v>-1</v>
          </cell>
          <cell r="C66">
            <v>-1</v>
          </cell>
          <cell r="D66">
            <v>-1</v>
          </cell>
          <cell r="E66">
            <v>-1</v>
          </cell>
          <cell r="F66">
            <v>-1</v>
          </cell>
          <cell r="G66">
            <v>-1</v>
          </cell>
          <cell r="H66">
            <v>-1</v>
          </cell>
          <cell r="I66">
            <v>-1</v>
          </cell>
          <cell r="J66">
            <v>-1</v>
          </cell>
          <cell r="K66">
            <v>-1</v>
          </cell>
          <cell r="L66">
            <v>-1</v>
          </cell>
          <cell r="M66">
            <v>-1</v>
          </cell>
        </row>
        <row r="67">
          <cell r="A67">
            <v>-1</v>
          </cell>
          <cell r="B67">
            <v>-1</v>
          </cell>
          <cell r="C67">
            <v>-1</v>
          </cell>
          <cell r="D67">
            <v>-1</v>
          </cell>
          <cell r="E67">
            <v>-1</v>
          </cell>
          <cell r="F67">
            <v>-1</v>
          </cell>
          <cell r="G67">
            <v>-1</v>
          </cell>
          <cell r="H67">
            <v>-1</v>
          </cell>
          <cell r="I67">
            <v>-1</v>
          </cell>
          <cell r="J67">
            <v>-1</v>
          </cell>
          <cell r="K67">
            <v>-1</v>
          </cell>
          <cell r="L67">
            <v>-1</v>
          </cell>
          <cell r="M67">
            <v>-1</v>
          </cell>
        </row>
        <row r="68">
          <cell r="A68">
            <v>-1</v>
          </cell>
          <cell r="B68">
            <v>-1</v>
          </cell>
          <cell r="C68">
            <v>-1</v>
          </cell>
          <cell r="D68">
            <v>-1</v>
          </cell>
          <cell r="E68">
            <v>-1</v>
          </cell>
          <cell r="F68">
            <v>-1</v>
          </cell>
          <cell r="G68">
            <v>-1</v>
          </cell>
          <cell r="H68">
            <v>-1</v>
          </cell>
          <cell r="I68">
            <v>-1</v>
          </cell>
          <cell r="J68">
            <v>-1</v>
          </cell>
          <cell r="K68">
            <v>-1</v>
          </cell>
          <cell r="L68">
            <v>-1</v>
          </cell>
          <cell r="M68">
            <v>-1</v>
          </cell>
        </row>
        <row r="69">
          <cell r="A69">
            <v>-1</v>
          </cell>
          <cell r="B69">
            <v>-1</v>
          </cell>
          <cell r="C69">
            <v>-1</v>
          </cell>
          <cell r="D69">
            <v>-1</v>
          </cell>
          <cell r="E69">
            <v>-1</v>
          </cell>
          <cell r="F69">
            <v>-1</v>
          </cell>
          <cell r="G69">
            <v>-1</v>
          </cell>
          <cell r="H69">
            <v>-1</v>
          </cell>
          <cell r="I69">
            <v>-1</v>
          </cell>
          <cell r="J69">
            <v>-1</v>
          </cell>
          <cell r="K69">
            <v>-1</v>
          </cell>
          <cell r="L69">
            <v>-1</v>
          </cell>
          <cell r="M69">
            <v>-1</v>
          </cell>
        </row>
        <row r="70">
          <cell r="A70">
            <v>-1</v>
          </cell>
          <cell r="B70">
            <v>-1</v>
          </cell>
          <cell r="C70">
            <v>-1</v>
          </cell>
          <cell r="D70">
            <v>-1</v>
          </cell>
          <cell r="E70">
            <v>-1</v>
          </cell>
          <cell r="F70">
            <v>-1</v>
          </cell>
          <cell r="G70">
            <v>-1</v>
          </cell>
          <cell r="H70">
            <v>-1</v>
          </cell>
          <cell r="I70">
            <v>-1</v>
          </cell>
          <cell r="J70">
            <v>-1</v>
          </cell>
          <cell r="K70">
            <v>-1</v>
          </cell>
          <cell r="L70">
            <v>-1</v>
          </cell>
          <cell r="M70">
            <v>-1</v>
          </cell>
        </row>
        <row r="71">
          <cell r="A71">
            <v>-1</v>
          </cell>
          <cell r="B71">
            <v>-1</v>
          </cell>
          <cell r="C71">
            <v>-1</v>
          </cell>
          <cell r="D71">
            <v>-1</v>
          </cell>
          <cell r="E71">
            <v>-1</v>
          </cell>
          <cell r="F71">
            <v>-1</v>
          </cell>
          <cell r="G71">
            <v>-1</v>
          </cell>
          <cell r="H71">
            <v>-1</v>
          </cell>
          <cell r="I71">
            <v>-1</v>
          </cell>
          <cell r="J71">
            <v>-1</v>
          </cell>
          <cell r="K71">
            <v>-1</v>
          </cell>
          <cell r="L71">
            <v>-1</v>
          </cell>
          <cell r="M71">
            <v>-1</v>
          </cell>
        </row>
        <row r="72">
          <cell r="A72">
            <v>-1</v>
          </cell>
          <cell r="B72">
            <v>-1</v>
          </cell>
          <cell r="C72">
            <v>-1</v>
          </cell>
          <cell r="D72">
            <v>-1</v>
          </cell>
          <cell r="E72">
            <v>-1</v>
          </cell>
          <cell r="F72">
            <v>-1</v>
          </cell>
          <cell r="G72">
            <v>-1</v>
          </cell>
          <cell r="H72">
            <v>-1</v>
          </cell>
          <cell r="I72">
            <v>-1</v>
          </cell>
          <cell r="J72">
            <v>-1</v>
          </cell>
          <cell r="K72">
            <v>-1</v>
          </cell>
          <cell r="L72">
            <v>-1</v>
          </cell>
          <cell r="M72">
            <v>-1</v>
          </cell>
        </row>
        <row r="73">
          <cell r="A73">
            <v>-1</v>
          </cell>
          <cell r="B73">
            <v>-1</v>
          </cell>
          <cell r="C73">
            <v>-1</v>
          </cell>
          <cell r="D73">
            <v>-1</v>
          </cell>
          <cell r="E73">
            <v>-1</v>
          </cell>
          <cell r="F73">
            <v>-1</v>
          </cell>
          <cell r="G73">
            <v>-1</v>
          </cell>
          <cell r="H73">
            <v>-1</v>
          </cell>
          <cell r="I73">
            <v>-1</v>
          </cell>
          <cell r="J73">
            <v>-1</v>
          </cell>
          <cell r="K73">
            <v>-1</v>
          </cell>
          <cell r="L73">
            <v>-1</v>
          </cell>
          <cell r="M73">
            <v>-1</v>
          </cell>
        </row>
        <row r="74">
          <cell r="A74">
            <v>-1</v>
          </cell>
          <cell r="B74">
            <v>-1</v>
          </cell>
          <cell r="C74">
            <v>-1</v>
          </cell>
          <cell r="D74">
            <v>-1</v>
          </cell>
          <cell r="E74">
            <v>-1</v>
          </cell>
          <cell r="F74">
            <v>-1</v>
          </cell>
          <cell r="G74">
            <v>-1</v>
          </cell>
          <cell r="H74">
            <v>-1</v>
          </cell>
          <cell r="I74">
            <v>-1</v>
          </cell>
          <cell r="J74">
            <v>-1</v>
          </cell>
          <cell r="K74">
            <v>-1</v>
          </cell>
          <cell r="L74">
            <v>-1</v>
          </cell>
          <cell r="M74">
            <v>-1</v>
          </cell>
        </row>
        <row r="75">
          <cell r="A75">
            <v>-1</v>
          </cell>
          <cell r="B75">
            <v>-1</v>
          </cell>
          <cell r="C75">
            <v>-1</v>
          </cell>
          <cell r="D75">
            <v>-1</v>
          </cell>
          <cell r="E75">
            <v>-1</v>
          </cell>
          <cell r="F75">
            <v>-1</v>
          </cell>
          <cell r="G75">
            <v>-1</v>
          </cell>
          <cell r="H75">
            <v>-1</v>
          </cell>
          <cell r="I75">
            <v>-1</v>
          </cell>
          <cell r="J75">
            <v>-1</v>
          </cell>
          <cell r="K75">
            <v>-1</v>
          </cell>
          <cell r="L75">
            <v>-1</v>
          </cell>
          <cell r="M75">
            <v>-1</v>
          </cell>
        </row>
        <row r="76">
          <cell r="A76">
            <v>-1</v>
          </cell>
          <cell r="B76">
            <v>-1</v>
          </cell>
          <cell r="C76">
            <v>-1</v>
          </cell>
          <cell r="D76">
            <v>-1</v>
          </cell>
          <cell r="E76">
            <v>-1</v>
          </cell>
          <cell r="F76">
            <v>-1</v>
          </cell>
          <cell r="G76">
            <v>-1</v>
          </cell>
          <cell r="H76">
            <v>-1</v>
          </cell>
          <cell r="I76">
            <v>-1</v>
          </cell>
          <cell r="J76">
            <v>-1</v>
          </cell>
          <cell r="K76">
            <v>-1</v>
          </cell>
          <cell r="L76">
            <v>-1</v>
          </cell>
          <cell r="M76">
            <v>-1</v>
          </cell>
        </row>
        <row r="77">
          <cell r="A77">
            <v>-1</v>
          </cell>
          <cell r="B77">
            <v>-1</v>
          </cell>
          <cell r="C77">
            <v>-1</v>
          </cell>
          <cell r="D77">
            <v>-1</v>
          </cell>
          <cell r="E77">
            <v>-1</v>
          </cell>
          <cell r="F77">
            <v>-1</v>
          </cell>
          <cell r="G77">
            <v>-1</v>
          </cell>
          <cell r="H77">
            <v>-1</v>
          </cell>
          <cell r="I77">
            <v>-1</v>
          </cell>
          <cell r="J77">
            <v>-1</v>
          </cell>
          <cell r="K77">
            <v>-1</v>
          </cell>
          <cell r="L77">
            <v>-1</v>
          </cell>
          <cell r="M77">
            <v>-1</v>
          </cell>
        </row>
        <row r="78">
          <cell r="A78">
            <v>-1</v>
          </cell>
          <cell r="B78">
            <v>-1</v>
          </cell>
          <cell r="C78">
            <v>-1</v>
          </cell>
          <cell r="D78">
            <v>-1</v>
          </cell>
          <cell r="E78">
            <v>-1</v>
          </cell>
          <cell r="F78">
            <v>-1</v>
          </cell>
          <cell r="G78">
            <v>-1</v>
          </cell>
          <cell r="H78">
            <v>-1</v>
          </cell>
          <cell r="I78">
            <v>-1</v>
          </cell>
          <cell r="J78">
            <v>-1</v>
          </cell>
          <cell r="K78">
            <v>-1</v>
          </cell>
          <cell r="L78">
            <v>-1</v>
          </cell>
          <cell r="M78">
            <v>-1</v>
          </cell>
        </row>
        <row r="79">
          <cell r="A79">
            <v>-1</v>
          </cell>
          <cell r="B79">
            <v>-1</v>
          </cell>
          <cell r="C79">
            <v>-1</v>
          </cell>
          <cell r="D79">
            <v>-1</v>
          </cell>
          <cell r="E79">
            <v>-1</v>
          </cell>
          <cell r="F79">
            <v>-1</v>
          </cell>
          <cell r="G79">
            <v>-1</v>
          </cell>
          <cell r="H79">
            <v>-1</v>
          </cell>
          <cell r="I79">
            <v>-1</v>
          </cell>
          <cell r="J79">
            <v>-1</v>
          </cell>
          <cell r="K79">
            <v>-1</v>
          </cell>
          <cell r="L79">
            <v>-1</v>
          </cell>
          <cell r="M79">
            <v>-1</v>
          </cell>
        </row>
        <row r="80">
          <cell r="A80">
            <v>-1</v>
          </cell>
          <cell r="B80">
            <v>-1</v>
          </cell>
          <cell r="C80">
            <v>-1</v>
          </cell>
          <cell r="D80">
            <v>-1</v>
          </cell>
          <cell r="E80">
            <v>-1</v>
          </cell>
          <cell r="F80">
            <v>-1</v>
          </cell>
          <cell r="G80">
            <v>-1</v>
          </cell>
          <cell r="H80">
            <v>-1</v>
          </cell>
          <cell r="I80">
            <v>-1</v>
          </cell>
          <cell r="J80">
            <v>-1</v>
          </cell>
          <cell r="K80">
            <v>-1</v>
          </cell>
          <cell r="L80">
            <v>-1</v>
          </cell>
          <cell r="M80">
            <v>-1</v>
          </cell>
        </row>
        <row r="81">
          <cell r="A81">
            <v>-1</v>
          </cell>
          <cell r="B81">
            <v>-1</v>
          </cell>
          <cell r="C81">
            <v>-1</v>
          </cell>
          <cell r="D81">
            <v>-1</v>
          </cell>
          <cell r="E81">
            <v>-1</v>
          </cell>
          <cell r="F81">
            <v>-1</v>
          </cell>
          <cell r="G81">
            <v>-1</v>
          </cell>
          <cell r="H81">
            <v>-1</v>
          </cell>
          <cell r="I81">
            <v>-1</v>
          </cell>
          <cell r="J81">
            <v>-1</v>
          </cell>
          <cell r="K81">
            <v>-1</v>
          </cell>
          <cell r="L81">
            <v>-1</v>
          </cell>
          <cell r="M81">
            <v>-1</v>
          </cell>
        </row>
        <row r="82">
          <cell r="A82">
            <v>-1</v>
          </cell>
          <cell r="B82">
            <v>-1</v>
          </cell>
          <cell r="C82">
            <v>-1</v>
          </cell>
          <cell r="D82">
            <v>-1</v>
          </cell>
          <cell r="E82">
            <v>-1</v>
          </cell>
          <cell r="F82">
            <v>-1</v>
          </cell>
          <cell r="G82">
            <v>-1</v>
          </cell>
          <cell r="H82">
            <v>-1</v>
          </cell>
          <cell r="I82">
            <v>-1</v>
          </cell>
          <cell r="J82">
            <v>-1</v>
          </cell>
          <cell r="K82">
            <v>-1</v>
          </cell>
          <cell r="L82">
            <v>-1</v>
          </cell>
          <cell r="M82">
            <v>-1</v>
          </cell>
        </row>
        <row r="83">
          <cell r="A83">
            <v>-1</v>
          </cell>
          <cell r="B83">
            <v>-1</v>
          </cell>
          <cell r="C83">
            <v>-1</v>
          </cell>
          <cell r="D83">
            <v>-1</v>
          </cell>
          <cell r="E83">
            <v>-1</v>
          </cell>
          <cell r="F83">
            <v>-1</v>
          </cell>
          <cell r="G83">
            <v>-1</v>
          </cell>
          <cell r="H83">
            <v>-1</v>
          </cell>
          <cell r="I83">
            <v>-1</v>
          </cell>
          <cell r="J83">
            <v>-1</v>
          </cell>
          <cell r="K83">
            <v>-1</v>
          </cell>
          <cell r="L83">
            <v>-1</v>
          </cell>
          <cell r="M83">
            <v>-1</v>
          </cell>
        </row>
        <row r="84">
          <cell r="A84">
            <v>-1</v>
          </cell>
          <cell r="B84">
            <v>-1</v>
          </cell>
          <cell r="C84">
            <v>-1</v>
          </cell>
          <cell r="D84">
            <v>-1</v>
          </cell>
          <cell r="E84">
            <v>-1</v>
          </cell>
          <cell r="F84">
            <v>-1</v>
          </cell>
          <cell r="G84">
            <v>-1</v>
          </cell>
          <cell r="H84">
            <v>-1</v>
          </cell>
          <cell r="I84">
            <v>-1</v>
          </cell>
          <cell r="J84">
            <v>-1</v>
          </cell>
          <cell r="K84">
            <v>-1</v>
          </cell>
          <cell r="L84">
            <v>-1</v>
          </cell>
          <cell r="M84">
            <v>-1</v>
          </cell>
        </row>
        <row r="85">
          <cell r="A85">
            <v>-1</v>
          </cell>
          <cell r="B85">
            <v>-1</v>
          </cell>
          <cell r="C85">
            <v>-1</v>
          </cell>
          <cell r="D85">
            <v>-1</v>
          </cell>
          <cell r="E85">
            <v>-1</v>
          </cell>
          <cell r="F85">
            <v>-1</v>
          </cell>
          <cell r="G85">
            <v>-1</v>
          </cell>
          <cell r="H85">
            <v>-1</v>
          </cell>
          <cell r="I85">
            <v>-1</v>
          </cell>
          <cell r="J85">
            <v>-1</v>
          </cell>
          <cell r="K85">
            <v>-1</v>
          </cell>
          <cell r="L85">
            <v>-1</v>
          </cell>
          <cell r="M85">
            <v>-1</v>
          </cell>
        </row>
        <row r="86">
          <cell r="A86">
            <v>-1</v>
          </cell>
          <cell r="B86">
            <v>-1</v>
          </cell>
          <cell r="C86">
            <v>-1</v>
          </cell>
          <cell r="D86">
            <v>-1</v>
          </cell>
          <cell r="E86">
            <v>-1</v>
          </cell>
          <cell r="F86">
            <v>-1</v>
          </cell>
          <cell r="G86">
            <v>-1</v>
          </cell>
          <cell r="H86">
            <v>-1</v>
          </cell>
          <cell r="I86">
            <v>-1</v>
          </cell>
          <cell r="J86">
            <v>-1</v>
          </cell>
          <cell r="K86">
            <v>-1</v>
          </cell>
          <cell r="L86">
            <v>-1</v>
          </cell>
          <cell r="M86">
            <v>-1</v>
          </cell>
        </row>
        <row r="87">
          <cell r="A87">
            <v>-1</v>
          </cell>
          <cell r="B87">
            <v>-1</v>
          </cell>
          <cell r="C87">
            <v>-1</v>
          </cell>
          <cell r="D87">
            <v>-1</v>
          </cell>
          <cell r="E87">
            <v>-1</v>
          </cell>
          <cell r="F87">
            <v>-1</v>
          </cell>
          <cell r="G87">
            <v>-1</v>
          </cell>
          <cell r="H87">
            <v>-1</v>
          </cell>
          <cell r="I87">
            <v>-1</v>
          </cell>
          <cell r="J87">
            <v>-1</v>
          </cell>
          <cell r="K87">
            <v>-1</v>
          </cell>
          <cell r="L87">
            <v>-1</v>
          </cell>
          <cell r="M87">
            <v>-1</v>
          </cell>
        </row>
        <row r="88">
          <cell r="A88">
            <v>-1</v>
          </cell>
          <cell r="B88">
            <v>-1</v>
          </cell>
          <cell r="C88">
            <v>-1</v>
          </cell>
          <cell r="D88">
            <v>-1</v>
          </cell>
          <cell r="E88">
            <v>-1</v>
          </cell>
          <cell r="F88">
            <v>-1</v>
          </cell>
          <cell r="G88">
            <v>-1</v>
          </cell>
          <cell r="H88">
            <v>-1</v>
          </cell>
          <cell r="I88">
            <v>-1</v>
          </cell>
          <cell r="J88">
            <v>-1</v>
          </cell>
          <cell r="K88">
            <v>-1</v>
          </cell>
          <cell r="L88">
            <v>-1</v>
          </cell>
          <cell r="M88">
            <v>-1</v>
          </cell>
        </row>
        <row r="89">
          <cell r="A89">
            <v>-1</v>
          </cell>
          <cell r="B89">
            <v>-1</v>
          </cell>
          <cell r="C89">
            <v>-1</v>
          </cell>
          <cell r="D89">
            <v>-1</v>
          </cell>
          <cell r="E89">
            <v>-1</v>
          </cell>
          <cell r="F89">
            <v>-1</v>
          </cell>
          <cell r="G89">
            <v>-1</v>
          </cell>
          <cell r="H89">
            <v>-1</v>
          </cell>
          <cell r="I89">
            <v>-1</v>
          </cell>
          <cell r="J89">
            <v>-1</v>
          </cell>
          <cell r="K89">
            <v>-1</v>
          </cell>
          <cell r="L89">
            <v>-1</v>
          </cell>
          <cell r="M89">
            <v>-1</v>
          </cell>
        </row>
        <row r="90">
          <cell r="A90">
            <v>-1</v>
          </cell>
          <cell r="B90">
            <v>-1</v>
          </cell>
          <cell r="C90">
            <v>-1</v>
          </cell>
          <cell r="D90">
            <v>-1</v>
          </cell>
          <cell r="E90">
            <v>-1</v>
          </cell>
          <cell r="F90">
            <v>-1</v>
          </cell>
          <cell r="G90">
            <v>-1</v>
          </cell>
          <cell r="H90">
            <v>-1</v>
          </cell>
          <cell r="I90">
            <v>-1</v>
          </cell>
          <cell r="J90">
            <v>-1</v>
          </cell>
          <cell r="K90">
            <v>-1</v>
          </cell>
          <cell r="L90">
            <v>-1</v>
          </cell>
          <cell r="M90">
            <v>-1</v>
          </cell>
        </row>
        <row r="91">
          <cell r="A91">
            <v>-1</v>
          </cell>
          <cell r="B91">
            <v>-1</v>
          </cell>
          <cell r="C91">
            <v>-1</v>
          </cell>
          <cell r="D91">
            <v>-1</v>
          </cell>
          <cell r="E91">
            <v>-1</v>
          </cell>
          <cell r="F91">
            <v>-1</v>
          </cell>
          <cell r="G91">
            <v>-1</v>
          </cell>
          <cell r="H91">
            <v>-1</v>
          </cell>
          <cell r="I91">
            <v>-1</v>
          </cell>
          <cell r="J91">
            <v>-1</v>
          </cell>
          <cell r="K91">
            <v>-1</v>
          </cell>
          <cell r="L91">
            <v>-1</v>
          </cell>
          <cell r="M91">
            <v>-1</v>
          </cell>
        </row>
        <row r="92">
          <cell r="A92">
            <v>-1</v>
          </cell>
          <cell r="B92">
            <v>-1</v>
          </cell>
          <cell r="C92">
            <v>-1</v>
          </cell>
          <cell r="D92">
            <v>-1</v>
          </cell>
          <cell r="E92">
            <v>-1</v>
          </cell>
          <cell r="F92">
            <v>-1</v>
          </cell>
          <cell r="G92">
            <v>-1</v>
          </cell>
          <cell r="H92">
            <v>-1</v>
          </cell>
          <cell r="I92">
            <v>-1</v>
          </cell>
          <cell r="J92">
            <v>-1</v>
          </cell>
          <cell r="K92">
            <v>-1</v>
          </cell>
          <cell r="L92">
            <v>-1</v>
          </cell>
          <cell r="M92">
            <v>-1</v>
          </cell>
        </row>
        <row r="93">
          <cell r="A93">
            <v>-1</v>
          </cell>
          <cell r="B93">
            <v>-1</v>
          </cell>
          <cell r="C93">
            <v>-1</v>
          </cell>
          <cell r="D93">
            <v>-1</v>
          </cell>
          <cell r="E93">
            <v>-1</v>
          </cell>
          <cell r="F93">
            <v>-1</v>
          </cell>
          <cell r="G93">
            <v>-1</v>
          </cell>
          <cell r="H93">
            <v>-1</v>
          </cell>
          <cell r="I93">
            <v>-1</v>
          </cell>
          <cell r="J93">
            <v>-1</v>
          </cell>
          <cell r="K93">
            <v>-1</v>
          </cell>
          <cell r="L93">
            <v>-1</v>
          </cell>
          <cell r="M93">
            <v>-1</v>
          </cell>
        </row>
        <row r="94">
          <cell r="A94">
            <v>-1</v>
          </cell>
          <cell r="B94">
            <v>-1</v>
          </cell>
          <cell r="C94">
            <v>-1</v>
          </cell>
          <cell r="D94">
            <v>-1</v>
          </cell>
          <cell r="E94">
            <v>-1</v>
          </cell>
          <cell r="F94">
            <v>-1</v>
          </cell>
          <cell r="G94">
            <v>-1</v>
          </cell>
          <cell r="H94">
            <v>-1</v>
          </cell>
          <cell r="I94">
            <v>-1</v>
          </cell>
          <cell r="J94">
            <v>-1</v>
          </cell>
          <cell r="K94">
            <v>-1</v>
          </cell>
          <cell r="L94">
            <v>-1</v>
          </cell>
          <cell r="M94">
            <v>-1</v>
          </cell>
        </row>
        <row r="95">
          <cell r="A95">
            <v>-1</v>
          </cell>
          <cell r="B95">
            <v>-1</v>
          </cell>
          <cell r="C95">
            <v>-1</v>
          </cell>
          <cell r="D95">
            <v>-1</v>
          </cell>
          <cell r="E95">
            <v>-1</v>
          </cell>
          <cell r="F95">
            <v>-1</v>
          </cell>
          <cell r="G95">
            <v>-1</v>
          </cell>
          <cell r="H95">
            <v>-1</v>
          </cell>
          <cell r="I95">
            <v>-1</v>
          </cell>
          <cell r="J95">
            <v>-1</v>
          </cell>
          <cell r="K95">
            <v>-1</v>
          </cell>
          <cell r="L95">
            <v>-1</v>
          </cell>
          <cell r="M95">
            <v>-1</v>
          </cell>
        </row>
        <row r="96">
          <cell r="A96">
            <v>-1</v>
          </cell>
          <cell r="B96">
            <v>-1</v>
          </cell>
          <cell r="C96">
            <v>-1</v>
          </cell>
          <cell r="D96">
            <v>-1</v>
          </cell>
          <cell r="E96">
            <v>-1</v>
          </cell>
          <cell r="F96">
            <v>-1</v>
          </cell>
          <cell r="G96">
            <v>-1</v>
          </cell>
          <cell r="H96">
            <v>-1</v>
          </cell>
          <cell r="I96">
            <v>-1</v>
          </cell>
          <cell r="J96">
            <v>-1</v>
          </cell>
          <cell r="K96">
            <v>-1</v>
          </cell>
          <cell r="L96">
            <v>-1</v>
          </cell>
          <cell r="M96">
            <v>-1</v>
          </cell>
        </row>
        <row r="97">
          <cell r="A97">
            <v>-1</v>
          </cell>
          <cell r="B97">
            <v>-1</v>
          </cell>
          <cell r="C97">
            <v>-1</v>
          </cell>
          <cell r="D97">
            <v>-1</v>
          </cell>
          <cell r="E97">
            <v>-1</v>
          </cell>
          <cell r="F97">
            <v>-1</v>
          </cell>
          <cell r="G97">
            <v>-1</v>
          </cell>
          <cell r="H97">
            <v>-1</v>
          </cell>
          <cell r="I97">
            <v>-1</v>
          </cell>
          <cell r="J97">
            <v>-1</v>
          </cell>
          <cell r="K97">
            <v>-1</v>
          </cell>
          <cell r="L97">
            <v>-1</v>
          </cell>
          <cell r="M97">
            <v>-1</v>
          </cell>
        </row>
        <row r="98">
          <cell r="A98">
            <v>-1</v>
          </cell>
          <cell r="B98">
            <v>-1</v>
          </cell>
          <cell r="C98">
            <v>-1</v>
          </cell>
          <cell r="D98">
            <v>-1</v>
          </cell>
          <cell r="E98">
            <v>-1</v>
          </cell>
          <cell r="F98">
            <v>-1</v>
          </cell>
          <cell r="G98">
            <v>-1</v>
          </cell>
          <cell r="H98">
            <v>-1</v>
          </cell>
          <cell r="I98">
            <v>-1</v>
          </cell>
          <cell r="J98">
            <v>-1</v>
          </cell>
          <cell r="K98">
            <v>-1</v>
          </cell>
          <cell r="L98">
            <v>-1</v>
          </cell>
          <cell r="M98">
            <v>-1</v>
          </cell>
        </row>
        <row r="99">
          <cell r="A99">
            <v>-1</v>
          </cell>
          <cell r="B99">
            <v>-1</v>
          </cell>
          <cell r="C99">
            <v>-1</v>
          </cell>
          <cell r="D99">
            <v>-1</v>
          </cell>
          <cell r="E99">
            <v>-1</v>
          </cell>
          <cell r="F99">
            <v>-1</v>
          </cell>
          <cell r="G99">
            <v>-1</v>
          </cell>
          <cell r="H99">
            <v>-1</v>
          </cell>
          <cell r="I99">
            <v>-1</v>
          </cell>
          <cell r="J99">
            <v>-1</v>
          </cell>
          <cell r="K99">
            <v>-1</v>
          </cell>
          <cell r="L99">
            <v>-1</v>
          </cell>
          <cell r="M99">
            <v>-1</v>
          </cell>
        </row>
        <row r="100">
          <cell r="A100">
            <v>-1</v>
          </cell>
          <cell r="B100">
            <v>-1</v>
          </cell>
          <cell r="C100">
            <v>-1</v>
          </cell>
          <cell r="D100">
            <v>-1</v>
          </cell>
          <cell r="E100">
            <v>-1</v>
          </cell>
          <cell r="F100">
            <v>-1</v>
          </cell>
          <cell r="G100">
            <v>-1</v>
          </cell>
          <cell r="H100">
            <v>-1</v>
          </cell>
          <cell r="I100">
            <v>-1</v>
          </cell>
          <cell r="J100">
            <v>-1</v>
          </cell>
          <cell r="K100">
            <v>-1</v>
          </cell>
          <cell r="L100">
            <v>-1</v>
          </cell>
          <cell r="M100">
            <v>-1</v>
          </cell>
        </row>
        <row r="101">
          <cell r="A101">
            <v>-1</v>
          </cell>
          <cell r="B101">
            <v>-1</v>
          </cell>
          <cell r="C101">
            <v>-1</v>
          </cell>
          <cell r="D101">
            <v>-1</v>
          </cell>
          <cell r="E101">
            <v>-1</v>
          </cell>
          <cell r="F101">
            <v>-1</v>
          </cell>
          <cell r="G101">
            <v>-1</v>
          </cell>
          <cell r="H101">
            <v>-1</v>
          </cell>
          <cell r="I101">
            <v>-1</v>
          </cell>
          <cell r="J101">
            <v>-1</v>
          </cell>
          <cell r="K101">
            <v>-1</v>
          </cell>
          <cell r="L101">
            <v>-1</v>
          </cell>
          <cell r="M101">
            <v>-1</v>
          </cell>
        </row>
        <row r="102">
          <cell r="A102">
            <v>-1</v>
          </cell>
          <cell r="B102">
            <v>-1</v>
          </cell>
          <cell r="C102">
            <v>-1</v>
          </cell>
          <cell r="D102">
            <v>-1</v>
          </cell>
          <cell r="E102">
            <v>-1</v>
          </cell>
          <cell r="F102">
            <v>-1</v>
          </cell>
          <cell r="G102">
            <v>-1</v>
          </cell>
          <cell r="H102">
            <v>-1</v>
          </cell>
          <cell r="I102">
            <v>-1</v>
          </cell>
          <cell r="J102">
            <v>-1</v>
          </cell>
          <cell r="K102">
            <v>-1</v>
          </cell>
          <cell r="L102">
            <v>-1</v>
          </cell>
          <cell r="M102">
            <v>-1</v>
          </cell>
        </row>
        <row r="103">
          <cell r="A103">
            <v>-1</v>
          </cell>
          <cell r="B103">
            <v>-1</v>
          </cell>
          <cell r="C103">
            <v>-1</v>
          </cell>
          <cell r="D103">
            <v>-1</v>
          </cell>
          <cell r="E103">
            <v>-1</v>
          </cell>
          <cell r="F103">
            <v>-1</v>
          </cell>
          <cell r="G103">
            <v>-1</v>
          </cell>
          <cell r="H103">
            <v>-1</v>
          </cell>
          <cell r="I103">
            <v>-1</v>
          </cell>
          <cell r="J103">
            <v>-1</v>
          </cell>
          <cell r="K103">
            <v>-1</v>
          </cell>
          <cell r="L103">
            <v>-1</v>
          </cell>
          <cell r="M103">
            <v>-1</v>
          </cell>
        </row>
        <row r="104">
          <cell r="A104">
            <v>-1</v>
          </cell>
          <cell r="B104">
            <v>-1</v>
          </cell>
          <cell r="C104">
            <v>-1</v>
          </cell>
          <cell r="D104">
            <v>-1</v>
          </cell>
          <cell r="E104">
            <v>-1</v>
          </cell>
          <cell r="F104">
            <v>-1</v>
          </cell>
          <cell r="G104">
            <v>-1</v>
          </cell>
          <cell r="H104">
            <v>-1</v>
          </cell>
          <cell r="I104">
            <v>-1</v>
          </cell>
          <cell r="J104">
            <v>-1</v>
          </cell>
          <cell r="K104">
            <v>-1</v>
          </cell>
          <cell r="L104">
            <v>-1</v>
          </cell>
          <cell r="M104">
            <v>-1</v>
          </cell>
        </row>
        <row r="105">
          <cell r="A105">
            <v>-1</v>
          </cell>
          <cell r="B105">
            <v>-1</v>
          </cell>
          <cell r="C105">
            <v>-1</v>
          </cell>
          <cell r="D105">
            <v>-1</v>
          </cell>
          <cell r="E105">
            <v>-1</v>
          </cell>
          <cell r="F105">
            <v>-1</v>
          </cell>
          <cell r="G105">
            <v>-1</v>
          </cell>
          <cell r="H105">
            <v>-1</v>
          </cell>
          <cell r="I105">
            <v>-1</v>
          </cell>
          <cell r="J105">
            <v>-1</v>
          </cell>
          <cell r="K105">
            <v>-1</v>
          </cell>
          <cell r="L105">
            <v>-1</v>
          </cell>
          <cell r="M105">
            <v>-1</v>
          </cell>
        </row>
        <row r="106">
          <cell r="A106">
            <v>-1</v>
          </cell>
          <cell r="B106">
            <v>-1</v>
          </cell>
          <cell r="C106">
            <v>-1</v>
          </cell>
          <cell r="D106">
            <v>-1</v>
          </cell>
          <cell r="E106">
            <v>-1</v>
          </cell>
          <cell r="F106">
            <v>-1</v>
          </cell>
          <cell r="G106">
            <v>-1</v>
          </cell>
          <cell r="H106">
            <v>-1</v>
          </cell>
          <cell r="I106">
            <v>-1</v>
          </cell>
          <cell r="J106">
            <v>-1</v>
          </cell>
          <cell r="K106">
            <v>-1</v>
          </cell>
          <cell r="L106">
            <v>-1</v>
          </cell>
          <cell r="M106">
            <v>-1</v>
          </cell>
        </row>
        <row r="107">
          <cell r="A107">
            <v>-1</v>
          </cell>
          <cell r="B107">
            <v>-1</v>
          </cell>
          <cell r="C107">
            <v>-1</v>
          </cell>
          <cell r="D107">
            <v>-1</v>
          </cell>
          <cell r="E107">
            <v>-1</v>
          </cell>
          <cell r="F107">
            <v>-1</v>
          </cell>
          <cell r="G107">
            <v>-1</v>
          </cell>
          <cell r="H107">
            <v>-1</v>
          </cell>
          <cell r="I107">
            <v>-1</v>
          </cell>
          <cell r="J107">
            <v>-1</v>
          </cell>
          <cell r="K107">
            <v>-1</v>
          </cell>
          <cell r="L107">
            <v>-1</v>
          </cell>
          <cell r="M107">
            <v>-1</v>
          </cell>
        </row>
        <row r="108">
          <cell r="A108">
            <v>-1</v>
          </cell>
          <cell r="B108">
            <v>-1</v>
          </cell>
          <cell r="C108">
            <v>-1</v>
          </cell>
          <cell r="D108">
            <v>-1</v>
          </cell>
          <cell r="E108">
            <v>-1</v>
          </cell>
          <cell r="F108">
            <v>-1</v>
          </cell>
          <cell r="G108">
            <v>-1</v>
          </cell>
          <cell r="H108">
            <v>-1</v>
          </cell>
          <cell r="I108">
            <v>-1</v>
          </cell>
          <cell r="J108">
            <v>-1</v>
          </cell>
          <cell r="K108">
            <v>-1</v>
          </cell>
          <cell r="L108">
            <v>-1</v>
          </cell>
          <cell r="M108">
            <v>-1</v>
          </cell>
        </row>
        <row r="109">
          <cell r="A109">
            <v>-1</v>
          </cell>
          <cell r="B109">
            <v>-1</v>
          </cell>
          <cell r="C109">
            <v>-1</v>
          </cell>
          <cell r="D109">
            <v>-1</v>
          </cell>
          <cell r="E109">
            <v>-1</v>
          </cell>
          <cell r="F109">
            <v>-1</v>
          </cell>
          <cell r="G109">
            <v>-1</v>
          </cell>
          <cell r="H109">
            <v>-1</v>
          </cell>
          <cell r="I109">
            <v>-1</v>
          </cell>
          <cell r="J109">
            <v>-1</v>
          </cell>
          <cell r="K109">
            <v>-1</v>
          </cell>
          <cell r="L109">
            <v>-1</v>
          </cell>
          <cell r="M109">
            <v>-1</v>
          </cell>
        </row>
        <row r="110">
          <cell r="A110">
            <v>-1</v>
          </cell>
          <cell r="B110">
            <v>-1</v>
          </cell>
          <cell r="C110">
            <v>-1</v>
          </cell>
          <cell r="D110">
            <v>-1</v>
          </cell>
          <cell r="E110">
            <v>-1</v>
          </cell>
          <cell r="F110">
            <v>-1</v>
          </cell>
          <cell r="G110">
            <v>-1</v>
          </cell>
          <cell r="H110">
            <v>-1</v>
          </cell>
          <cell r="I110">
            <v>-1</v>
          </cell>
          <cell r="J110">
            <v>-1</v>
          </cell>
          <cell r="K110">
            <v>-1</v>
          </cell>
          <cell r="L110">
            <v>-1</v>
          </cell>
          <cell r="M110">
            <v>-1</v>
          </cell>
        </row>
        <row r="111">
          <cell r="A111">
            <v>-1</v>
          </cell>
          <cell r="B111">
            <v>-1</v>
          </cell>
          <cell r="C111">
            <v>-1</v>
          </cell>
          <cell r="D111">
            <v>-1</v>
          </cell>
          <cell r="E111">
            <v>-1</v>
          </cell>
          <cell r="F111">
            <v>-1</v>
          </cell>
          <cell r="G111">
            <v>-1</v>
          </cell>
          <cell r="H111">
            <v>-1</v>
          </cell>
          <cell r="I111">
            <v>-1</v>
          </cell>
          <cell r="J111">
            <v>-1</v>
          </cell>
          <cell r="K111">
            <v>-1</v>
          </cell>
          <cell r="L111">
            <v>-1</v>
          </cell>
          <cell r="M111">
            <v>-1</v>
          </cell>
        </row>
        <row r="112">
          <cell r="A112">
            <v>-1</v>
          </cell>
          <cell r="B112">
            <v>-1</v>
          </cell>
          <cell r="C112">
            <v>-1</v>
          </cell>
          <cell r="D112">
            <v>-1</v>
          </cell>
          <cell r="E112">
            <v>-1</v>
          </cell>
          <cell r="F112">
            <v>-1</v>
          </cell>
          <cell r="G112">
            <v>-1</v>
          </cell>
          <cell r="H112">
            <v>-1</v>
          </cell>
          <cell r="I112">
            <v>-1</v>
          </cell>
          <cell r="J112">
            <v>-1</v>
          </cell>
          <cell r="K112">
            <v>-1</v>
          </cell>
          <cell r="L112">
            <v>-1</v>
          </cell>
          <cell r="M112">
            <v>-1</v>
          </cell>
        </row>
        <row r="113">
          <cell r="A113">
            <v>-1</v>
          </cell>
          <cell r="B113">
            <v>-1</v>
          </cell>
          <cell r="C113">
            <v>-1</v>
          </cell>
          <cell r="D113">
            <v>-1</v>
          </cell>
          <cell r="E113">
            <v>-1</v>
          </cell>
          <cell r="F113">
            <v>-1</v>
          </cell>
          <cell r="G113">
            <v>-1</v>
          </cell>
          <cell r="H113">
            <v>-1</v>
          </cell>
          <cell r="I113">
            <v>-1</v>
          </cell>
          <cell r="J113">
            <v>-1</v>
          </cell>
          <cell r="K113">
            <v>-1</v>
          </cell>
          <cell r="L113">
            <v>-1</v>
          </cell>
          <cell r="M113">
            <v>-1</v>
          </cell>
        </row>
        <row r="114">
          <cell r="A114">
            <v>-1</v>
          </cell>
          <cell r="B114">
            <v>-1</v>
          </cell>
          <cell r="C114">
            <v>-1</v>
          </cell>
          <cell r="D114">
            <v>-1</v>
          </cell>
          <cell r="E114">
            <v>-1</v>
          </cell>
          <cell r="F114">
            <v>-1</v>
          </cell>
          <cell r="G114">
            <v>-1</v>
          </cell>
          <cell r="H114">
            <v>-1</v>
          </cell>
          <cell r="I114">
            <v>-1</v>
          </cell>
          <cell r="J114">
            <v>-1</v>
          </cell>
          <cell r="K114">
            <v>-1</v>
          </cell>
          <cell r="L114">
            <v>-1</v>
          </cell>
          <cell r="M114">
            <v>-1</v>
          </cell>
        </row>
        <row r="115">
          <cell r="A115">
            <v>-1</v>
          </cell>
          <cell r="B115">
            <v>-1</v>
          </cell>
          <cell r="C115">
            <v>-1</v>
          </cell>
          <cell r="D115">
            <v>-1</v>
          </cell>
          <cell r="E115">
            <v>-1</v>
          </cell>
          <cell r="F115">
            <v>-1</v>
          </cell>
          <cell r="G115">
            <v>-1</v>
          </cell>
          <cell r="H115">
            <v>-1</v>
          </cell>
          <cell r="I115">
            <v>-1</v>
          </cell>
          <cell r="J115">
            <v>-1</v>
          </cell>
          <cell r="K115">
            <v>-1</v>
          </cell>
          <cell r="L115">
            <v>-1</v>
          </cell>
          <cell r="M115">
            <v>-1</v>
          </cell>
        </row>
        <row r="116">
          <cell r="A116">
            <v>-1</v>
          </cell>
          <cell r="B116">
            <v>-1</v>
          </cell>
          <cell r="C116">
            <v>-1</v>
          </cell>
          <cell r="D116">
            <v>-1</v>
          </cell>
          <cell r="E116">
            <v>-1</v>
          </cell>
          <cell r="F116">
            <v>-1</v>
          </cell>
          <cell r="G116">
            <v>-1</v>
          </cell>
          <cell r="H116">
            <v>-1</v>
          </cell>
          <cell r="I116">
            <v>-1</v>
          </cell>
          <cell r="J116">
            <v>-1</v>
          </cell>
          <cell r="K116">
            <v>-1</v>
          </cell>
          <cell r="L116">
            <v>-1</v>
          </cell>
          <cell r="M116">
            <v>-1</v>
          </cell>
        </row>
        <row r="117">
          <cell r="A117">
            <v>-1</v>
          </cell>
          <cell r="B117">
            <v>-1</v>
          </cell>
          <cell r="C117">
            <v>-1</v>
          </cell>
          <cell r="D117">
            <v>-1</v>
          </cell>
          <cell r="E117">
            <v>-1</v>
          </cell>
          <cell r="F117">
            <v>-1</v>
          </cell>
          <cell r="G117">
            <v>-1</v>
          </cell>
          <cell r="H117">
            <v>-1</v>
          </cell>
          <cell r="I117">
            <v>-1</v>
          </cell>
          <cell r="J117">
            <v>-1</v>
          </cell>
          <cell r="K117">
            <v>-1</v>
          </cell>
          <cell r="L117">
            <v>-1</v>
          </cell>
          <cell r="M117">
            <v>-1</v>
          </cell>
        </row>
        <row r="118">
          <cell r="A118">
            <v>-1</v>
          </cell>
          <cell r="B118">
            <v>-1</v>
          </cell>
          <cell r="C118">
            <v>-1</v>
          </cell>
          <cell r="D118">
            <v>-1</v>
          </cell>
          <cell r="E118">
            <v>-1</v>
          </cell>
          <cell r="F118">
            <v>-1</v>
          </cell>
          <cell r="G118">
            <v>-1</v>
          </cell>
          <cell r="H118">
            <v>-1</v>
          </cell>
          <cell r="I118">
            <v>-1</v>
          </cell>
          <cell r="J118">
            <v>-1</v>
          </cell>
          <cell r="K118">
            <v>-1</v>
          </cell>
          <cell r="L118">
            <v>-1</v>
          </cell>
          <cell r="M118">
            <v>-1</v>
          </cell>
        </row>
        <row r="119">
          <cell r="A119">
            <v>-1</v>
          </cell>
          <cell r="B119">
            <v>-1</v>
          </cell>
          <cell r="C119">
            <v>-1</v>
          </cell>
          <cell r="D119">
            <v>-1</v>
          </cell>
          <cell r="E119">
            <v>-1</v>
          </cell>
          <cell r="F119">
            <v>-1</v>
          </cell>
          <cell r="G119">
            <v>-1</v>
          </cell>
          <cell r="H119">
            <v>-1</v>
          </cell>
          <cell r="I119">
            <v>-1</v>
          </cell>
          <cell r="J119">
            <v>-1</v>
          </cell>
          <cell r="K119">
            <v>-1</v>
          </cell>
          <cell r="L119">
            <v>-1</v>
          </cell>
          <cell r="M119">
            <v>-1</v>
          </cell>
        </row>
        <row r="120">
          <cell r="A120">
            <v>-1</v>
          </cell>
          <cell r="B120">
            <v>-1</v>
          </cell>
          <cell r="C120">
            <v>-1</v>
          </cell>
          <cell r="D120">
            <v>-1</v>
          </cell>
          <cell r="E120">
            <v>-1</v>
          </cell>
          <cell r="F120">
            <v>-1</v>
          </cell>
          <cell r="G120">
            <v>-1</v>
          </cell>
          <cell r="H120">
            <v>-1</v>
          </cell>
          <cell r="I120">
            <v>-1</v>
          </cell>
          <cell r="J120">
            <v>-1</v>
          </cell>
          <cell r="K120">
            <v>-1</v>
          </cell>
          <cell r="L120">
            <v>-1</v>
          </cell>
          <cell r="M120">
            <v>-1</v>
          </cell>
        </row>
        <row r="121">
          <cell r="A121">
            <v>-1</v>
          </cell>
          <cell r="B121">
            <v>-1</v>
          </cell>
          <cell r="C121">
            <v>-1</v>
          </cell>
          <cell r="D121">
            <v>-1</v>
          </cell>
          <cell r="E121">
            <v>-1</v>
          </cell>
          <cell r="F121">
            <v>-1</v>
          </cell>
          <cell r="G121">
            <v>-1</v>
          </cell>
          <cell r="H121">
            <v>-1</v>
          </cell>
          <cell r="I121">
            <v>-1</v>
          </cell>
          <cell r="J121">
            <v>-1</v>
          </cell>
          <cell r="K121">
            <v>-1</v>
          </cell>
          <cell r="L121">
            <v>-1</v>
          </cell>
          <cell r="M121">
            <v>-1</v>
          </cell>
        </row>
        <row r="122">
          <cell r="A122">
            <v>-1</v>
          </cell>
          <cell r="B122">
            <v>-1</v>
          </cell>
          <cell r="C122">
            <v>-1</v>
          </cell>
          <cell r="D122">
            <v>-1</v>
          </cell>
          <cell r="E122">
            <v>-1</v>
          </cell>
          <cell r="F122">
            <v>-1</v>
          </cell>
          <cell r="G122">
            <v>-1</v>
          </cell>
          <cell r="H122">
            <v>-1</v>
          </cell>
          <cell r="I122">
            <v>-1</v>
          </cell>
          <cell r="J122">
            <v>-1</v>
          </cell>
          <cell r="K122">
            <v>-1</v>
          </cell>
          <cell r="L122">
            <v>-1</v>
          </cell>
          <cell r="M122">
            <v>-1</v>
          </cell>
        </row>
        <row r="123">
          <cell r="A123">
            <v>-1</v>
          </cell>
          <cell r="B123">
            <v>-1</v>
          </cell>
          <cell r="C123">
            <v>-1</v>
          </cell>
          <cell r="D123">
            <v>-1</v>
          </cell>
          <cell r="E123">
            <v>-1</v>
          </cell>
          <cell r="F123">
            <v>-1</v>
          </cell>
          <cell r="G123">
            <v>-1</v>
          </cell>
          <cell r="H123">
            <v>-1</v>
          </cell>
          <cell r="I123">
            <v>-1</v>
          </cell>
          <cell r="J123">
            <v>-1</v>
          </cell>
          <cell r="K123">
            <v>-1</v>
          </cell>
          <cell r="L123">
            <v>-1</v>
          </cell>
          <cell r="M123">
            <v>-1</v>
          </cell>
        </row>
        <row r="124">
          <cell r="A124">
            <v>-1</v>
          </cell>
          <cell r="B124">
            <v>-1</v>
          </cell>
          <cell r="C124">
            <v>-1</v>
          </cell>
          <cell r="D124">
            <v>-1</v>
          </cell>
          <cell r="E124">
            <v>-1</v>
          </cell>
          <cell r="F124">
            <v>-1</v>
          </cell>
          <cell r="G124">
            <v>-1</v>
          </cell>
          <cell r="H124">
            <v>-1</v>
          </cell>
          <cell r="I124">
            <v>-1</v>
          </cell>
          <cell r="J124">
            <v>-1</v>
          </cell>
          <cell r="K124">
            <v>-1</v>
          </cell>
          <cell r="L124">
            <v>-1</v>
          </cell>
          <cell r="M124">
            <v>-1</v>
          </cell>
        </row>
        <row r="125">
          <cell r="A125">
            <v>-1</v>
          </cell>
          <cell r="B125">
            <v>-1</v>
          </cell>
          <cell r="C125">
            <v>-1</v>
          </cell>
          <cell r="D125">
            <v>-1</v>
          </cell>
          <cell r="E125">
            <v>-1</v>
          </cell>
          <cell r="F125">
            <v>-1</v>
          </cell>
          <cell r="G125">
            <v>-1</v>
          </cell>
          <cell r="H125">
            <v>-1</v>
          </cell>
          <cell r="I125">
            <v>-1</v>
          </cell>
          <cell r="J125">
            <v>-1</v>
          </cell>
          <cell r="K125">
            <v>-1</v>
          </cell>
          <cell r="L125">
            <v>-1</v>
          </cell>
          <cell r="M125">
            <v>-1</v>
          </cell>
        </row>
        <row r="126">
          <cell r="A126">
            <v>-1</v>
          </cell>
          <cell r="B126">
            <v>-1</v>
          </cell>
          <cell r="C126">
            <v>-1</v>
          </cell>
          <cell r="D126">
            <v>-1</v>
          </cell>
          <cell r="E126">
            <v>-1</v>
          </cell>
          <cell r="F126">
            <v>-1</v>
          </cell>
          <cell r="G126">
            <v>-1</v>
          </cell>
          <cell r="H126">
            <v>-1</v>
          </cell>
          <cell r="I126">
            <v>-1</v>
          </cell>
          <cell r="J126">
            <v>-1</v>
          </cell>
          <cell r="K126">
            <v>-1</v>
          </cell>
          <cell r="L126">
            <v>-1</v>
          </cell>
          <cell r="M126">
            <v>-1</v>
          </cell>
        </row>
        <row r="127">
          <cell r="A127">
            <v>-1</v>
          </cell>
          <cell r="B127">
            <v>-1</v>
          </cell>
          <cell r="C127">
            <v>-1</v>
          </cell>
          <cell r="D127">
            <v>-1</v>
          </cell>
          <cell r="E127">
            <v>-1</v>
          </cell>
          <cell r="F127">
            <v>-1</v>
          </cell>
          <cell r="G127">
            <v>-1</v>
          </cell>
          <cell r="H127">
            <v>-1</v>
          </cell>
          <cell r="I127">
            <v>-1</v>
          </cell>
          <cell r="J127">
            <v>-1</v>
          </cell>
          <cell r="K127">
            <v>-1</v>
          </cell>
          <cell r="L127">
            <v>-1</v>
          </cell>
          <cell r="M127">
            <v>-1</v>
          </cell>
        </row>
        <row r="128">
          <cell r="A128">
            <v>-1</v>
          </cell>
          <cell r="B128">
            <v>-1</v>
          </cell>
          <cell r="C128">
            <v>-1</v>
          </cell>
          <cell r="D128">
            <v>-1</v>
          </cell>
          <cell r="E128">
            <v>-1</v>
          </cell>
          <cell r="F128">
            <v>-1</v>
          </cell>
          <cell r="G128">
            <v>-1</v>
          </cell>
          <cell r="H128">
            <v>-1</v>
          </cell>
          <cell r="I128">
            <v>-1</v>
          </cell>
          <cell r="J128">
            <v>-1</v>
          </cell>
          <cell r="K128">
            <v>-1</v>
          </cell>
          <cell r="L128">
            <v>-1</v>
          </cell>
          <cell r="M128">
            <v>-1</v>
          </cell>
        </row>
        <row r="129">
          <cell r="A129">
            <v>-1</v>
          </cell>
          <cell r="B129">
            <v>-1</v>
          </cell>
          <cell r="C129">
            <v>-1</v>
          </cell>
          <cell r="D129">
            <v>-1</v>
          </cell>
          <cell r="E129">
            <v>-1</v>
          </cell>
          <cell r="F129">
            <v>-1</v>
          </cell>
          <cell r="G129">
            <v>-1</v>
          </cell>
          <cell r="H129">
            <v>-1</v>
          </cell>
          <cell r="I129">
            <v>-1</v>
          </cell>
          <cell r="J129">
            <v>-1</v>
          </cell>
          <cell r="K129">
            <v>-1</v>
          </cell>
          <cell r="L129">
            <v>-1</v>
          </cell>
          <cell r="M129">
            <v>-1</v>
          </cell>
        </row>
        <row r="130">
          <cell r="A130">
            <v>-1</v>
          </cell>
          <cell r="B130">
            <v>-1</v>
          </cell>
          <cell r="C130">
            <v>-1</v>
          </cell>
          <cell r="D130">
            <v>-1</v>
          </cell>
          <cell r="E130">
            <v>-1</v>
          </cell>
          <cell r="F130">
            <v>-1</v>
          </cell>
          <cell r="G130">
            <v>-1</v>
          </cell>
          <cell r="H130">
            <v>-1</v>
          </cell>
          <cell r="I130">
            <v>-1</v>
          </cell>
          <cell r="J130">
            <v>-1</v>
          </cell>
          <cell r="K130">
            <v>-1</v>
          </cell>
          <cell r="L130">
            <v>-1</v>
          </cell>
          <cell r="M130">
            <v>-1</v>
          </cell>
        </row>
        <row r="131">
          <cell r="A131">
            <v>-1</v>
          </cell>
          <cell r="B131">
            <v>-1</v>
          </cell>
          <cell r="C131">
            <v>-1</v>
          </cell>
          <cell r="D131">
            <v>-1</v>
          </cell>
          <cell r="E131">
            <v>-1</v>
          </cell>
          <cell r="F131">
            <v>-1</v>
          </cell>
          <cell r="G131">
            <v>-1</v>
          </cell>
          <cell r="H131">
            <v>-1</v>
          </cell>
          <cell r="I131">
            <v>-1</v>
          </cell>
          <cell r="J131">
            <v>-1</v>
          </cell>
          <cell r="K131">
            <v>-1</v>
          </cell>
          <cell r="L131">
            <v>-1</v>
          </cell>
          <cell r="M131">
            <v>-1</v>
          </cell>
        </row>
        <row r="132">
          <cell r="A132">
            <v>-1</v>
          </cell>
          <cell r="B132">
            <v>-1</v>
          </cell>
          <cell r="C132">
            <v>-1</v>
          </cell>
          <cell r="D132">
            <v>-1</v>
          </cell>
          <cell r="E132">
            <v>-1</v>
          </cell>
          <cell r="F132">
            <v>-1</v>
          </cell>
          <cell r="G132">
            <v>-1</v>
          </cell>
          <cell r="H132">
            <v>-1</v>
          </cell>
          <cell r="I132">
            <v>-1</v>
          </cell>
          <cell r="J132">
            <v>-1</v>
          </cell>
          <cell r="K132">
            <v>-1</v>
          </cell>
          <cell r="L132">
            <v>-1</v>
          </cell>
          <cell r="M132">
            <v>-1</v>
          </cell>
        </row>
        <row r="133">
          <cell r="A133">
            <v>-1</v>
          </cell>
          <cell r="B133">
            <v>-1</v>
          </cell>
          <cell r="C133">
            <v>-1</v>
          </cell>
          <cell r="D133">
            <v>-1</v>
          </cell>
          <cell r="E133">
            <v>-1</v>
          </cell>
          <cell r="F133">
            <v>-1</v>
          </cell>
          <cell r="G133">
            <v>-1</v>
          </cell>
          <cell r="H133">
            <v>-1</v>
          </cell>
          <cell r="I133">
            <v>-1</v>
          </cell>
          <cell r="J133">
            <v>-1</v>
          </cell>
          <cell r="K133">
            <v>-1</v>
          </cell>
          <cell r="L133">
            <v>-1</v>
          </cell>
          <cell r="M133">
            <v>-1</v>
          </cell>
        </row>
        <row r="134">
          <cell r="A134">
            <v>-1</v>
          </cell>
          <cell r="B134">
            <v>-1</v>
          </cell>
          <cell r="C134">
            <v>-1</v>
          </cell>
          <cell r="D134">
            <v>-1</v>
          </cell>
          <cell r="E134">
            <v>-1</v>
          </cell>
          <cell r="F134">
            <v>-1</v>
          </cell>
          <cell r="G134">
            <v>-1</v>
          </cell>
          <cell r="H134">
            <v>-1</v>
          </cell>
          <cell r="I134">
            <v>-1</v>
          </cell>
          <cell r="J134">
            <v>-1</v>
          </cell>
          <cell r="K134">
            <v>-1</v>
          </cell>
          <cell r="L134">
            <v>-1</v>
          </cell>
          <cell r="M134">
            <v>-1</v>
          </cell>
        </row>
        <row r="135">
          <cell r="A135">
            <v>-1</v>
          </cell>
          <cell r="B135">
            <v>-1</v>
          </cell>
          <cell r="C135">
            <v>-1</v>
          </cell>
          <cell r="D135">
            <v>-1</v>
          </cell>
          <cell r="E135">
            <v>-1</v>
          </cell>
          <cell r="F135">
            <v>-1</v>
          </cell>
          <cell r="G135">
            <v>-1</v>
          </cell>
          <cell r="H135">
            <v>-1</v>
          </cell>
          <cell r="I135">
            <v>-1</v>
          </cell>
          <cell r="J135">
            <v>-1</v>
          </cell>
          <cell r="K135">
            <v>-1</v>
          </cell>
          <cell r="L135">
            <v>-1</v>
          </cell>
          <cell r="M135">
            <v>-1</v>
          </cell>
        </row>
        <row r="136">
          <cell r="A136">
            <v>-1</v>
          </cell>
          <cell r="B136">
            <v>-1</v>
          </cell>
          <cell r="C136">
            <v>-1</v>
          </cell>
          <cell r="D136">
            <v>-1</v>
          </cell>
          <cell r="E136">
            <v>-1</v>
          </cell>
          <cell r="F136">
            <v>-1</v>
          </cell>
          <cell r="G136">
            <v>-1</v>
          </cell>
          <cell r="H136">
            <v>-1</v>
          </cell>
          <cell r="I136">
            <v>-1</v>
          </cell>
          <cell r="J136">
            <v>-1</v>
          </cell>
          <cell r="K136">
            <v>-1</v>
          </cell>
          <cell r="L136">
            <v>-1</v>
          </cell>
          <cell r="M136">
            <v>-1</v>
          </cell>
        </row>
        <row r="137">
          <cell r="A137">
            <v>-1</v>
          </cell>
          <cell r="B137">
            <v>-1</v>
          </cell>
          <cell r="C137">
            <v>-1</v>
          </cell>
          <cell r="D137">
            <v>-1</v>
          </cell>
          <cell r="E137">
            <v>-1</v>
          </cell>
          <cell r="F137">
            <v>-1</v>
          </cell>
          <cell r="G137">
            <v>-1</v>
          </cell>
          <cell r="H137">
            <v>-1</v>
          </cell>
          <cell r="I137">
            <v>-1</v>
          </cell>
          <cell r="J137">
            <v>-1</v>
          </cell>
          <cell r="K137">
            <v>-1</v>
          </cell>
          <cell r="L137">
            <v>-1</v>
          </cell>
          <cell r="M137">
            <v>-1</v>
          </cell>
        </row>
        <row r="138">
          <cell r="A138">
            <v>-1</v>
          </cell>
          <cell r="B138">
            <v>-1</v>
          </cell>
          <cell r="C138">
            <v>-1</v>
          </cell>
          <cell r="D138">
            <v>-1</v>
          </cell>
          <cell r="E138">
            <v>-1</v>
          </cell>
          <cell r="F138">
            <v>-1</v>
          </cell>
          <cell r="G138">
            <v>-1</v>
          </cell>
          <cell r="H138">
            <v>-1</v>
          </cell>
          <cell r="I138">
            <v>-1</v>
          </cell>
          <cell r="J138">
            <v>-1</v>
          </cell>
          <cell r="K138">
            <v>-1</v>
          </cell>
          <cell r="L138">
            <v>-1</v>
          </cell>
          <cell r="M138">
            <v>-1</v>
          </cell>
        </row>
        <row r="139">
          <cell r="A139">
            <v>-1</v>
          </cell>
          <cell r="B139">
            <v>-1</v>
          </cell>
          <cell r="C139">
            <v>-1</v>
          </cell>
          <cell r="D139">
            <v>-1</v>
          </cell>
          <cell r="E139">
            <v>-1</v>
          </cell>
          <cell r="F139">
            <v>-1</v>
          </cell>
          <cell r="G139">
            <v>-1</v>
          </cell>
          <cell r="H139">
            <v>-1</v>
          </cell>
          <cell r="I139">
            <v>-1</v>
          </cell>
          <cell r="J139">
            <v>-1</v>
          </cell>
          <cell r="K139">
            <v>-1</v>
          </cell>
          <cell r="L139">
            <v>-1</v>
          </cell>
          <cell r="M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row>
      </sheetData>
      <sheetData sheetId="203">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row>
        <row r="2">
          <cell r="A2">
            <v>2965</v>
          </cell>
          <cell r="B2">
            <v>2980</v>
          </cell>
          <cell r="C2">
            <v>3080</v>
          </cell>
          <cell r="D2">
            <v>3000</v>
          </cell>
          <cell r="E2">
            <v>2960</v>
          </cell>
          <cell r="F2">
            <v>2495</v>
          </cell>
          <cell r="G2">
            <v>3020</v>
          </cell>
          <cell r="H2">
            <v>2990</v>
          </cell>
          <cell r="I2">
            <v>3000</v>
          </cell>
          <cell r="J2">
            <v>3030</v>
          </cell>
          <cell r="K2">
            <v>3000</v>
          </cell>
          <cell r="L2">
            <v>2977.5</v>
          </cell>
          <cell r="M2">
            <v>3050</v>
          </cell>
        </row>
        <row r="3">
          <cell r="A3">
            <v>330</v>
          </cell>
          <cell r="B3">
            <v>330</v>
          </cell>
          <cell r="C3">
            <v>300</v>
          </cell>
          <cell r="D3">
            <v>295</v>
          </cell>
          <cell r="E3">
            <v>405</v>
          </cell>
          <cell r="F3">
            <v>650</v>
          </cell>
          <cell r="G3">
            <v>350</v>
          </cell>
          <cell r="H3">
            <v>310</v>
          </cell>
          <cell r="I3">
            <v>330</v>
          </cell>
          <cell r="J3">
            <v>320</v>
          </cell>
          <cell r="K3">
            <v>297.5</v>
          </cell>
          <cell r="L3">
            <v>322.5</v>
          </cell>
          <cell r="M3">
            <v>387.5</v>
          </cell>
        </row>
        <row r="4">
          <cell r="A4">
            <v>320</v>
          </cell>
          <cell r="B4">
            <v>320</v>
          </cell>
          <cell r="C4">
            <v>265</v>
          </cell>
          <cell r="D4">
            <v>284</v>
          </cell>
          <cell r="E4">
            <v>270</v>
          </cell>
          <cell r="F4">
            <v>265</v>
          </cell>
          <cell r="G4">
            <v>330</v>
          </cell>
          <cell r="H4">
            <v>320</v>
          </cell>
          <cell r="I4">
            <v>320</v>
          </cell>
          <cell r="J4">
            <v>336</v>
          </cell>
          <cell r="K4">
            <v>310</v>
          </cell>
          <cell r="L4">
            <v>310</v>
          </cell>
          <cell r="M4">
            <v>322.5</v>
          </cell>
        </row>
        <row r="5">
          <cell r="A5">
            <v>965</v>
          </cell>
          <cell r="B5">
            <v>973</v>
          </cell>
          <cell r="C5">
            <v>820</v>
          </cell>
          <cell r="D5">
            <v>860</v>
          </cell>
          <cell r="E5">
            <v>910</v>
          </cell>
          <cell r="F5">
            <v>1125</v>
          </cell>
          <cell r="G5">
            <v>1005</v>
          </cell>
          <cell r="H5">
            <v>940</v>
          </cell>
          <cell r="I5">
            <v>970</v>
          </cell>
          <cell r="J5">
            <v>970</v>
          </cell>
          <cell r="K5">
            <v>860</v>
          </cell>
          <cell r="L5">
            <v>947.5</v>
          </cell>
          <cell r="M5">
            <v>620</v>
          </cell>
        </row>
        <row r="6">
          <cell r="A6">
            <v>975</v>
          </cell>
          <cell r="B6">
            <v>975</v>
          </cell>
          <cell r="C6">
            <v>785</v>
          </cell>
          <cell r="D6">
            <v>856</v>
          </cell>
          <cell r="E6">
            <v>630</v>
          </cell>
          <cell r="F6">
            <v>495</v>
          </cell>
          <cell r="G6">
            <v>955</v>
          </cell>
          <cell r="H6">
            <v>940</v>
          </cell>
          <cell r="I6">
            <v>950</v>
          </cell>
          <cell r="J6">
            <v>984</v>
          </cell>
          <cell r="K6">
            <v>802.5</v>
          </cell>
          <cell r="L6">
            <v>930</v>
          </cell>
          <cell r="M6">
            <v>960</v>
          </cell>
        </row>
        <row r="7">
          <cell r="A7">
            <v>0</v>
          </cell>
          <cell r="B7">
            <v>-1</v>
          </cell>
          <cell r="C7">
            <v>1270</v>
          </cell>
          <cell r="D7">
            <v>300</v>
          </cell>
          <cell r="E7">
            <v>1450</v>
          </cell>
          <cell r="F7">
            <v>980</v>
          </cell>
          <cell r="G7">
            <v>320</v>
          </cell>
          <cell r="H7">
            <v>448</v>
          </cell>
          <cell r="I7">
            <v>0</v>
          </cell>
          <cell r="J7">
            <v>0</v>
          </cell>
          <cell r="K7">
            <v>308</v>
          </cell>
          <cell r="L7">
            <v>300</v>
          </cell>
          <cell r="M7">
            <v>495</v>
          </cell>
        </row>
        <row r="8">
          <cell r="A8">
            <v>318</v>
          </cell>
          <cell r="B8">
            <v>37</v>
          </cell>
          <cell r="C8">
            <v>1800</v>
          </cell>
          <cell r="D8">
            <v>430</v>
          </cell>
          <cell r="E8">
            <v>1520</v>
          </cell>
          <cell r="F8">
            <v>-1</v>
          </cell>
          <cell r="G8">
            <v>455</v>
          </cell>
          <cell r="H8">
            <v>500</v>
          </cell>
          <cell r="I8">
            <v>375</v>
          </cell>
          <cell r="J8">
            <v>39</v>
          </cell>
          <cell r="K8">
            <v>440</v>
          </cell>
          <cell r="L8">
            <v>390</v>
          </cell>
          <cell r="M8">
            <v>-1</v>
          </cell>
        </row>
        <row r="9">
          <cell r="A9">
            <v>350</v>
          </cell>
          <cell r="B9">
            <v>82</v>
          </cell>
          <cell r="C9">
            <v>1965</v>
          </cell>
          <cell r="D9">
            <v>650</v>
          </cell>
          <cell r="E9">
            <v>4650</v>
          </cell>
          <cell r="F9">
            <v>-1</v>
          </cell>
          <cell r="G9">
            <v>485</v>
          </cell>
          <cell r="H9">
            <v>530</v>
          </cell>
          <cell r="I9">
            <v>600</v>
          </cell>
          <cell r="J9">
            <v>220</v>
          </cell>
          <cell r="K9">
            <v>645</v>
          </cell>
          <cell r="L9">
            <v>535</v>
          </cell>
          <cell r="M9">
            <v>-1</v>
          </cell>
        </row>
        <row r="10">
          <cell r="A10">
            <v>380</v>
          </cell>
          <cell r="B10">
            <v>140</v>
          </cell>
          <cell r="C10">
            <v>2200</v>
          </cell>
          <cell r="D10">
            <v>850</v>
          </cell>
          <cell r="E10">
            <v>4715</v>
          </cell>
          <cell r="F10">
            <v>-1</v>
          </cell>
          <cell r="G10">
            <v>540</v>
          </cell>
          <cell r="H10">
            <v>620</v>
          </cell>
          <cell r="I10">
            <v>680</v>
          </cell>
          <cell r="J10">
            <v>266</v>
          </cell>
          <cell r="K10">
            <v>705</v>
          </cell>
          <cell r="L10">
            <v>660</v>
          </cell>
          <cell r="M10">
            <v>-1</v>
          </cell>
        </row>
        <row r="11">
          <cell r="A11">
            <v>450</v>
          </cell>
          <cell r="B11">
            <v>202</v>
          </cell>
          <cell r="C11">
            <v>-1</v>
          </cell>
          <cell r="D11">
            <v>870</v>
          </cell>
          <cell r="E11">
            <v>4830</v>
          </cell>
          <cell r="F11">
            <v>-1</v>
          </cell>
          <cell r="G11">
            <v>560</v>
          </cell>
          <cell r="H11">
            <v>680</v>
          </cell>
          <cell r="I11">
            <v>890</v>
          </cell>
          <cell r="J11">
            <v>315</v>
          </cell>
          <cell r="K11">
            <v>800</v>
          </cell>
          <cell r="L11">
            <v>680</v>
          </cell>
          <cell r="M11">
            <v>-1</v>
          </cell>
        </row>
        <row r="12">
          <cell r="A12">
            <v>510</v>
          </cell>
          <cell r="B12">
            <v>260</v>
          </cell>
          <cell r="C12">
            <v>-1</v>
          </cell>
          <cell r="D12">
            <v>980</v>
          </cell>
          <cell r="E12">
            <v>4870</v>
          </cell>
          <cell r="F12">
            <v>-1</v>
          </cell>
          <cell r="G12">
            <v>600</v>
          </cell>
          <cell r="H12">
            <v>700</v>
          </cell>
          <cell r="I12">
            <v>920</v>
          </cell>
          <cell r="J12">
            <v>365</v>
          </cell>
          <cell r="K12">
            <v>850</v>
          </cell>
          <cell r="L12">
            <v>710</v>
          </cell>
          <cell r="M12">
            <v>-1</v>
          </cell>
        </row>
        <row r="13">
          <cell r="A13">
            <v>540</v>
          </cell>
          <cell r="B13">
            <v>300</v>
          </cell>
          <cell r="C13">
            <v>-1</v>
          </cell>
          <cell r="D13">
            <v>1080</v>
          </cell>
          <cell r="E13">
            <v>-1</v>
          </cell>
          <cell r="F13">
            <v>-1</v>
          </cell>
          <cell r="G13">
            <v>695</v>
          </cell>
          <cell r="H13">
            <v>740</v>
          </cell>
          <cell r="I13">
            <v>980</v>
          </cell>
          <cell r="J13">
            <v>420</v>
          </cell>
          <cell r="K13">
            <v>960</v>
          </cell>
          <cell r="L13">
            <v>730</v>
          </cell>
          <cell r="M13">
            <v>-1</v>
          </cell>
        </row>
        <row r="14">
          <cell r="A14">
            <v>570</v>
          </cell>
          <cell r="B14">
            <v>320</v>
          </cell>
          <cell r="C14">
            <v>-1</v>
          </cell>
          <cell r="D14">
            <v>1120</v>
          </cell>
          <cell r="E14">
            <v>-1</v>
          </cell>
          <cell r="F14">
            <v>-1</v>
          </cell>
          <cell r="G14">
            <v>850</v>
          </cell>
          <cell r="H14">
            <v>780</v>
          </cell>
          <cell r="I14">
            <v>1040</v>
          </cell>
          <cell r="J14">
            <v>445</v>
          </cell>
          <cell r="K14">
            <v>1000</v>
          </cell>
          <cell r="L14">
            <v>935</v>
          </cell>
          <cell r="M14">
            <v>-1</v>
          </cell>
        </row>
        <row r="15">
          <cell r="A15">
            <v>600</v>
          </cell>
          <cell r="B15">
            <v>350</v>
          </cell>
          <cell r="C15">
            <v>-1</v>
          </cell>
          <cell r="D15">
            <v>1145</v>
          </cell>
          <cell r="E15">
            <v>-1</v>
          </cell>
          <cell r="F15">
            <v>-1</v>
          </cell>
          <cell r="G15">
            <v>880</v>
          </cell>
          <cell r="H15">
            <v>850</v>
          </cell>
          <cell r="I15">
            <v>1210</v>
          </cell>
          <cell r="J15">
            <v>470</v>
          </cell>
          <cell r="K15">
            <v>1050</v>
          </cell>
          <cell r="L15">
            <v>1020</v>
          </cell>
          <cell r="M15">
            <v>-1</v>
          </cell>
        </row>
        <row r="16">
          <cell r="A16">
            <v>700</v>
          </cell>
          <cell r="B16">
            <v>370</v>
          </cell>
          <cell r="C16">
            <v>-1</v>
          </cell>
          <cell r="D16">
            <v>1235</v>
          </cell>
          <cell r="E16">
            <v>-1</v>
          </cell>
          <cell r="F16">
            <v>-1</v>
          </cell>
          <cell r="G16">
            <v>1030</v>
          </cell>
          <cell r="H16">
            <v>910</v>
          </cell>
          <cell r="I16">
            <v>1297</v>
          </cell>
          <cell r="J16">
            <v>500</v>
          </cell>
          <cell r="K16">
            <v>1235</v>
          </cell>
          <cell r="L16">
            <v>1060</v>
          </cell>
          <cell r="M16">
            <v>-1</v>
          </cell>
        </row>
        <row r="17">
          <cell r="A17">
            <v>720</v>
          </cell>
          <cell r="B17">
            <v>390</v>
          </cell>
          <cell r="C17">
            <v>-1</v>
          </cell>
          <cell r="D17">
            <v>1340</v>
          </cell>
          <cell r="E17">
            <v>-1</v>
          </cell>
          <cell r="F17">
            <v>-1</v>
          </cell>
          <cell r="G17">
            <v>1050</v>
          </cell>
          <cell r="H17">
            <v>960</v>
          </cell>
          <cell r="I17">
            <v>1350</v>
          </cell>
          <cell r="J17">
            <v>537</v>
          </cell>
          <cell r="K17">
            <v>1370</v>
          </cell>
          <cell r="L17">
            <v>1117</v>
          </cell>
          <cell r="M17">
            <v>-1</v>
          </cell>
        </row>
        <row r="18">
          <cell r="A18">
            <v>750</v>
          </cell>
          <cell r="B18">
            <v>410</v>
          </cell>
          <cell r="C18">
            <v>-1</v>
          </cell>
          <cell r="D18">
            <v>1400</v>
          </cell>
          <cell r="E18">
            <v>-1</v>
          </cell>
          <cell r="F18">
            <v>-1</v>
          </cell>
          <cell r="G18">
            <v>1340</v>
          </cell>
          <cell r="H18">
            <v>990</v>
          </cell>
          <cell r="I18">
            <v>1460</v>
          </cell>
          <cell r="J18">
            <v>570</v>
          </cell>
          <cell r="K18">
            <v>1490</v>
          </cell>
          <cell r="L18">
            <v>1160</v>
          </cell>
          <cell r="M18">
            <v>-1</v>
          </cell>
        </row>
        <row r="19">
          <cell r="A19">
            <v>780</v>
          </cell>
          <cell r="B19">
            <v>430</v>
          </cell>
          <cell r="C19">
            <v>-1</v>
          </cell>
          <cell r="D19">
            <v>1450</v>
          </cell>
          <cell r="E19">
            <v>-1</v>
          </cell>
          <cell r="F19">
            <v>-1</v>
          </cell>
          <cell r="G19">
            <v>1380</v>
          </cell>
          <cell r="H19">
            <v>1080</v>
          </cell>
          <cell r="I19">
            <v>1535</v>
          </cell>
          <cell r="J19">
            <v>600</v>
          </cell>
          <cell r="K19">
            <v>1620</v>
          </cell>
          <cell r="L19">
            <v>1340</v>
          </cell>
          <cell r="M19">
            <v>-1</v>
          </cell>
        </row>
        <row r="20">
          <cell r="A20">
            <v>805</v>
          </cell>
          <cell r="B20">
            <v>450</v>
          </cell>
          <cell r="C20">
            <v>-1</v>
          </cell>
          <cell r="D20">
            <v>1550</v>
          </cell>
          <cell r="E20">
            <v>-1</v>
          </cell>
          <cell r="F20">
            <v>-1</v>
          </cell>
          <cell r="G20">
            <v>1420</v>
          </cell>
          <cell r="H20">
            <v>1100</v>
          </cell>
          <cell r="I20">
            <v>1570</v>
          </cell>
          <cell r="J20">
            <v>646</v>
          </cell>
          <cell r="K20">
            <v>1640</v>
          </cell>
          <cell r="L20">
            <v>1460</v>
          </cell>
          <cell r="M20">
            <v>-1</v>
          </cell>
        </row>
        <row r="21">
          <cell r="A21">
            <v>840</v>
          </cell>
          <cell r="B21">
            <v>470</v>
          </cell>
          <cell r="C21">
            <v>-1</v>
          </cell>
          <cell r="D21">
            <v>1570</v>
          </cell>
          <cell r="E21">
            <v>-1</v>
          </cell>
          <cell r="F21">
            <v>-1</v>
          </cell>
          <cell r="G21">
            <v>1440</v>
          </cell>
          <cell r="H21">
            <v>1150</v>
          </cell>
          <cell r="I21">
            <v>1630</v>
          </cell>
          <cell r="J21">
            <v>700</v>
          </cell>
          <cell r="K21">
            <v>1660</v>
          </cell>
          <cell r="L21">
            <v>1520</v>
          </cell>
          <cell r="M21">
            <v>-1</v>
          </cell>
        </row>
        <row r="22">
          <cell r="A22">
            <v>870</v>
          </cell>
          <cell r="B22">
            <v>490</v>
          </cell>
          <cell r="C22">
            <v>-1</v>
          </cell>
          <cell r="D22">
            <v>1650</v>
          </cell>
          <cell r="E22">
            <v>-1</v>
          </cell>
          <cell r="F22">
            <v>-1</v>
          </cell>
          <cell r="G22">
            <v>1470</v>
          </cell>
          <cell r="H22">
            <v>1200</v>
          </cell>
          <cell r="I22">
            <v>1700</v>
          </cell>
          <cell r="J22">
            <v>730</v>
          </cell>
          <cell r="K22">
            <v>1705</v>
          </cell>
          <cell r="L22">
            <v>1570</v>
          </cell>
          <cell r="M22">
            <v>-1</v>
          </cell>
        </row>
        <row r="23">
          <cell r="A23">
            <v>890</v>
          </cell>
          <cell r="B23">
            <v>510</v>
          </cell>
          <cell r="C23">
            <v>-1</v>
          </cell>
          <cell r="D23">
            <v>1700</v>
          </cell>
          <cell r="E23">
            <v>-1</v>
          </cell>
          <cell r="F23">
            <v>-1</v>
          </cell>
          <cell r="G23">
            <v>1500</v>
          </cell>
          <cell r="H23">
            <v>1240</v>
          </cell>
          <cell r="I23">
            <v>1730</v>
          </cell>
          <cell r="J23">
            <v>750</v>
          </cell>
          <cell r="K23">
            <v>1810</v>
          </cell>
          <cell r="L23">
            <v>1590</v>
          </cell>
          <cell r="M23">
            <v>-1</v>
          </cell>
        </row>
        <row r="24">
          <cell r="A24">
            <v>910</v>
          </cell>
          <cell r="B24">
            <v>530</v>
          </cell>
          <cell r="C24">
            <v>-1</v>
          </cell>
          <cell r="D24">
            <v>1760</v>
          </cell>
          <cell r="E24">
            <v>-1</v>
          </cell>
          <cell r="F24">
            <v>-1</v>
          </cell>
          <cell r="G24">
            <v>1550</v>
          </cell>
          <cell r="H24">
            <v>1260</v>
          </cell>
          <cell r="I24">
            <v>1770</v>
          </cell>
          <cell r="J24">
            <v>780</v>
          </cell>
          <cell r="K24">
            <v>1870</v>
          </cell>
          <cell r="L24">
            <v>1630</v>
          </cell>
          <cell r="M24">
            <v>-1</v>
          </cell>
        </row>
        <row r="25">
          <cell r="A25">
            <v>937</v>
          </cell>
          <cell r="B25">
            <v>550</v>
          </cell>
          <cell r="C25">
            <v>-1</v>
          </cell>
          <cell r="D25">
            <v>1790</v>
          </cell>
          <cell r="E25">
            <v>-1</v>
          </cell>
          <cell r="F25">
            <v>-1</v>
          </cell>
          <cell r="G25">
            <v>1570</v>
          </cell>
          <cell r="H25">
            <v>1300</v>
          </cell>
          <cell r="I25">
            <v>1800</v>
          </cell>
          <cell r="J25">
            <v>800</v>
          </cell>
          <cell r="K25">
            <v>1890</v>
          </cell>
          <cell r="L25">
            <v>1680</v>
          </cell>
          <cell r="M25">
            <v>-1</v>
          </cell>
        </row>
        <row r="26">
          <cell r="A26">
            <v>960</v>
          </cell>
          <cell r="B26">
            <v>570</v>
          </cell>
          <cell r="C26">
            <v>-1</v>
          </cell>
          <cell r="D26">
            <v>1820</v>
          </cell>
          <cell r="E26">
            <v>-1</v>
          </cell>
          <cell r="F26">
            <v>-1</v>
          </cell>
          <cell r="G26">
            <v>1606</v>
          </cell>
          <cell r="H26">
            <v>1320</v>
          </cell>
          <cell r="I26">
            <v>1825</v>
          </cell>
          <cell r="J26">
            <v>835</v>
          </cell>
          <cell r="K26">
            <v>1984</v>
          </cell>
          <cell r="L26">
            <v>1720</v>
          </cell>
          <cell r="M26">
            <v>-1</v>
          </cell>
        </row>
        <row r="27">
          <cell r="A27">
            <v>990</v>
          </cell>
          <cell r="B27">
            <v>590</v>
          </cell>
          <cell r="C27">
            <v>-1</v>
          </cell>
          <cell r="D27">
            <v>1930</v>
          </cell>
          <cell r="E27">
            <v>-1</v>
          </cell>
          <cell r="F27">
            <v>-1</v>
          </cell>
          <cell r="G27">
            <v>1636</v>
          </cell>
          <cell r="H27">
            <v>1340</v>
          </cell>
          <cell r="I27">
            <v>1845</v>
          </cell>
          <cell r="J27">
            <v>870</v>
          </cell>
          <cell r="K27">
            <v>2020</v>
          </cell>
          <cell r="L27">
            <v>1770</v>
          </cell>
          <cell r="M27">
            <v>-1</v>
          </cell>
        </row>
        <row r="28">
          <cell r="A28">
            <v>1030</v>
          </cell>
          <cell r="B28">
            <v>610</v>
          </cell>
          <cell r="C28">
            <v>-1</v>
          </cell>
          <cell r="D28">
            <v>1955</v>
          </cell>
          <cell r="E28">
            <v>-1</v>
          </cell>
          <cell r="F28">
            <v>-1</v>
          </cell>
          <cell r="G28">
            <v>1700</v>
          </cell>
          <cell r="H28">
            <v>1385</v>
          </cell>
          <cell r="I28">
            <v>1895</v>
          </cell>
          <cell r="J28">
            <v>890</v>
          </cell>
          <cell r="K28">
            <v>5020</v>
          </cell>
          <cell r="L28">
            <v>1800</v>
          </cell>
          <cell r="M28">
            <v>-1</v>
          </cell>
        </row>
        <row r="29">
          <cell r="A29">
            <v>1070</v>
          </cell>
          <cell r="B29">
            <v>630</v>
          </cell>
          <cell r="C29">
            <v>-1</v>
          </cell>
          <cell r="D29">
            <v>2010</v>
          </cell>
          <cell r="E29">
            <v>-1</v>
          </cell>
          <cell r="F29">
            <v>-1</v>
          </cell>
          <cell r="G29">
            <v>1750</v>
          </cell>
          <cell r="H29">
            <v>1430</v>
          </cell>
          <cell r="I29">
            <v>1930</v>
          </cell>
          <cell r="J29">
            <v>910</v>
          </cell>
          <cell r="K29">
            <v>-1</v>
          </cell>
          <cell r="L29">
            <v>1820</v>
          </cell>
          <cell r="M29">
            <v>-1</v>
          </cell>
        </row>
        <row r="30">
          <cell r="A30">
            <v>1100</v>
          </cell>
          <cell r="B30">
            <v>650</v>
          </cell>
          <cell r="C30">
            <v>-1</v>
          </cell>
          <cell r="D30">
            <v>2030</v>
          </cell>
          <cell r="E30">
            <v>-1</v>
          </cell>
          <cell r="F30">
            <v>-1</v>
          </cell>
          <cell r="G30">
            <v>1770</v>
          </cell>
          <cell r="H30">
            <v>1450</v>
          </cell>
          <cell r="I30">
            <v>1970</v>
          </cell>
          <cell r="J30">
            <v>930</v>
          </cell>
          <cell r="K30">
            <v>-1</v>
          </cell>
          <cell r="L30">
            <v>1840</v>
          </cell>
          <cell r="M30">
            <v>-1</v>
          </cell>
        </row>
        <row r="31">
          <cell r="A31">
            <v>1120</v>
          </cell>
          <cell r="B31">
            <v>670</v>
          </cell>
          <cell r="C31">
            <v>-1</v>
          </cell>
          <cell r="D31">
            <v>2070</v>
          </cell>
          <cell r="E31">
            <v>-1</v>
          </cell>
          <cell r="F31">
            <v>-1</v>
          </cell>
          <cell r="G31">
            <v>1830</v>
          </cell>
          <cell r="H31">
            <v>1470</v>
          </cell>
          <cell r="I31">
            <v>2000</v>
          </cell>
          <cell r="J31">
            <v>965</v>
          </cell>
          <cell r="K31">
            <v>-1</v>
          </cell>
          <cell r="L31">
            <v>1860</v>
          </cell>
          <cell r="M31">
            <v>-1</v>
          </cell>
        </row>
        <row r="32">
          <cell r="A32">
            <v>1140</v>
          </cell>
          <cell r="B32">
            <v>690</v>
          </cell>
          <cell r="C32">
            <v>-1</v>
          </cell>
          <cell r="D32">
            <v>2090</v>
          </cell>
          <cell r="E32">
            <v>-1</v>
          </cell>
          <cell r="F32">
            <v>-1</v>
          </cell>
          <cell r="G32">
            <v>1885</v>
          </cell>
          <cell r="H32">
            <v>1490</v>
          </cell>
          <cell r="I32">
            <v>4630</v>
          </cell>
          <cell r="J32">
            <v>995</v>
          </cell>
          <cell r="K32">
            <v>-1</v>
          </cell>
          <cell r="L32">
            <v>1880</v>
          </cell>
          <cell r="M32">
            <v>-1</v>
          </cell>
        </row>
        <row r="33">
          <cell r="A33">
            <v>1180</v>
          </cell>
          <cell r="B33">
            <v>710</v>
          </cell>
          <cell r="C33">
            <v>-1</v>
          </cell>
          <cell r="D33">
            <v>2115</v>
          </cell>
          <cell r="E33">
            <v>-1</v>
          </cell>
          <cell r="F33">
            <v>-1</v>
          </cell>
          <cell r="G33">
            <v>1908</v>
          </cell>
          <cell r="H33">
            <v>1545</v>
          </cell>
          <cell r="I33">
            <v>4660</v>
          </cell>
          <cell r="J33">
            <v>1020</v>
          </cell>
          <cell r="K33">
            <v>-1</v>
          </cell>
          <cell r="L33">
            <v>1900</v>
          </cell>
          <cell r="M33">
            <v>-1</v>
          </cell>
        </row>
        <row r="34">
          <cell r="A34">
            <v>1200</v>
          </cell>
          <cell r="B34">
            <v>730</v>
          </cell>
          <cell r="C34">
            <v>-1</v>
          </cell>
          <cell r="D34">
            <v>4450</v>
          </cell>
          <cell r="E34">
            <v>-1</v>
          </cell>
          <cell r="F34">
            <v>-1</v>
          </cell>
          <cell r="G34">
            <v>1970</v>
          </cell>
          <cell r="H34">
            <v>1610</v>
          </cell>
          <cell r="I34">
            <v>4800</v>
          </cell>
          <cell r="J34">
            <v>1070</v>
          </cell>
          <cell r="K34">
            <v>-1</v>
          </cell>
          <cell r="L34">
            <v>1935</v>
          </cell>
          <cell r="M34">
            <v>-1</v>
          </cell>
        </row>
        <row r="35">
          <cell r="A35">
            <v>1250</v>
          </cell>
          <cell r="B35">
            <v>750</v>
          </cell>
          <cell r="C35">
            <v>-1</v>
          </cell>
          <cell r="D35">
            <v>4475</v>
          </cell>
          <cell r="E35">
            <v>-1</v>
          </cell>
          <cell r="F35">
            <v>-1</v>
          </cell>
          <cell r="G35">
            <v>1990</v>
          </cell>
          <cell r="H35">
            <v>1640</v>
          </cell>
          <cell r="I35">
            <v>4850</v>
          </cell>
          <cell r="J35">
            <v>1100</v>
          </cell>
          <cell r="K35">
            <v>-1</v>
          </cell>
          <cell r="L35">
            <v>1976</v>
          </cell>
          <cell r="M35">
            <v>-1</v>
          </cell>
        </row>
        <row r="36">
          <cell r="A36">
            <v>1300</v>
          </cell>
          <cell r="B36">
            <v>770</v>
          </cell>
          <cell r="C36">
            <v>-1</v>
          </cell>
          <cell r="D36">
            <v>4500</v>
          </cell>
          <cell r="E36">
            <v>-1</v>
          </cell>
          <cell r="F36">
            <v>-1</v>
          </cell>
          <cell r="G36">
            <v>4770</v>
          </cell>
          <cell r="H36">
            <v>1670</v>
          </cell>
          <cell r="I36">
            <v>4875</v>
          </cell>
          <cell r="J36">
            <v>1140</v>
          </cell>
          <cell r="K36">
            <v>-1</v>
          </cell>
          <cell r="L36">
            <v>2000</v>
          </cell>
          <cell r="M36">
            <v>-1</v>
          </cell>
        </row>
        <row r="37">
          <cell r="A37">
            <v>1320</v>
          </cell>
          <cell r="B37">
            <v>790</v>
          </cell>
          <cell r="C37">
            <v>-1</v>
          </cell>
          <cell r="D37">
            <v>4530</v>
          </cell>
          <cell r="E37">
            <v>-1</v>
          </cell>
          <cell r="F37">
            <v>-1</v>
          </cell>
          <cell r="G37">
            <v>4820</v>
          </cell>
          <cell r="H37">
            <v>1690</v>
          </cell>
          <cell r="I37">
            <v>4970</v>
          </cell>
          <cell r="J37">
            <v>1180</v>
          </cell>
          <cell r="K37">
            <v>-1</v>
          </cell>
          <cell r="L37">
            <v>2020</v>
          </cell>
          <cell r="M37">
            <v>-1</v>
          </cell>
        </row>
        <row r="38">
          <cell r="A38">
            <v>1360</v>
          </cell>
          <cell r="B38">
            <v>810</v>
          </cell>
          <cell r="C38">
            <v>-1</v>
          </cell>
          <cell r="D38">
            <v>4620</v>
          </cell>
          <cell r="E38">
            <v>-1</v>
          </cell>
          <cell r="F38">
            <v>-1</v>
          </cell>
          <cell r="G38">
            <v>4845</v>
          </cell>
          <cell r="H38">
            <v>1710</v>
          </cell>
          <cell r="I38">
            <v>5340</v>
          </cell>
          <cell r="J38">
            <v>1200</v>
          </cell>
          <cell r="K38">
            <v>-1</v>
          </cell>
          <cell r="L38">
            <v>4560</v>
          </cell>
          <cell r="M38">
            <v>-1</v>
          </cell>
        </row>
        <row r="39">
          <cell r="A39">
            <v>1390</v>
          </cell>
          <cell r="B39">
            <v>830</v>
          </cell>
          <cell r="C39">
            <v>-1</v>
          </cell>
          <cell r="D39">
            <v>4710</v>
          </cell>
          <cell r="E39">
            <v>-1</v>
          </cell>
          <cell r="F39">
            <v>-1</v>
          </cell>
          <cell r="G39">
            <v>5025</v>
          </cell>
          <cell r="H39">
            <v>1740</v>
          </cell>
          <cell r="I39">
            <v>-1</v>
          </cell>
          <cell r="J39">
            <v>1220</v>
          </cell>
          <cell r="K39">
            <v>-1</v>
          </cell>
          <cell r="L39">
            <v>4600</v>
          </cell>
          <cell r="M39">
            <v>-1</v>
          </cell>
        </row>
        <row r="40">
          <cell r="A40">
            <v>1410</v>
          </cell>
          <cell r="B40">
            <v>850</v>
          </cell>
          <cell r="C40">
            <v>-1</v>
          </cell>
          <cell r="D40">
            <v>-1</v>
          </cell>
          <cell r="E40">
            <v>-1</v>
          </cell>
          <cell r="F40">
            <v>-1</v>
          </cell>
          <cell r="G40">
            <v>5220</v>
          </cell>
          <cell r="H40">
            <v>1770</v>
          </cell>
          <cell r="I40">
            <v>-1</v>
          </cell>
          <cell r="J40">
            <v>1240</v>
          </cell>
          <cell r="K40">
            <v>-1</v>
          </cell>
          <cell r="L40">
            <v>4690</v>
          </cell>
          <cell r="M40">
            <v>-1</v>
          </cell>
        </row>
        <row r="41">
          <cell r="A41">
            <v>1430</v>
          </cell>
          <cell r="B41">
            <v>870</v>
          </cell>
          <cell r="C41">
            <v>-1</v>
          </cell>
          <cell r="D41">
            <v>-1</v>
          </cell>
          <cell r="E41">
            <v>-1</v>
          </cell>
          <cell r="F41">
            <v>-1</v>
          </cell>
          <cell r="G41">
            <v>5320</v>
          </cell>
          <cell r="H41">
            <v>1790</v>
          </cell>
          <cell r="I41">
            <v>-1</v>
          </cell>
          <cell r="J41">
            <v>1270</v>
          </cell>
          <cell r="K41">
            <v>-1</v>
          </cell>
          <cell r="L41">
            <v>4750</v>
          </cell>
          <cell r="M41">
            <v>-1</v>
          </cell>
        </row>
        <row r="42">
          <cell r="A42">
            <v>1450</v>
          </cell>
          <cell r="B42">
            <v>890</v>
          </cell>
          <cell r="C42">
            <v>-1</v>
          </cell>
          <cell r="D42">
            <v>-1</v>
          </cell>
          <cell r="E42">
            <v>-1</v>
          </cell>
          <cell r="F42">
            <v>-1</v>
          </cell>
          <cell r="G42">
            <v>5390</v>
          </cell>
          <cell r="H42">
            <v>1810</v>
          </cell>
          <cell r="I42">
            <v>-1</v>
          </cell>
          <cell r="J42">
            <v>1290</v>
          </cell>
          <cell r="K42">
            <v>-1</v>
          </cell>
          <cell r="L42">
            <v>4770</v>
          </cell>
          <cell r="M42">
            <v>-1</v>
          </cell>
        </row>
        <row r="43">
          <cell r="A43">
            <v>1490</v>
          </cell>
          <cell r="B43">
            <v>910</v>
          </cell>
          <cell r="C43">
            <v>-1</v>
          </cell>
          <cell r="D43">
            <v>-1</v>
          </cell>
          <cell r="E43">
            <v>-1</v>
          </cell>
          <cell r="F43">
            <v>-1</v>
          </cell>
          <cell r="G43">
            <v>-1</v>
          </cell>
          <cell r="H43">
            <v>1840</v>
          </cell>
          <cell r="I43">
            <v>-1</v>
          </cell>
          <cell r="J43">
            <v>1330</v>
          </cell>
          <cell r="K43">
            <v>-1</v>
          </cell>
          <cell r="L43">
            <v>4900</v>
          </cell>
          <cell r="M43">
            <v>-1</v>
          </cell>
        </row>
        <row r="44">
          <cell r="A44">
            <v>1530</v>
          </cell>
          <cell r="B44">
            <v>930</v>
          </cell>
          <cell r="C44">
            <v>-1</v>
          </cell>
          <cell r="D44">
            <v>-1</v>
          </cell>
          <cell r="E44">
            <v>-1</v>
          </cell>
          <cell r="F44">
            <v>-1</v>
          </cell>
          <cell r="G44">
            <v>-1</v>
          </cell>
          <cell r="H44">
            <v>1870</v>
          </cell>
          <cell r="I44">
            <v>-1</v>
          </cell>
          <cell r="J44">
            <v>1350</v>
          </cell>
          <cell r="K44">
            <v>-1</v>
          </cell>
          <cell r="L44">
            <v>4930</v>
          </cell>
          <cell r="M44">
            <v>-1</v>
          </cell>
        </row>
        <row r="45">
          <cell r="A45">
            <v>1560</v>
          </cell>
          <cell r="B45">
            <v>950</v>
          </cell>
          <cell r="C45">
            <v>-1</v>
          </cell>
          <cell r="D45">
            <v>-1</v>
          </cell>
          <cell r="E45">
            <v>-1</v>
          </cell>
          <cell r="F45">
            <v>-1</v>
          </cell>
          <cell r="G45">
            <v>-1</v>
          </cell>
          <cell r="H45">
            <v>1890</v>
          </cell>
          <cell r="I45">
            <v>-1</v>
          </cell>
          <cell r="J45">
            <v>1370</v>
          </cell>
          <cell r="K45">
            <v>-1</v>
          </cell>
          <cell r="L45">
            <v>4980</v>
          </cell>
          <cell r="M45">
            <v>-1</v>
          </cell>
        </row>
        <row r="46">
          <cell r="A46">
            <v>1580</v>
          </cell>
          <cell r="B46">
            <v>970</v>
          </cell>
          <cell r="C46">
            <v>-1</v>
          </cell>
          <cell r="D46">
            <v>-1</v>
          </cell>
          <cell r="E46">
            <v>-1</v>
          </cell>
          <cell r="F46">
            <v>-1</v>
          </cell>
          <cell r="G46">
            <v>-1</v>
          </cell>
          <cell r="H46">
            <v>1920</v>
          </cell>
          <cell r="I46">
            <v>-1</v>
          </cell>
          <cell r="J46">
            <v>1400</v>
          </cell>
          <cell r="K46">
            <v>-1</v>
          </cell>
          <cell r="L46">
            <v>-1</v>
          </cell>
          <cell r="M46">
            <v>-1</v>
          </cell>
        </row>
        <row r="47">
          <cell r="A47">
            <v>1610</v>
          </cell>
          <cell r="B47">
            <v>990</v>
          </cell>
          <cell r="C47">
            <v>-1</v>
          </cell>
          <cell r="D47">
            <v>-1</v>
          </cell>
          <cell r="E47">
            <v>-1</v>
          </cell>
          <cell r="F47">
            <v>-1</v>
          </cell>
          <cell r="G47">
            <v>-1</v>
          </cell>
          <cell r="H47">
            <v>1940</v>
          </cell>
          <cell r="I47">
            <v>-1</v>
          </cell>
          <cell r="J47">
            <v>1430</v>
          </cell>
          <cell r="K47">
            <v>-1</v>
          </cell>
          <cell r="L47">
            <v>-1</v>
          </cell>
          <cell r="M47">
            <v>-1</v>
          </cell>
        </row>
        <row r="48">
          <cell r="A48">
            <v>1630</v>
          </cell>
          <cell r="B48">
            <v>1010</v>
          </cell>
          <cell r="C48">
            <v>-1</v>
          </cell>
          <cell r="D48">
            <v>-1</v>
          </cell>
          <cell r="E48">
            <v>-1</v>
          </cell>
          <cell r="F48">
            <v>-1</v>
          </cell>
          <cell r="G48">
            <v>-1</v>
          </cell>
          <cell r="H48">
            <v>1960</v>
          </cell>
          <cell r="I48">
            <v>-1</v>
          </cell>
          <cell r="J48">
            <v>1460</v>
          </cell>
          <cell r="K48">
            <v>-1</v>
          </cell>
          <cell r="L48">
            <v>-1</v>
          </cell>
          <cell r="M48">
            <v>-1</v>
          </cell>
        </row>
        <row r="49">
          <cell r="A49">
            <v>1650</v>
          </cell>
          <cell r="B49">
            <v>1030</v>
          </cell>
          <cell r="C49">
            <v>-1</v>
          </cell>
          <cell r="D49">
            <v>-1</v>
          </cell>
          <cell r="E49">
            <v>-1</v>
          </cell>
          <cell r="F49">
            <v>-1</v>
          </cell>
          <cell r="G49">
            <v>-1</v>
          </cell>
          <cell r="H49">
            <v>1980</v>
          </cell>
          <cell r="I49">
            <v>-1</v>
          </cell>
          <cell r="J49">
            <v>1480</v>
          </cell>
          <cell r="K49">
            <v>-1</v>
          </cell>
          <cell r="L49">
            <v>-1</v>
          </cell>
          <cell r="M49">
            <v>-1</v>
          </cell>
        </row>
        <row r="50">
          <cell r="A50">
            <v>1680</v>
          </cell>
          <cell r="B50">
            <v>1050</v>
          </cell>
          <cell r="C50">
            <v>-1</v>
          </cell>
          <cell r="D50">
            <v>-1</v>
          </cell>
          <cell r="E50">
            <v>-1</v>
          </cell>
          <cell r="F50">
            <v>-1</v>
          </cell>
          <cell r="G50">
            <v>-1</v>
          </cell>
          <cell r="H50">
            <v>2000</v>
          </cell>
          <cell r="I50">
            <v>-1</v>
          </cell>
          <cell r="J50">
            <v>1525</v>
          </cell>
          <cell r="K50">
            <v>-1</v>
          </cell>
          <cell r="L50">
            <v>-1</v>
          </cell>
          <cell r="M50">
            <v>-1</v>
          </cell>
        </row>
        <row r="51">
          <cell r="A51">
            <v>1700</v>
          </cell>
          <cell r="B51">
            <v>1070</v>
          </cell>
          <cell r="C51">
            <v>-1</v>
          </cell>
          <cell r="D51">
            <v>-1</v>
          </cell>
          <cell r="E51">
            <v>-1</v>
          </cell>
          <cell r="F51">
            <v>-1</v>
          </cell>
          <cell r="G51">
            <v>-1</v>
          </cell>
          <cell r="H51">
            <v>2020</v>
          </cell>
          <cell r="I51">
            <v>-1</v>
          </cell>
          <cell r="J51">
            <v>1560</v>
          </cell>
          <cell r="K51">
            <v>-1</v>
          </cell>
          <cell r="L51">
            <v>-1</v>
          </cell>
          <cell r="M51">
            <v>-1</v>
          </cell>
        </row>
        <row r="52">
          <cell r="A52">
            <v>1720</v>
          </cell>
          <cell r="B52">
            <v>1090</v>
          </cell>
          <cell r="C52">
            <v>-1</v>
          </cell>
          <cell r="D52">
            <v>-1</v>
          </cell>
          <cell r="E52">
            <v>-1</v>
          </cell>
          <cell r="F52">
            <v>-1</v>
          </cell>
          <cell r="G52">
            <v>-1</v>
          </cell>
          <cell r="H52">
            <v>4570</v>
          </cell>
          <cell r="I52">
            <v>-1</v>
          </cell>
          <cell r="J52">
            <v>1580</v>
          </cell>
          <cell r="K52">
            <v>-1</v>
          </cell>
          <cell r="L52">
            <v>-1</v>
          </cell>
          <cell r="M52">
            <v>-1</v>
          </cell>
        </row>
        <row r="53">
          <cell r="A53">
            <v>1740</v>
          </cell>
          <cell r="B53">
            <v>1110</v>
          </cell>
          <cell r="C53">
            <v>-1</v>
          </cell>
          <cell r="D53">
            <v>-1</v>
          </cell>
          <cell r="E53">
            <v>-1</v>
          </cell>
          <cell r="F53">
            <v>-1</v>
          </cell>
          <cell r="G53">
            <v>-1</v>
          </cell>
          <cell r="H53">
            <v>4620</v>
          </cell>
          <cell r="I53">
            <v>-1</v>
          </cell>
          <cell r="J53">
            <v>1600</v>
          </cell>
          <cell r="K53">
            <v>-1</v>
          </cell>
          <cell r="L53">
            <v>-1</v>
          </cell>
          <cell r="M53">
            <v>-1</v>
          </cell>
        </row>
        <row r="54">
          <cell r="A54">
            <v>1760</v>
          </cell>
          <cell r="B54">
            <v>1130</v>
          </cell>
          <cell r="C54">
            <v>-1</v>
          </cell>
          <cell r="D54">
            <v>-1</v>
          </cell>
          <cell r="E54">
            <v>-1</v>
          </cell>
          <cell r="F54">
            <v>-1</v>
          </cell>
          <cell r="G54">
            <v>-1</v>
          </cell>
          <cell r="H54">
            <v>4640</v>
          </cell>
          <cell r="I54">
            <v>-1</v>
          </cell>
          <cell r="J54">
            <v>1620</v>
          </cell>
          <cell r="K54">
            <v>-1</v>
          </cell>
          <cell r="L54">
            <v>-1</v>
          </cell>
          <cell r="M54">
            <v>-1</v>
          </cell>
        </row>
        <row r="55">
          <cell r="A55">
            <v>1780</v>
          </cell>
          <cell r="B55">
            <v>1150</v>
          </cell>
          <cell r="C55">
            <v>-1</v>
          </cell>
          <cell r="D55">
            <v>-1</v>
          </cell>
          <cell r="E55">
            <v>-1</v>
          </cell>
          <cell r="F55">
            <v>-1</v>
          </cell>
          <cell r="G55">
            <v>-1</v>
          </cell>
          <cell r="H55">
            <v>4660</v>
          </cell>
          <cell r="I55">
            <v>-1</v>
          </cell>
          <cell r="J55">
            <v>1640</v>
          </cell>
          <cell r="K55">
            <v>-1</v>
          </cell>
          <cell r="L55">
            <v>-1</v>
          </cell>
          <cell r="M55">
            <v>-1</v>
          </cell>
        </row>
        <row r="56">
          <cell r="A56">
            <v>1800</v>
          </cell>
          <cell r="B56">
            <v>1170</v>
          </cell>
          <cell r="C56">
            <v>-1</v>
          </cell>
          <cell r="D56">
            <v>-1</v>
          </cell>
          <cell r="E56">
            <v>-1</v>
          </cell>
          <cell r="F56">
            <v>-1</v>
          </cell>
          <cell r="G56">
            <v>-1</v>
          </cell>
          <cell r="H56">
            <v>4680</v>
          </cell>
          <cell r="I56">
            <v>-1</v>
          </cell>
          <cell r="J56">
            <v>1700</v>
          </cell>
          <cell r="K56">
            <v>-1</v>
          </cell>
          <cell r="L56">
            <v>-1</v>
          </cell>
          <cell r="M56">
            <v>-1</v>
          </cell>
        </row>
        <row r="57">
          <cell r="A57">
            <v>1820</v>
          </cell>
          <cell r="B57">
            <v>1190</v>
          </cell>
          <cell r="C57">
            <v>-1</v>
          </cell>
          <cell r="D57">
            <v>-1</v>
          </cell>
          <cell r="E57">
            <v>-1</v>
          </cell>
          <cell r="F57">
            <v>-1</v>
          </cell>
          <cell r="G57">
            <v>-1</v>
          </cell>
          <cell r="H57">
            <v>4700</v>
          </cell>
          <cell r="I57">
            <v>-1</v>
          </cell>
          <cell r="J57">
            <v>1720</v>
          </cell>
          <cell r="K57">
            <v>-1</v>
          </cell>
          <cell r="L57">
            <v>-1</v>
          </cell>
          <cell r="M57">
            <v>-1</v>
          </cell>
        </row>
        <row r="58">
          <cell r="A58">
            <v>1840</v>
          </cell>
          <cell r="B58">
            <v>1210</v>
          </cell>
          <cell r="C58">
            <v>-1</v>
          </cell>
          <cell r="D58">
            <v>-1</v>
          </cell>
          <cell r="E58">
            <v>-1</v>
          </cell>
          <cell r="F58">
            <v>-1</v>
          </cell>
          <cell r="G58">
            <v>-1</v>
          </cell>
          <cell r="H58">
            <v>4720</v>
          </cell>
          <cell r="I58">
            <v>-1</v>
          </cell>
          <cell r="J58">
            <v>1740</v>
          </cell>
          <cell r="K58">
            <v>-1</v>
          </cell>
          <cell r="L58">
            <v>-1</v>
          </cell>
          <cell r="M58">
            <v>-1</v>
          </cell>
        </row>
        <row r="59">
          <cell r="A59">
            <v>1870</v>
          </cell>
          <cell r="B59">
            <v>1230</v>
          </cell>
          <cell r="C59">
            <v>-1</v>
          </cell>
          <cell r="D59">
            <v>-1</v>
          </cell>
          <cell r="E59">
            <v>-1</v>
          </cell>
          <cell r="F59">
            <v>-1</v>
          </cell>
          <cell r="G59">
            <v>-1</v>
          </cell>
          <cell r="H59">
            <v>4760</v>
          </cell>
          <cell r="I59">
            <v>-1</v>
          </cell>
          <cell r="J59">
            <v>1775</v>
          </cell>
          <cell r="K59">
            <v>-1</v>
          </cell>
          <cell r="L59">
            <v>-1</v>
          </cell>
          <cell r="M59">
            <v>-1</v>
          </cell>
        </row>
        <row r="60">
          <cell r="A60">
            <v>1890</v>
          </cell>
          <cell r="B60">
            <v>1250</v>
          </cell>
          <cell r="C60">
            <v>-1</v>
          </cell>
          <cell r="D60">
            <v>-1</v>
          </cell>
          <cell r="E60">
            <v>-1</v>
          </cell>
          <cell r="F60">
            <v>-1</v>
          </cell>
          <cell r="G60">
            <v>-1</v>
          </cell>
          <cell r="H60">
            <v>4780</v>
          </cell>
          <cell r="I60">
            <v>-1</v>
          </cell>
          <cell r="J60">
            <v>1800</v>
          </cell>
          <cell r="K60">
            <v>-1</v>
          </cell>
          <cell r="L60">
            <v>-1</v>
          </cell>
          <cell r="M60">
            <v>-1</v>
          </cell>
        </row>
        <row r="61">
          <cell r="A61">
            <v>1910</v>
          </cell>
          <cell r="B61">
            <v>1270</v>
          </cell>
          <cell r="C61">
            <v>-1</v>
          </cell>
          <cell r="D61">
            <v>-1</v>
          </cell>
          <cell r="E61">
            <v>-1</v>
          </cell>
          <cell r="F61">
            <v>-1</v>
          </cell>
          <cell r="G61">
            <v>-1</v>
          </cell>
          <cell r="H61">
            <v>4805</v>
          </cell>
          <cell r="I61">
            <v>-1</v>
          </cell>
          <cell r="J61">
            <v>1820</v>
          </cell>
          <cell r="K61">
            <v>-1</v>
          </cell>
          <cell r="L61">
            <v>-1</v>
          </cell>
          <cell r="M61">
            <v>-1</v>
          </cell>
        </row>
        <row r="62">
          <cell r="A62">
            <v>1930</v>
          </cell>
          <cell r="B62">
            <v>1290</v>
          </cell>
          <cell r="C62">
            <v>-1</v>
          </cell>
          <cell r="D62">
            <v>-1</v>
          </cell>
          <cell r="E62">
            <v>-1</v>
          </cell>
          <cell r="F62">
            <v>-1</v>
          </cell>
          <cell r="G62">
            <v>-1</v>
          </cell>
          <cell r="H62">
            <v>4825</v>
          </cell>
          <cell r="I62">
            <v>-1</v>
          </cell>
          <cell r="J62">
            <v>1870</v>
          </cell>
          <cell r="K62">
            <v>-1</v>
          </cell>
          <cell r="L62">
            <v>-1</v>
          </cell>
          <cell r="M62">
            <v>-1</v>
          </cell>
        </row>
        <row r="63">
          <cell r="A63">
            <v>1950</v>
          </cell>
          <cell r="B63">
            <v>1310</v>
          </cell>
          <cell r="C63">
            <v>-1</v>
          </cell>
          <cell r="D63">
            <v>-1</v>
          </cell>
          <cell r="E63">
            <v>-1</v>
          </cell>
          <cell r="F63">
            <v>-1</v>
          </cell>
          <cell r="G63">
            <v>-1</v>
          </cell>
          <cell r="H63">
            <v>4900</v>
          </cell>
          <cell r="I63">
            <v>-1</v>
          </cell>
          <cell r="J63">
            <v>1890</v>
          </cell>
          <cell r="K63">
            <v>-1</v>
          </cell>
          <cell r="L63">
            <v>-1</v>
          </cell>
          <cell r="M63">
            <v>-1</v>
          </cell>
        </row>
        <row r="64">
          <cell r="A64">
            <v>1970</v>
          </cell>
          <cell r="B64">
            <v>1330</v>
          </cell>
          <cell r="C64">
            <v>-1</v>
          </cell>
          <cell r="D64">
            <v>-1</v>
          </cell>
          <cell r="E64">
            <v>-1</v>
          </cell>
          <cell r="F64">
            <v>-1</v>
          </cell>
          <cell r="G64">
            <v>-1</v>
          </cell>
          <cell r="H64">
            <v>5000</v>
          </cell>
          <cell r="I64">
            <v>-1</v>
          </cell>
          <cell r="J64">
            <v>1910</v>
          </cell>
          <cell r="K64">
            <v>-1</v>
          </cell>
          <cell r="L64">
            <v>-1</v>
          </cell>
          <cell r="M64">
            <v>-1</v>
          </cell>
        </row>
        <row r="65">
          <cell r="A65">
            <v>1990</v>
          </cell>
          <cell r="B65">
            <v>1350</v>
          </cell>
          <cell r="C65">
            <v>-1</v>
          </cell>
          <cell r="D65">
            <v>-1</v>
          </cell>
          <cell r="E65">
            <v>-1</v>
          </cell>
          <cell r="F65">
            <v>-1</v>
          </cell>
          <cell r="G65">
            <v>-1</v>
          </cell>
          <cell r="H65">
            <v>-1</v>
          </cell>
          <cell r="I65">
            <v>-1</v>
          </cell>
          <cell r="J65">
            <v>1930</v>
          </cell>
          <cell r="K65">
            <v>-1</v>
          </cell>
          <cell r="L65">
            <v>-1</v>
          </cell>
          <cell r="M65">
            <v>-1</v>
          </cell>
        </row>
        <row r="66">
          <cell r="A66">
            <v>4600</v>
          </cell>
          <cell r="B66">
            <v>1370</v>
          </cell>
          <cell r="C66">
            <v>-1</v>
          </cell>
          <cell r="D66">
            <v>-1</v>
          </cell>
          <cell r="E66">
            <v>-1</v>
          </cell>
          <cell r="F66">
            <v>-1</v>
          </cell>
          <cell r="G66">
            <v>-1</v>
          </cell>
          <cell r="H66">
            <v>-1</v>
          </cell>
          <cell r="I66">
            <v>-1</v>
          </cell>
          <cell r="J66">
            <v>1950</v>
          </cell>
          <cell r="K66">
            <v>-1</v>
          </cell>
          <cell r="L66">
            <v>-1</v>
          </cell>
          <cell r="M66">
            <v>-1</v>
          </cell>
        </row>
        <row r="67">
          <cell r="A67">
            <v>4630</v>
          </cell>
          <cell r="B67">
            <v>1390</v>
          </cell>
          <cell r="C67">
            <v>-1</v>
          </cell>
          <cell r="D67">
            <v>-1</v>
          </cell>
          <cell r="E67">
            <v>-1</v>
          </cell>
          <cell r="F67">
            <v>-1</v>
          </cell>
          <cell r="G67">
            <v>-1</v>
          </cell>
          <cell r="H67">
            <v>-1</v>
          </cell>
          <cell r="I67">
            <v>-1</v>
          </cell>
          <cell r="J67">
            <v>1970</v>
          </cell>
          <cell r="K67">
            <v>-1</v>
          </cell>
          <cell r="L67">
            <v>-1</v>
          </cell>
          <cell r="M67">
            <v>-1</v>
          </cell>
        </row>
        <row r="68">
          <cell r="A68">
            <v>4650</v>
          </cell>
          <cell r="B68">
            <v>1410</v>
          </cell>
          <cell r="C68">
            <v>-1</v>
          </cell>
          <cell r="D68">
            <v>-1</v>
          </cell>
          <cell r="E68">
            <v>-1</v>
          </cell>
          <cell r="F68">
            <v>-1</v>
          </cell>
          <cell r="G68">
            <v>-1</v>
          </cell>
          <cell r="H68">
            <v>-1</v>
          </cell>
          <cell r="I68">
            <v>-1</v>
          </cell>
          <cell r="J68">
            <v>1995</v>
          </cell>
          <cell r="K68">
            <v>-1</v>
          </cell>
          <cell r="L68">
            <v>-1</v>
          </cell>
          <cell r="M68">
            <v>-1</v>
          </cell>
        </row>
        <row r="69">
          <cell r="A69">
            <v>4670</v>
          </cell>
          <cell r="B69">
            <v>1430</v>
          </cell>
          <cell r="C69">
            <v>-1</v>
          </cell>
          <cell r="D69">
            <v>-1</v>
          </cell>
          <cell r="E69">
            <v>-1</v>
          </cell>
          <cell r="F69">
            <v>-1</v>
          </cell>
          <cell r="G69">
            <v>-1</v>
          </cell>
          <cell r="H69">
            <v>-1</v>
          </cell>
          <cell r="I69">
            <v>-1</v>
          </cell>
          <cell r="J69">
            <v>2020</v>
          </cell>
          <cell r="K69">
            <v>-1</v>
          </cell>
          <cell r="L69">
            <v>-1</v>
          </cell>
          <cell r="M69">
            <v>-1</v>
          </cell>
        </row>
        <row r="70">
          <cell r="A70">
            <v>4690</v>
          </cell>
          <cell r="B70">
            <v>1450</v>
          </cell>
          <cell r="C70">
            <v>-1</v>
          </cell>
          <cell r="D70">
            <v>-1</v>
          </cell>
          <cell r="E70">
            <v>-1</v>
          </cell>
          <cell r="F70">
            <v>-1</v>
          </cell>
          <cell r="G70">
            <v>-1</v>
          </cell>
          <cell r="H70">
            <v>-1</v>
          </cell>
          <cell r="I70">
            <v>-1</v>
          </cell>
          <cell r="J70">
            <v>4672</v>
          </cell>
          <cell r="K70">
            <v>-1</v>
          </cell>
          <cell r="L70">
            <v>-1</v>
          </cell>
          <cell r="M70">
            <v>-1</v>
          </cell>
        </row>
        <row r="71">
          <cell r="A71">
            <v>4720</v>
          </cell>
          <cell r="B71">
            <v>1470</v>
          </cell>
          <cell r="C71">
            <v>-1</v>
          </cell>
          <cell r="D71">
            <v>-1</v>
          </cell>
          <cell r="E71">
            <v>-1</v>
          </cell>
          <cell r="F71">
            <v>-1</v>
          </cell>
          <cell r="G71">
            <v>-1</v>
          </cell>
          <cell r="H71">
            <v>-1</v>
          </cell>
          <cell r="I71">
            <v>-1</v>
          </cell>
          <cell r="J71">
            <v>4700</v>
          </cell>
          <cell r="K71">
            <v>-1</v>
          </cell>
          <cell r="L71">
            <v>-1</v>
          </cell>
          <cell r="M71">
            <v>-1</v>
          </cell>
        </row>
        <row r="72">
          <cell r="A72">
            <v>4740</v>
          </cell>
          <cell r="B72">
            <v>1490</v>
          </cell>
          <cell r="C72">
            <v>-1</v>
          </cell>
          <cell r="D72">
            <v>-1</v>
          </cell>
          <cell r="E72">
            <v>-1</v>
          </cell>
          <cell r="F72">
            <v>-1</v>
          </cell>
          <cell r="G72">
            <v>-1</v>
          </cell>
          <cell r="H72">
            <v>-1</v>
          </cell>
          <cell r="I72">
            <v>-1</v>
          </cell>
          <cell r="J72">
            <v>4720</v>
          </cell>
          <cell r="K72">
            <v>-1</v>
          </cell>
          <cell r="L72">
            <v>-1</v>
          </cell>
          <cell r="M72">
            <v>-1</v>
          </cell>
        </row>
        <row r="73">
          <cell r="A73">
            <v>4760</v>
          </cell>
          <cell r="B73">
            <v>1510</v>
          </cell>
          <cell r="C73">
            <v>-1</v>
          </cell>
          <cell r="D73">
            <v>-1</v>
          </cell>
          <cell r="E73">
            <v>-1</v>
          </cell>
          <cell r="F73">
            <v>-1</v>
          </cell>
          <cell r="G73">
            <v>-1</v>
          </cell>
          <cell r="H73">
            <v>-1</v>
          </cell>
          <cell r="I73">
            <v>-1</v>
          </cell>
          <cell r="J73">
            <v>4750</v>
          </cell>
          <cell r="K73">
            <v>-1</v>
          </cell>
          <cell r="L73">
            <v>-1</v>
          </cell>
          <cell r="M73">
            <v>-1</v>
          </cell>
        </row>
        <row r="74">
          <cell r="A74">
            <v>4795</v>
          </cell>
          <cell r="B74">
            <v>1530</v>
          </cell>
          <cell r="C74">
            <v>-1</v>
          </cell>
          <cell r="D74">
            <v>-1</v>
          </cell>
          <cell r="E74">
            <v>-1</v>
          </cell>
          <cell r="F74">
            <v>-1</v>
          </cell>
          <cell r="G74">
            <v>-1</v>
          </cell>
          <cell r="H74">
            <v>-1</v>
          </cell>
          <cell r="I74">
            <v>-1</v>
          </cell>
          <cell r="J74">
            <v>4775</v>
          </cell>
          <cell r="K74">
            <v>-1</v>
          </cell>
          <cell r="L74">
            <v>-1</v>
          </cell>
          <cell r="M74">
            <v>-1</v>
          </cell>
        </row>
        <row r="75">
          <cell r="A75">
            <v>4820</v>
          </cell>
          <cell r="B75">
            <v>1550</v>
          </cell>
          <cell r="C75">
            <v>-1</v>
          </cell>
          <cell r="D75">
            <v>-1</v>
          </cell>
          <cell r="E75">
            <v>-1</v>
          </cell>
          <cell r="F75">
            <v>-1</v>
          </cell>
          <cell r="G75">
            <v>-1</v>
          </cell>
          <cell r="H75">
            <v>-1</v>
          </cell>
          <cell r="I75">
            <v>-1</v>
          </cell>
          <cell r="J75">
            <v>4830</v>
          </cell>
          <cell r="K75">
            <v>-1</v>
          </cell>
          <cell r="L75">
            <v>-1</v>
          </cell>
          <cell r="M75">
            <v>-1</v>
          </cell>
        </row>
        <row r="76">
          <cell r="A76">
            <v>4840</v>
          </cell>
          <cell r="B76">
            <v>1570</v>
          </cell>
          <cell r="C76">
            <v>-1</v>
          </cell>
          <cell r="D76">
            <v>-1</v>
          </cell>
          <cell r="E76">
            <v>-1</v>
          </cell>
          <cell r="F76">
            <v>-1</v>
          </cell>
          <cell r="G76">
            <v>-1</v>
          </cell>
          <cell r="H76">
            <v>-1</v>
          </cell>
          <cell r="I76">
            <v>-1</v>
          </cell>
          <cell r="J76">
            <v>4850</v>
          </cell>
          <cell r="K76">
            <v>-1</v>
          </cell>
          <cell r="L76">
            <v>-1</v>
          </cell>
          <cell r="M76">
            <v>-1</v>
          </cell>
        </row>
        <row r="77">
          <cell r="A77">
            <v>4980</v>
          </cell>
          <cell r="B77">
            <v>1590</v>
          </cell>
          <cell r="C77">
            <v>-1</v>
          </cell>
          <cell r="D77">
            <v>-1</v>
          </cell>
          <cell r="E77">
            <v>-1</v>
          </cell>
          <cell r="F77">
            <v>-1</v>
          </cell>
          <cell r="G77">
            <v>-1</v>
          </cell>
          <cell r="H77">
            <v>-1</v>
          </cell>
          <cell r="I77">
            <v>-1</v>
          </cell>
          <cell r="J77">
            <v>4874</v>
          </cell>
          <cell r="K77">
            <v>-1</v>
          </cell>
          <cell r="L77">
            <v>-1</v>
          </cell>
          <cell r="M77">
            <v>-1</v>
          </cell>
        </row>
        <row r="78">
          <cell r="A78">
            <v>5060</v>
          </cell>
          <cell r="B78">
            <v>1610</v>
          </cell>
          <cell r="C78">
            <v>-1</v>
          </cell>
          <cell r="D78">
            <v>-1</v>
          </cell>
          <cell r="E78">
            <v>-1</v>
          </cell>
          <cell r="F78">
            <v>-1</v>
          </cell>
          <cell r="G78">
            <v>-1</v>
          </cell>
          <cell r="H78">
            <v>-1</v>
          </cell>
          <cell r="I78">
            <v>-1</v>
          </cell>
          <cell r="J78">
            <v>4910</v>
          </cell>
          <cell r="K78">
            <v>-1</v>
          </cell>
          <cell r="L78">
            <v>-1</v>
          </cell>
          <cell r="M78">
            <v>-1</v>
          </cell>
        </row>
        <row r="79">
          <cell r="A79">
            <v>5080</v>
          </cell>
          <cell r="B79">
            <v>1630</v>
          </cell>
          <cell r="C79">
            <v>-1</v>
          </cell>
          <cell r="D79">
            <v>-1</v>
          </cell>
          <cell r="E79">
            <v>-1</v>
          </cell>
          <cell r="F79">
            <v>-1</v>
          </cell>
          <cell r="G79">
            <v>-1</v>
          </cell>
          <cell r="H79">
            <v>-1</v>
          </cell>
          <cell r="I79">
            <v>-1</v>
          </cell>
          <cell r="J79">
            <v>4950</v>
          </cell>
          <cell r="K79">
            <v>-1</v>
          </cell>
          <cell r="L79">
            <v>-1</v>
          </cell>
          <cell r="M79">
            <v>-1</v>
          </cell>
        </row>
        <row r="80">
          <cell r="A80">
            <v>5330</v>
          </cell>
          <cell r="B80">
            <v>1650</v>
          </cell>
          <cell r="C80">
            <v>-1</v>
          </cell>
          <cell r="D80">
            <v>-1</v>
          </cell>
          <cell r="E80">
            <v>-1</v>
          </cell>
          <cell r="F80">
            <v>-1</v>
          </cell>
          <cell r="G80">
            <v>-1</v>
          </cell>
          <cell r="H80">
            <v>-1</v>
          </cell>
          <cell r="I80">
            <v>-1</v>
          </cell>
          <cell r="J80">
            <v>4980</v>
          </cell>
          <cell r="K80">
            <v>-1</v>
          </cell>
          <cell r="L80">
            <v>-1</v>
          </cell>
          <cell r="M80">
            <v>-1</v>
          </cell>
        </row>
        <row r="81">
          <cell r="A81">
            <v>5720</v>
          </cell>
          <cell r="B81">
            <v>1670</v>
          </cell>
          <cell r="C81">
            <v>-1</v>
          </cell>
          <cell r="D81">
            <v>-1</v>
          </cell>
          <cell r="E81">
            <v>-1</v>
          </cell>
          <cell r="F81">
            <v>-1</v>
          </cell>
          <cell r="G81">
            <v>-1</v>
          </cell>
          <cell r="H81">
            <v>-1</v>
          </cell>
          <cell r="I81">
            <v>-1</v>
          </cell>
          <cell r="J81">
            <v>5050</v>
          </cell>
          <cell r="K81">
            <v>-1</v>
          </cell>
          <cell r="L81">
            <v>-1</v>
          </cell>
          <cell r="M81">
            <v>-1</v>
          </cell>
        </row>
        <row r="82">
          <cell r="A82">
            <v>5750</v>
          </cell>
          <cell r="B82">
            <v>1690</v>
          </cell>
          <cell r="C82">
            <v>-1</v>
          </cell>
          <cell r="D82">
            <v>-1</v>
          </cell>
          <cell r="E82">
            <v>-1</v>
          </cell>
          <cell r="F82">
            <v>-1</v>
          </cell>
          <cell r="G82">
            <v>-1</v>
          </cell>
          <cell r="H82">
            <v>-1</v>
          </cell>
          <cell r="I82">
            <v>-1</v>
          </cell>
          <cell r="J82">
            <v>5070</v>
          </cell>
          <cell r="K82">
            <v>-1</v>
          </cell>
          <cell r="L82">
            <v>-1</v>
          </cell>
          <cell r="M82">
            <v>-1</v>
          </cell>
        </row>
        <row r="83">
          <cell r="A83">
            <v>-1</v>
          </cell>
          <cell r="B83">
            <v>1710</v>
          </cell>
          <cell r="C83">
            <v>-1</v>
          </cell>
          <cell r="D83">
            <v>-1</v>
          </cell>
          <cell r="E83">
            <v>-1</v>
          </cell>
          <cell r="F83">
            <v>-1</v>
          </cell>
          <cell r="G83">
            <v>-1</v>
          </cell>
          <cell r="H83">
            <v>-1</v>
          </cell>
          <cell r="I83">
            <v>-1</v>
          </cell>
          <cell r="J83">
            <v>5100</v>
          </cell>
          <cell r="K83">
            <v>-1</v>
          </cell>
          <cell r="L83">
            <v>-1</v>
          </cell>
          <cell r="M83">
            <v>-1</v>
          </cell>
        </row>
        <row r="84">
          <cell r="A84">
            <v>-1</v>
          </cell>
          <cell r="B84">
            <v>1730</v>
          </cell>
          <cell r="C84">
            <v>-1</v>
          </cell>
          <cell r="D84">
            <v>-1</v>
          </cell>
          <cell r="E84">
            <v>-1</v>
          </cell>
          <cell r="F84">
            <v>-1</v>
          </cell>
          <cell r="G84">
            <v>-1</v>
          </cell>
          <cell r="H84">
            <v>-1</v>
          </cell>
          <cell r="I84">
            <v>-1</v>
          </cell>
          <cell r="J84">
            <v>5445</v>
          </cell>
          <cell r="K84">
            <v>-1</v>
          </cell>
          <cell r="L84">
            <v>-1</v>
          </cell>
          <cell r="M84">
            <v>-1</v>
          </cell>
        </row>
        <row r="85">
          <cell r="A85">
            <v>-1</v>
          </cell>
          <cell r="B85">
            <v>1750</v>
          </cell>
          <cell r="C85">
            <v>-1</v>
          </cell>
          <cell r="D85">
            <v>-1</v>
          </cell>
          <cell r="E85">
            <v>-1</v>
          </cell>
          <cell r="F85">
            <v>-1</v>
          </cell>
          <cell r="G85">
            <v>-1</v>
          </cell>
          <cell r="H85">
            <v>-1</v>
          </cell>
          <cell r="I85">
            <v>-1</v>
          </cell>
          <cell r="J85">
            <v>-1</v>
          </cell>
          <cell r="K85">
            <v>-1</v>
          </cell>
          <cell r="L85">
            <v>-1</v>
          </cell>
          <cell r="M85">
            <v>-1</v>
          </cell>
        </row>
        <row r="86">
          <cell r="A86">
            <v>-1</v>
          </cell>
          <cell r="B86">
            <v>1770</v>
          </cell>
          <cell r="C86">
            <v>-1</v>
          </cell>
          <cell r="D86">
            <v>-1</v>
          </cell>
          <cell r="E86">
            <v>-1</v>
          </cell>
          <cell r="F86">
            <v>-1</v>
          </cell>
          <cell r="G86">
            <v>-1</v>
          </cell>
          <cell r="H86">
            <v>-1</v>
          </cell>
          <cell r="I86">
            <v>-1</v>
          </cell>
          <cell r="J86">
            <v>-1</v>
          </cell>
          <cell r="K86">
            <v>-1</v>
          </cell>
          <cell r="L86">
            <v>-1</v>
          </cell>
          <cell r="M86">
            <v>-1</v>
          </cell>
        </row>
        <row r="87">
          <cell r="A87">
            <v>-1</v>
          </cell>
          <cell r="B87">
            <v>1790</v>
          </cell>
          <cell r="C87">
            <v>-1</v>
          </cell>
          <cell r="D87">
            <v>-1</v>
          </cell>
          <cell r="E87">
            <v>-1</v>
          </cell>
          <cell r="F87">
            <v>-1</v>
          </cell>
          <cell r="G87">
            <v>-1</v>
          </cell>
          <cell r="H87">
            <v>-1</v>
          </cell>
          <cell r="I87">
            <v>-1</v>
          </cell>
          <cell r="J87">
            <v>-1</v>
          </cell>
          <cell r="K87">
            <v>-1</v>
          </cell>
          <cell r="L87">
            <v>-1</v>
          </cell>
          <cell r="M87">
            <v>-1</v>
          </cell>
        </row>
        <row r="88">
          <cell r="A88">
            <v>-1</v>
          </cell>
          <cell r="B88">
            <v>1810</v>
          </cell>
          <cell r="C88">
            <v>-1</v>
          </cell>
          <cell r="D88">
            <v>-1</v>
          </cell>
          <cell r="E88">
            <v>-1</v>
          </cell>
          <cell r="F88">
            <v>-1</v>
          </cell>
          <cell r="G88">
            <v>-1</v>
          </cell>
          <cell r="H88">
            <v>-1</v>
          </cell>
          <cell r="I88">
            <v>-1</v>
          </cell>
          <cell r="J88">
            <v>-1</v>
          </cell>
          <cell r="K88">
            <v>-1</v>
          </cell>
          <cell r="L88">
            <v>-1</v>
          </cell>
          <cell r="M88">
            <v>-1</v>
          </cell>
        </row>
        <row r="89">
          <cell r="A89">
            <v>-1</v>
          </cell>
          <cell r="B89">
            <v>1830</v>
          </cell>
          <cell r="C89">
            <v>-1</v>
          </cell>
          <cell r="D89">
            <v>-1</v>
          </cell>
          <cell r="E89">
            <v>-1</v>
          </cell>
          <cell r="F89">
            <v>-1</v>
          </cell>
          <cell r="G89">
            <v>-1</v>
          </cell>
          <cell r="H89">
            <v>-1</v>
          </cell>
          <cell r="I89">
            <v>-1</v>
          </cell>
          <cell r="J89">
            <v>-1</v>
          </cell>
          <cell r="K89">
            <v>-1</v>
          </cell>
          <cell r="L89">
            <v>-1</v>
          </cell>
          <cell r="M89">
            <v>-1</v>
          </cell>
        </row>
        <row r="90">
          <cell r="A90">
            <v>-1</v>
          </cell>
          <cell r="B90">
            <v>1850</v>
          </cell>
          <cell r="C90">
            <v>-1</v>
          </cell>
          <cell r="D90">
            <v>-1</v>
          </cell>
          <cell r="E90">
            <v>-1</v>
          </cell>
          <cell r="F90">
            <v>-1</v>
          </cell>
          <cell r="G90">
            <v>-1</v>
          </cell>
          <cell r="H90">
            <v>-1</v>
          </cell>
          <cell r="I90">
            <v>-1</v>
          </cell>
          <cell r="J90">
            <v>-1</v>
          </cell>
          <cell r="K90">
            <v>-1</v>
          </cell>
          <cell r="L90">
            <v>-1</v>
          </cell>
          <cell r="M90">
            <v>-1</v>
          </cell>
        </row>
        <row r="91">
          <cell r="A91">
            <v>-1</v>
          </cell>
          <cell r="B91">
            <v>1870</v>
          </cell>
          <cell r="C91">
            <v>-1</v>
          </cell>
          <cell r="D91">
            <v>-1</v>
          </cell>
          <cell r="E91">
            <v>-1</v>
          </cell>
          <cell r="F91">
            <v>-1</v>
          </cell>
          <cell r="G91">
            <v>-1</v>
          </cell>
          <cell r="H91">
            <v>-1</v>
          </cell>
          <cell r="I91">
            <v>-1</v>
          </cell>
          <cell r="J91">
            <v>-1</v>
          </cell>
          <cell r="K91">
            <v>-1</v>
          </cell>
          <cell r="L91">
            <v>-1</v>
          </cell>
          <cell r="M91">
            <v>-1</v>
          </cell>
        </row>
        <row r="92">
          <cell r="A92">
            <v>-1</v>
          </cell>
          <cell r="B92">
            <v>1890</v>
          </cell>
          <cell r="C92">
            <v>-1</v>
          </cell>
          <cell r="D92">
            <v>-1</v>
          </cell>
          <cell r="E92">
            <v>-1</v>
          </cell>
          <cell r="F92">
            <v>-1</v>
          </cell>
          <cell r="G92">
            <v>-1</v>
          </cell>
          <cell r="H92">
            <v>-1</v>
          </cell>
          <cell r="I92">
            <v>-1</v>
          </cell>
          <cell r="J92">
            <v>-1</v>
          </cell>
          <cell r="K92">
            <v>-1</v>
          </cell>
          <cell r="L92">
            <v>-1</v>
          </cell>
          <cell r="M92">
            <v>-1</v>
          </cell>
        </row>
        <row r="93">
          <cell r="A93">
            <v>-1</v>
          </cell>
          <cell r="B93">
            <v>1910</v>
          </cell>
          <cell r="C93">
            <v>-1</v>
          </cell>
          <cell r="D93">
            <v>-1</v>
          </cell>
          <cell r="E93">
            <v>-1</v>
          </cell>
          <cell r="F93">
            <v>-1</v>
          </cell>
          <cell r="G93">
            <v>-1</v>
          </cell>
          <cell r="H93">
            <v>-1</v>
          </cell>
          <cell r="I93">
            <v>-1</v>
          </cell>
          <cell r="J93">
            <v>-1</v>
          </cell>
          <cell r="K93">
            <v>-1</v>
          </cell>
          <cell r="L93">
            <v>-1</v>
          </cell>
          <cell r="M93">
            <v>-1</v>
          </cell>
        </row>
        <row r="94">
          <cell r="A94">
            <v>-1</v>
          </cell>
          <cell r="B94">
            <v>1930</v>
          </cell>
          <cell r="C94">
            <v>-1</v>
          </cell>
          <cell r="D94">
            <v>-1</v>
          </cell>
          <cell r="E94">
            <v>-1</v>
          </cell>
          <cell r="F94">
            <v>-1</v>
          </cell>
          <cell r="G94">
            <v>-1</v>
          </cell>
          <cell r="H94">
            <v>-1</v>
          </cell>
          <cell r="I94">
            <v>-1</v>
          </cell>
          <cell r="J94">
            <v>-1</v>
          </cell>
          <cell r="K94">
            <v>-1</v>
          </cell>
          <cell r="L94">
            <v>-1</v>
          </cell>
          <cell r="M94">
            <v>-1</v>
          </cell>
        </row>
        <row r="95">
          <cell r="A95">
            <v>-1</v>
          </cell>
          <cell r="B95">
            <v>1950</v>
          </cell>
          <cell r="C95">
            <v>-1</v>
          </cell>
          <cell r="D95">
            <v>-1</v>
          </cell>
          <cell r="E95">
            <v>-1</v>
          </cell>
          <cell r="F95">
            <v>-1</v>
          </cell>
          <cell r="G95">
            <v>-1</v>
          </cell>
          <cell r="H95">
            <v>-1</v>
          </cell>
          <cell r="I95">
            <v>-1</v>
          </cell>
          <cell r="J95">
            <v>-1</v>
          </cell>
          <cell r="K95">
            <v>-1</v>
          </cell>
          <cell r="L95">
            <v>-1</v>
          </cell>
          <cell r="M95">
            <v>-1</v>
          </cell>
        </row>
        <row r="96">
          <cell r="A96">
            <v>-1</v>
          </cell>
          <cell r="B96">
            <v>1970</v>
          </cell>
          <cell r="C96">
            <v>-1</v>
          </cell>
          <cell r="D96">
            <v>-1</v>
          </cell>
          <cell r="E96">
            <v>-1</v>
          </cell>
          <cell r="F96">
            <v>-1</v>
          </cell>
          <cell r="G96">
            <v>-1</v>
          </cell>
          <cell r="H96">
            <v>-1</v>
          </cell>
          <cell r="I96">
            <v>-1</v>
          </cell>
          <cell r="J96">
            <v>-1</v>
          </cell>
          <cell r="K96">
            <v>-1</v>
          </cell>
          <cell r="L96">
            <v>-1</v>
          </cell>
          <cell r="M96">
            <v>-1</v>
          </cell>
        </row>
        <row r="97">
          <cell r="A97">
            <v>-1</v>
          </cell>
          <cell r="B97">
            <v>1990</v>
          </cell>
          <cell r="C97">
            <v>-1</v>
          </cell>
          <cell r="D97">
            <v>-1</v>
          </cell>
          <cell r="E97">
            <v>-1</v>
          </cell>
          <cell r="F97">
            <v>-1</v>
          </cell>
          <cell r="G97">
            <v>-1</v>
          </cell>
          <cell r="H97">
            <v>-1</v>
          </cell>
          <cell r="I97">
            <v>-1</v>
          </cell>
          <cell r="J97">
            <v>-1</v>
          </cell>
          <cell r="K97">
            <v>-1</v>
          </cell>
          <cell r="L97">
            <v>-1</v>
          </cell>
          <cell r="M97">
            <v>-1</v>
          </cell>
        </row>
        <row r="98">
          <cell r="A98">
            <v>-1</v>
          </cell>
          <cell r="B98">
            <v>4608</v>
          </cell>
          <cell r="C98">
            <v>-1</v>
          </cell>
          <cell r="D98">
            <v>-1</v>
          </cell>
          <cell r="E98">
            <v>-1</v>
          </cell>
          <cell r="F98">
            <v>-1</v>
          </cell>
          <cell r="G98">
            <v>-1</v>
          </cell>
          <cell r="H98">
            <v>-1</v>
          </cell>
          <cell r="I98">
            <v>-1</v>
          </cell>
          <cell r="J98">
            <v>-1</v>
          </cell>
          <cell r="K98">
            <v>-1</v>
          </cell>
          <cell r="L98">
            <v>-1</v>
          </cell>
          <cell r="M98">
            <v>-1</v>
          </cell>
        </row>
        <row r="99">
          <cell r="A99">
            <v>-1</v>
          </cell>
          <cell r="B99">
            <v>4628</v>
          </cell>
          <cell r="C99">
            <v>-1</v>
          </cell>
          <cell r="D99">
            <v>-1</v>
          </cell>
          <cell r="E99">
            <v>-1</v>
          </cell>
          <cell r="F99">
            <v>-1</v>
          </cell>
          <cell r="G99">
            <v>-1</v>
          </cell>
          <cell r="H99">
            <v>-1</v>
          </cell>
          <cell r="I99">
            <v>-1</v>
          </cell>
          <cell r="J99">
            <v>-1</v>
          </cell>
          <cell r="K99">
            <v>-1</v>
          </cell>
          <cell r="L99">
            <v>-1</v>
          </cell>
          <cell r="M99">
            <v>-1</v>
          </cell>
        </row>
        <row r="100">
          <cell r="A100">
            <v>-1</v>
          </cell>
          <cell r="B100">
            <v>4650</v>
          </cell>
          <cell r="C100">
            <v>-1</v>
          </cell>
          <cell r="D100">
            <v>-1</v>
          </cell>
          <cell r="E100">
            <v>-1</v>
          </cell>
          <cell r="F100">
            <v>-1</v>
          </cell>
          <cell r="G100">
            <v>-1</v>
          </cell>
          <cell r="H100">
            <v>-1</v>
          </cell>
          <cell r="I100">
            <v>-1</v>
          </cell>
          <cell r="J100">
            <v>-1</v>
          </cell>
          <cell r="K100">
            <v>-1</v>
          </cell>
          <cell r="L100">
            <v>-1</v>
          </cell>
          <cell r="M100">
            <v>-1</v>
          </cell>
        </row>
        <row r="101">
          <cell r="A101">
            <v>-1</v>
          </cell>
          <cell r="B101">
            <v>4670</v>
          </cell>
          <cell r="C101">
            <v>-1</v>
          </cell>
          <cell r="D101">
            <v>-1</v>
          </cell>
          <cell r="E101">
            <v>-1</v>
          </cell>
          <cell r="F101">
            <v>-1</v>
          </cell>
          <cell r="G101">
            <v>-1</v>
          </cell>
          <cell r="H101">
            <v>-1</v>
          </cell>
          <cell r="I101">
            <v>-1</v>
          </cell>
          <cell r="J101">
            <v>-1</v>
          </cell>
          <cell r="K101">
            <v>-1</v>
          </cell>
          <cell r="L101">
            <v>-1</v>
          </cell>
          <cell r="M101">
            <v>-1</v>
          </cell>
        </row>
        <row r="102">
          <cell r="A102">
            <v>-1</v>
          </cell>
          <cell r="B102">
            <v>4690</v>
          </cell>
          <cell r="C102">
            <v>-1</v>
          </cell>
          <cell r="D102">
            <v>-1</v>
          </cell>
          <cell r="E102">
            <v>-1</v>
          </cell>
          <cell r="F102">
            <v>-1</v>
          </cell>
          <cell r="G102">
            <v>-1</v>
          </cell>
          <cell r="H102">
            <v>-1</v>
          </cell>
          <cell r="I102">
            <v>-1</v>
          </cell>
          <cell r="J102">
            <v>-1</v>
          </cell>
          <cell r="K102">
            <v>-1</v>
          </cell>
          <cell r="L102">
            <v>-1</v>
          </cell>
          <cell r="M102">
            <v>-1</v>
          </cell>
        </row>
        <row r="103">
          <cell r="A103">
            <v>-1</v>
          </cell>
          <cell r="B103">
            <v>4710</v>
          </cell>
          <cell r="C103">
            <v>-1</v>
          </cell>
          <cell r="D103">
            <v>-1</v>
          </cell>
          <cell r="E103">
            <v>-1</v>
          </cell>
          <cell r="F103">
            <v>-1</v>
          </cell>
          <cell r="G103">
            <v>-1</v>
          </cell>
          <cell r="H103">
            <v>-1</v>
          </cell>
          <cell r="I103">
            <v>-1</v>
          </cell>
          <cell r="J103">
            <v>-1</v>
          </cell>
          <cell r="K103">
            <v>-1</v>
          </cell>
          <cell r="L103">
            <v>-1</v>
          </cell>
          <cell r="M103">
            <v>-1</v>
          </cell>
        </row>
        <row r="104">
          <cell r="A104">
            <v>-1</v>
          </cell>
          <cell r="B104">
            <v>4730</v>
          </cell>
          <cell r="C104">
            <v>-1</v>
          </cell>
          <cell r="D104">
            <v>-1</v>
          </cell>
          <cell r="E104">
            <v>-1</v>
          </cell>
          <cell r="F104">
            <v>-1</v>
          </cell>
          <cell r="G104">
            <v>-1</v>
          </cell>
          <cell r="H104">
            <v>-1</v>
          </cell>
          <cell r="I104">
            <v>-1</v>
          </cell>
          <cell r="J104">
            <v>-1</v>
          </cell>
          <cell r="K104">
            <v>-1</v>
          </cell>
          <cell r="L104">
            <v>-1</v>
          </cell>
          <cell r="M104">
            <v>-1</v>
          </cell>
        </row>
        <row r="105">
          <cell r="A105">
            <v>-1</v>
          </cell>
          <cell r="B105">
            <v>4750</v>
          </cell>
          <cell r="C105">
            <v>-1</v>
          </cell>
          <cell r="D105">
            <v>-1</v>
          </cell>
          <cell r="E105">
            <v>-1</v>
          </cell>
          <cell r="F105">
            <v>-1</v>
          </cell>
          <cell r="G105">
            <v>-1</v>
          </cell>
          <cell r="H105">
            <v>-1</v>
          </cell>
          <cell r="I105">
            <v>-1</v>
          </cell>
          <cell r="J105">
            <v>-1</v>
          </cell>
          <cell r="K105">
            <v>-1</v>
          </cell>
          <cell r="L105">
            <v>-1</v>
          </cell>
          <cell r="M105">
            <v>-1</v>
          </cell>
        </row>
        <row r="106">
          <cell r="A106">
            <v>-1</v>
          </cell>
          <cell r="B106">
            <v>4770</v>
          </cell>
          <cell r="C106">
            <v>-1</v>
          </cell>
          <cell r="D106">
            <v>-1</v>
          </cell>
          <cell r="E106">
            <v>-1</v>
          </cell>
          <cell r="F106">
            <v>-1</v>
          </cell>
          <cell r="G106">
            <v>-1</v>
          </cell>
          <cell r="H106">
            <v>-1</v>
          </cell>
          <cell r="I106">
            <v>-1</v>
          </cell>
          <cell r="J106">
            <v>-1</v>
          </cell>
          <cell r="K106">
            <v>-1</v>
          </cell>
          <cell r="L106">
            <v>-1</v>
          </cell>
          <cell r="M106">
            <v>-1</v>
          </cell>
        </row>
        <row r="107">
          <cell r="A107">
            <v>-1</v>
          </cell>
          <cell r="B107">
            <v>4790</v>
          </cell>
          <cell r="C107">
            <v>-1</v>
          </cell>
          <cell r="D107">
            <v>-1</v>
          </cell>
          <cell r="E107">
            <v>-1</v>
          </cell>
          <cell r="F107">
            <v>-1</v>
          </cell>
          <cell r="G107">
            <v>-1</v>
          </cell>
          <cell r="H107">
            <v>-1</v>
          </cell>
          <cell r="I107">
            <v>-1</v>
          </cell>
          <cell r="J107">
            <v>-1</v>
          </cell>
          <cell r="K107">
            <v>-1</v>
          </cell>
          <cell r="L107">
            <v>-1</v>
          </cell>
          <cell r="M107">
            <v>-1</v>
          </cell>
        </row>
        <row r="108">
          <cell r="A108">
            <v>-1</v>
          </cell>
          <cell r="B108">
            <v>4810</v>
          </cell>
          <cell r="C108">
            <v>-1</v>
          </cell>
          <cell r="D108">
            <v>-1</v>
          </cell>
          <cell r="E108">
            <v>-1</v>
          </cell>
          <cell r="F108">
            <v>-1</v>
          </cell>
          <cell r="G108">
            <v>-1</v>
          </cell>
          <cell r="H108">
            <v>-1</v>
          </cell>
          <cell r="I108">
            <v>-1</v>
          </cell>
          <cell r="J108">
            <v>-1</v>
          </cell>
          <cell r="K108">
            <v>-1</v>
          </cell>
          <cell r="L108">
            <v>-1</v>
          </cell>
          <cell r="M108">
            <v>-1</v>
          </cell>
        </row>
        <row r="109">
          <cell r="A109">
            <v>-1</v>
          </cell>
          <cell r="B109">
            <v>4830</v>
          </cell>
          <cell r="C109">
            <v>-1</v>
          </cell>
          <cell r="D109">
            <v>-1</v>
          </cell>
          <cell r="E109">
            <v>-1</v>
          </cell>
          <cell r="F109">
            <v>-1</v>
          </cell>
          <cell r="G109">
            <v>-1</v>
          </cell>
          <cell r="H109">
            <v>-1</v>
          </cell>
          <cell r="I109">
            <v>-1</v>
          </cell>
          <cell r="J109">
            <v>-1</v>
          </cell>
          <cell r="K109">
            <v>-1</v>
          </cell>
          <cell r="L109">
            <v>-1</v>
          </cell>
          <cell r="M109">
            <v>-1</v>
          </cell>
        </row>
        <row r="110">
          <cell r="A110">
            <v>-1</v>
          </cell>
          <cell r="B110">
            <v>4850</v>
          </cell>
          <cell r="C110">
            <v>-1</v>
          </cell>
          <cell r="D110">
            <v>-1</v>
          </cell>
          <cell r="E110">
            <v>-1</v>
          </cell>
          <cell r="F110">
            <v>-1</v>
          </cell>
          <cell r="G110">
            <v>-1</v>
          </cell>
          <cell r="H110">
            <v>-1</v>
          </cell>
          <cell r="I110">
            <v>-1</v>
          </cell>
          <cell r="J110">
            <v>-1</v>
          </cell>
          <cell r="K110">
            <v>-1</v>
          </cell>
          <cell r="L110">
            <v>-1</v>
          </cell>
          <cell r="M110">
            <v>-1</v>
          </cell>
        </row>
        <row r="111">
          <cell r="A111">
            <v>-1</v>
          </cell>
          <cell r="B111">
            <v>4870</v>
          </cell>
          <cell r="C111">
            <v>-1</v>
          </cell>
          <cell r="D111">
            <v>-1</v>
          </cell>
          <cell r="E111">
            <v>-1</v>
          </cell>
          <cell r="F111">
            <v>-1</v>
          </cell>
          <cell r="G111">
            <v>-1</v>
          </cell>
          <cell r="H111">
            <v>-1</v>
          </cell>
          <cell r="I111">
            <v>-1</v>
          </cell>
          <cell r="J111">
            <v>-1</v>
          </cell>
          <cell r="K111">
            <v>-1</v>
          </cell>
          <cell r="L111">
            <v>-1</v>
          </cell>
          <cell r="M111">
            <v>-1</v>
          </cell>
        </row>
        <row r="112">
          <cell r="A112">
            <v>-1</v>
          </cell>
          <cell r="B112">
            <v>4890</v>
          </cell>
          <cell r="C112">
            <v>-1</v>
          </cell>
          <cell r="D112">
            <v>-1</v>
          </cell>
          <cell r="E112">
            <v>-1</v>
          </cell>
          <cell r="F112">
            <v>-1</v>
          </cell>
          <cell r="G112">
            <v>-1</v>
          </cell>
          <cell r="H112">
            <v>-1</v>
          </cell>
          <cell r="I112">
            <v>-1</v>
          </cell>
          <cell r="J112">
            <v>-1</v>
          </cell>
          <cell r="K112">
            <v>-1</v>
          </cell>
          <cell r="L112">
            <v>-1</v>
          </cell>
          <cell r="M112">
            <v>-1</v>
          </cell>
        </row>
        <row r="113">
          <cell r="A113">
            <v>-1</v>
          </cell>
          <cell r="B113">
            <v>4910</v>
          </cell>
          <cell r="C113">
            <v>-1</v>
          </cell>
          <cell r="D113">
            <v>-1</v>
          </cell>
          <cell r="E113">
            <v>-1</v>
          </cell>
          <cell r="F113">
            <v>-1</v>
          </cell>
          <cell r="G113">
            <v>-1</v>
          </cell>
          <cell r="H113">
            <v>-1</v>
          </cell>
          <cell r="I113">
            <v>-1</v>
          </cell>
          <cell r="J113">
            <v>-1</v>
          </cell>
          <cell r="K113">
            <v>-1</v>
          </cell>
          <cell r="L113">
            <v>-1</v>
          </cell>
          <cell r="M113">
            <v>-1</v>
          </cell>
        </row>
        <row r="114">
          <cell r="A114">
            <v>-1</v>
          </cell>
          <cell r="B114">
            <v>4930</v>
          </cell>
          <cell r="C114">
            <v>-1</v>
          </cell>
          <cell r="D114">
            <v>-1</v>
          </cell>
          <cell r="E114">
            <v>-1</v>
          </cell>
          <cell r="F114">
            <v>-1</v>
          </cell>
          <cell r="G114">
            <v>-1</v>
          </cell>
          <cell r="H114">
            <v>-1</v>
          </cell>
          <cell r="I114">
            <v>-1</v>
          </cell>
          <cell r="J114">
            <v>-1</v>
          </cell>
          <cell r="K114">
            <v>-1</v>
          </cell>
          <cell r="L114">
            <v>-1</v>
          </cell>
          <cell r="M114">
            <v>-1</v>
          </cell>
        </row>
        <row r="115">
          <cell r="A115">
            <v>-1</v>
          </cell>
          <cell r="B115">
            <v>4950</v>
          </cell>
          <cell r="C115">
            <v>-1</v>
          </cell>
          <cell r="D115">
            <v>-1</v>
          </cell>
          <cell r="E115">
            <v>-1</v>
          </cell>
          <cell r="F115">
            <v>-1</v>
          </cell>
          <cell r="G115">
            <v>-1</v>
          </cell>
          <cell r="H115">
            <v>-1</v>
          </cell>
          <cell r="I115">
            <v>-1</v>
          </cell>
          <cell r="J115">
            <v>-1</v>
          </cell>
          <cell r="K115">
            <v>-1</v>
          </cell>
          <cell r="L115">
            <v>-1</v>
          </cell>
          <cell r="M115">
            <v>-1</v>
          </cell>
        </row>
        <row r="116">
          <cell r="A116">
            <v>-1</v>
          </cell>
          <cell r="B116">
            <v>4970</v>
          </cell>
          <cell r="C116">
            <v>-1</v>
          </cell>
          <cell r="D116">
            <v>-1</v>
          </cell>
          <cell r="E116">
            <v>-1</v>
          </cell>
          <cell r="F116">
            <v>-1</v>
          </cell>
          <cell r="G116">
            <v>-1</v>
          </cell>
          <cell r="H116">
            <v>-1</v>
          </cell>
          <cell r="I116">
            <v>-1</v>
          </cell>
          <cell r="J116">
            <v>-1</v>
          </cell>
          <cell r="K116">
            <v>-1</v>
          </cell>
          <cell r="L116">
            <v>-1</v>
          </cell>
          <cell r="M116">
            <v>-1</v>
          </cell>
        </row>
        <row r="117">
          <cell r="A117">
            <v>-1</v>
          </cell>
          <cell r="B117">
            <v>4990</v>
          </cell>
          <cell r="C117">
            <v>-1</v>
          </cell>
          <cell r="D117">
            <v>-1</v>
          </cell>
          <cell r="E117">
            <v>-1</v>
          </cell>
          <cell r="F117">
            <v>-1</v>
          </cell>
          <cell r="G117">
            <v>-1</v>
          </cell>
          <cell r="H117">
            <v>-1</v>
          </cell>
          <cell r="I117">
            <v>-1</v>
          </cell>
          <cell r="J117">
            <v>-1</v>
          </cell>
          <cell r="K117">
            <v>-1</v>
          </cell>
          <cell r="L117">
            <v>-1</v>
          </cell>
          <cell r="M117">
            <v>-1</v>
          </cell>
        </row>
        <row r="118">
          <cell r="A118">
            <v>-1</v>
          </cell>
          <cell r="B118">
            <v>5010</v>
          </cell>
          <cell r="C118">
            <v>-1</v>
          </cell>
          <cell r="D118">
            <v>-1</v>
          </cell>
          <cell r="E118">
            <v>-1</v>
          </cell>
          <cell r="F118">
            <v>-1</v>
          </cell>
          <cell r="G118">
            <v>-1</v>
          </cell>
          <cell r="H118">
            <v>-1</v>
          </cell>
          <cell r="I118">
            <v>-1</v>
          </cell>
          <cell r="J118">
            <v>-1</v>
          </cell>
          <cell r="K118">
            <v>-1</v>
          </cell>
          <cell r="L118">
            <v>-1</v>
          </cell>
          <cell r="M118">
            <v>-1</v>
          </cell>
        </row>
        <row r="119">
          <cell r="A119">
            <v>-1</v>
          </cell>
          <cell r="B119">
            <v>5030</v>
          </cell>
          <cell r="C119">
            <v>-1</v>
          </cell>
          <cell r="D119">
            <v>-1</v>
          </cell>
          <cell r="E119">
            <v>-1</v>
          </cell>
          <cell r="F119">
            <v>-1</v>
          </cell>
          <cell r="G119">
            <v>-1</v>
          </cell>
          <cell r="H119">
            <v>-1</v>
          </cell>
          <cell r="I119">
            <v>-1</v>
          </cell>
          <cell r="J119">
            <v>-1</v>
          </cell>
          <cell r="K119">
            <v>-1</v>
          </cell>
          <cell r="L119">
            <v>-1</v>
          </cell>
          <cell r="M119">
            <v>-1</v>
          </cell>
        </row>
        <row r="120">
          <cell r="A120">
            <v>-1</v>
          </cell>
          <cell r="B120">
            <v>5050</v>
          </cell>
          <cell r="C120">
            <v>-1</v>
          </cell>
          <cell r="D120">
            <v>-1</v>
          </cell>
          <cell r="E120">
            <v>-1</v>
          </cell>
          <cell r="F120">
            <v>-1</v>
          </cell>
          <cell r="G120">
            <v>-1</v>
          </cell>
          <cell r="H120">
            <v>-1</v>
          </cell>
          <cell r="I120">
            <v>-1</v>
          </cell>
          <cell r="J120">
            <v>-1</v>
          </cell>
          <cell r="K120">
            <v>-1</v>
          </cell>
          <cell r="L120">
            <v>-1</v>
          </cell>
          <cell r="M120">
            <v>-1</v>
          </cell>
        </row>
        <row r="121">
          <cell r="A121">
            <v>-1</v>
          </cell>
          <cell r="B121">
            <v>5080</v>
          </cell>
          <cell r="C121">
            <v>-1</v>
          </cell>
          <cell r="D121">
            <v>-1</v>
          </cell>
          <cell r="E121">
            <v>-1</v>
          </cell>
          <cell r="F121">
            <v>-1</v>
          </cell>
          <cell r="G121">
            <v>-1</v>
          </cell>
          <cell r="H121">
            <v>-1</v>
          </cell>
          <cell r="I121">
            <v>-1</v>
          </cell>
          <cell r="J121">
            <v>-1</v>
          </cell>
          <cell r="K121">
            <v>-1</v>
          </cell>
          <cell r="L121">
            <v>-1</v>
          </cell>
          <cell r="M121">
            <v>-1</v>
          </cell>
        </row>
        <row r="122">
          <cell r="A122">
            <v>-1</v>
          </cell>
          <cell r="B122">
            <v>5100</v>
          </cell>
          <cell r="C122">
            <v>-1</v>
          </cell>
          <cell r="D122">
            <v>-1</v>
          </cell>
          <cell r="E122">
            <v>-1</v>
          </cell>
          <cell r="F122">
            <v>-1</v>
          </cell>
          <cell r="G122">
            <v>-1</v>
          </cell>
          <cell r="H122">
            <v>-1</v>
          </cell>
          <cell r="I122">
            <v>-1</v>
          </cell>
          <cell r="J122">
            <v>-1</v>
          </cell>
          <cell r="K122">
            <v>-1</v>
          </cell>
          <cell r="L122">
            <v>-1</v>
          </cell>
          <cell r="M122">
            <v>-1</v>
          </cell>
        </row>
        <row r="123">
          <cell r="A123">
            <v>-1</v>
          </cell>
          <cell r="B123">
            <v>5120</v>
          </cell>
          <cell r="C123">
            <v>-1</v>
          </cell>
          <cell r="D123">
            <v>-1</v>
          </cell>
          <cell r="E123">
            <v>-1</v>
          </cell>
          <cell r="F123">
            <v>-1</v>
          </cell>
          <cell r="G123">
            <v>-1</v>
          </cell>
          <cell r="H123">
            <v>-1</v>
          </cell>
          <cell r="I123">
            <v>-1</v>
          </cell>
          <cell r="J123">
            <v>-1</v>
          </cell>
          <cell r="K123">
            <v>-1</v>
          </cell>
          <cell r="L123">
            <v>-1</v>
          </cell>
          <cell r="M123">
            <v>-1</v>
          </cell>
        </row>
        <row r="124">
          <cell r="A124">
            <v>-1</v>
          </cell>
          <cell r="B124">
            <v>5140</v>
          </cell>
          <cell r="C124">
            <v>-1</v>
          </cell>
          <cell r="D124">
            <v>-1</v>
          </cell>
          <cell r="E124">
            <v>-1</v>
          </cell>
          <cell r="F124">
            <v>-1</v>
          </cell>
          <cell r="G124">
            <v>-1</v>
          </cell>
          <cell r="H124">
            <v>-1</v>
          </cell>
          <cell r="I124">
            <v>-1</v>
          </cell>
          <cell r="J124">
            <v>-1</v>
          </cell>
          <cell r="K124">
            <v>-1</v>
          </cell>
          <cell r="L124">
            <v>-1</v>
          </cell>
          <cell r="M124">
            <v>-1</v>
          </cell>
        </row>
        <row r="125">
          <cell r="A125">
            <v>-1</v>
          </cell>
          <cell r="B125">
            <v>5160</v>
          </cell>
          <cell r="C125">
            <v>-1</v>
          </cell>
          <cell r="D125">
            <v>-1</v>
          </cell>
          <cell r="E125">
            <v>-1</v>
          </cell>
          <cell r="F125">
            <v>-1</v>
          </cell>
          <cell r="G125">
            <v>-1</v>
          </cell>
          <cell r="H125">
            <v>-1</v>
          </cell>
          <cell r="I125">
            <v>-1</v>
          </cell>
          <cell r="J125">
            <v>-1</v>
          </cell>
          <cell r="K125">
            <v>-1</v>
          </cell>
          <cell r="L125">
            <v>-1</v>
          </cell>
          <cell r="M125">
            <v>-1</v>
          </cell>
        </row>
        <row r="126">
          <cell r="A126">
            <v>-1</v>
          </cell>
          <cell r="B126">
            <v>5180</v>
          </cell>
          <cell r="C126">
            <v>-1</v>
          </cell>
          <cell r="D126">
            <v>-1</v>
          </cell>
          <cell r="E126">
            <v>-1</v>
          </cell>
          <cell r="F126">
            <v>-1</v>
          </cell>
          <cell r="G126">
            <v>-1</v>
          </cell>
          <cell r="H126">
            <v>-1</v>
          </cell>
          <cell r="I126">
            <v>-1</v>
          </cell>
          <cell r="J126">
            <v>-1</v>
          </cell>
          <cell r="K126">
            <v>-1</v>
          </cell>
          <cell r="L126">
            <v>-1</v>
          </cell>
          <cell r="M126">
            <v>-1</v>
          </cell>
        </row>
        <row r="127">
          <cell r="A127">
            <v>-1</v>
          </cell>
          <cell r="B127">
            <v>5210</v>
          </cell>
          <cell r="C127">
            <v>-1</v>
          </cell>
          <cell r="D127">
            <v>-1</v>
          </cell>
          <cell r="E127">
            <v>-1</v>
          </cell>
          <cell r="F127">
            <v>-1</v>
          </cell>
          <cell r="G127">
            <v>-1</v>
          </cell>
          <cell r="H127">
            <v>-1</v>
          </cell>
          <cell r="I127">
            <v>-1</v>
          </cell>
          <cell r="J127">
            <v>-1</v>
          </cell>
          <cell r="K127">
            <v>-1</v>
          </cell>
          <cell r="L127">
            <v>-1</v>
          </cell>
          <cell r="M127">
            <v>-1</v>
          </cell>
        </row>
        <row r="128">
          <cell r="A128">
            <v>-1</v>
          </cell>
          <cell r="B128">
            <v>5230</v>
          </cell>
          <cell r="C128">
            <v>-1</v>
          </cell>
          <cell r="D128">
            <v>-1</v>
          </cell>
          <cell r="E128">
            <v>-1</v>
          </cell>
          <cell r="F128">
            <v>-1</v>
          </cell>
          <cell r="G128">
            <v>-1</v>
          </cell>
          <cell r="H128">
            <v>-1</v>
          </cell>
          <cell r="I128">
            <v>-1</v>
          </cell>
          <cell r="J128">
            <v>-1</v>
          </cell>
          <cell r="K128">
            <v>-1</v>
          </cell>
          <cell r="L128">
            <v>-1</v>
          </cell>
          <cell r="M128">
            <v>-1</v>
          </cell>
        </row>
        <row r="129">
          <cell r="A129">
            <v>-1</v>
          </cell>
          <cell r="B129">
            <v>5270</v>
          </cell>
          <cell r="C129">
            <v>-1</v>
          </cell>
          <cell r="D129">
            <v>-1</v>
          </cell>
          <cell r="E129">
            <v>-1</v>
          </cell>
          <cell r="F129">
            <v>-1</v>
          </cell>
          <cell r="G129">
            <v>-1</v>
          </cell>
          <cell r="H129">
            <v>-1</v>
          </cell>
          <cell r="I129">
            <v>-1</v>
          </cell>
          <cell r="J129">
            <v>-1</v>
          </cell>
          <cell r="K129">
            <v>-1</v>
          </cell>
          <cell r="L129">
            <v>-1</v>
          </cell>
          <cell r="M129">
            <v>-1</v>
          </cell>
        </row>
        <row r="130">
          <cell r="A130">
            <v>-1</v>
          </cell>
          <cell r="B130">
            <v>5290</v>
          </cell>
          <cell r="C130">
            <v>-1</v>
          </cell>
          <cell r="D130">
            <v>-1</v>
          </cell>
          <cell r="E130">
            <v>-1</v>
          </cell>
          <cell r="F130">
            <v>-1</v>
          </cell>
          <cell r="G130">
            <v>-1</v>
          </cell>
          <cell r="H130">
            <v>-1</v>
          </cell>
          <cell r="I130">
            <v>-1</v>
          </cell>
          <cell r="J130">
            <v>-1</v>
          </cell>
          <cell r="K130">
            <v>-1</v>
          </cell>
          <cell r="L130">
            <v>-1</v>
          </cell>
          <cell r="M130">
            <v>-1</v>
          </cell>
        </row>
        <row r="131">
          <cell r="A131">
            <v>-1</v>
          </cell>
          <cell r="B131">
            <v>5340</v>
          </cell>
          <cell r="C131">
            <v>-1</v>
          </cell>
          <cell r="D131">
            <v>-1</v>
          </cell>
          <cell r="E131">
            <v>-1</v>
          </cell>
          <cell r="F131">
            <v>-1</v>
          </cell>
          <cell r="G131">
            <v>-1</v>
          </cell>
          <cell r="H131">
            <v>-1</v>
          </cell>
          <cell r="I131">
            <v>-1</v>
          </cell>
          <cell r="J131">
            <v>-1</v>
          </cell>
          <cell r="K131">
            <v>-1</v>
          </cell>
          <cell r="L131">
            <v>-1</v>
          </cell>
          <cell r="M131">
            <v>-1</v>
          </cell>
        </row>
        <row r="132">
          <cell r="A132">
            <v>-1</v>
          </cell>
          <cell r="B132">
            <v>5370</v>
          </cell>
          <cell r="C132">
            <v>-1</v>
          </cell>
          <cell r="D132">
            <v>-1</v>
          </cell>
          <cell r="E132">
            <v>-1</v>
          </cell>
          <cell r="F132">
            <v>-1</v>
          </cell>
          <cell r="G132">
            <v>-1</v>
          </cell>
          <cell r="H132">
            <v>-1</v>
          </cell>
          <cell r="I132">
            <v>-1</v>
          </cell>
          <cell r="J132">
            <v>-1</v>
          </cell>
          <cell r="K132">
            <v>-1</v>
          </cell>
          <cell r="L132">
            <v>-1</v>
          </cell>
          <cell r="M132">
            <v>-1</v>
          </cell>
        </row>
        <row r="133">
          <cell r="A133">
            <v>-1</v>
          </cell>
          <cell r="B133">
            <v>5400</v>
          </cell>
          <cell r="C133">
            <v>-1</v>
          </cell>
          <cell r="D133">
            <v>-1</v>
          </cell>
          <cell r="E133">
            <v>-1</v>
          </cell>
          <cell r="F133">
            <v>-1</v>
          </cell>
          <cell r="G133">
            <v>-1</v>
          </cell>
          <cell r="H133">
            <v>-1</v>
          </cell>
          <cell r="I133">
            <v>-1</v>
          </cell>
          <cell r="J133">
            <v>-1</v>
          </cell>
          <cell r="K133">
            <v>-1</v>
          </cell>
          <cell r="L133">
            <v>-1</v>
          </cell>
          <cell r="M133">
            <v>-1</v>
          </cell>
        </row>
        <row r="134">
          <cell r="A134">
            <v>-1</v>
          </cell>
          <cell r="B134">
            <v>5430</v>
          </cell>
          <cell r="C134">
            <v>-1</v>
          </cell>
          <cell r="D134">
            <v>-1</v>
          </cell>
          <cell r="E134">
            <v>-1</v>
          </cell>
          <cell r="F134">
            <v>-1</v>
          </cell>
          <cell r="G134">
            <v>-1</v>
          </cell>
          <cell r="H134">
            <v>-1</v>
          </cell>
          <cell r="I134">
            <v>-1</v>
          </cell>
          <cell r="J134">
            <v>-1</v>
          </cell>
          <cell r="K134">
            <v>-1</v>
          </cell>
          <cell r="L134">
            <v>-1</v>
          </cell>
          <cell r="M134">
            <v>-1</v>
          </cell>
        </row>
        <row r="135">
          <cell r="A135">
            <v>-1</v>
          </cell>
          <cell r="B135">
            <v>5560</v>
          </cell>
          <cell r="C135">
            <v>-1</v>
          </cell>
          <cell r="D135">
            <v>-1</v>
          </cell>
          <cell r="E135">
            <v>-1</v>
          </cell>
          <cell r="F135">
            <v>-1</v>
          </cell>
          <cell r="G135">
            <v>-1</v>
          </cell>
          <cell r="H135">
            <v>-1</v>
          </cell>
          <cell r="I135">
            <v>-1</v>
          </cell>
          <cell r="J135">
            <v>-1</v>
          </cell>
          <cell r="K135">
            <v>-1</v>
          </cell>
          <cell r="L135">
            <v>-1</v>
          </cell>
          <cell r="M135">
            <v>-1</v>
          </cell>
        </row>
        <row r="136">
          <cell r="A136">
            <v>-1</v>
          </cell>
          <cell r="B136">
            <v>5600</v>
          </cell>
          <cell r="C136">
            <v>-1</v>
          </cell>
          <cell r="D136">
            <v>-1</v>
          </cell>
          <cell r="E136">
            <v>-1</v>
          </cell>
          <cell r="F136">
            <v>-1</v>
          </cell>
          <cell r="G136">
            <v>-1</v>
          </cell>
          <cell r="H136">
            <v>-1</v>
          </cell>
          <cell r="I136">
            <v>-1</v>
          </cell>
          <cell r="J136">
            <v>-1</v>
          </cell>
          <cell r="K136">
            <v>-1</v>
          </cell>
          <cell r="L136">
            <v>-1</v>
          </cell>
          <cell r="M136">
            <v>-1</v>
          </cell>
        </row>
        <row r="137">
          <cell r="A137">
            <v>-1</v>
          </cell>
          <cell r="B137">
            <v>5660</v>
          </cell>
          <cell r="C137">
            <v>-1</v>
          </cell>
          <cell r="D137">
            <v>-1</v>
          </cell>
          <cell r="E137">
            <v>-1</v>
          </cell>
          <cell r="F137">
            <v>-1</v>
          </cell>
          <cell r="G137">
            <v>-1</v>
          </cell>
          <cell r="H137">
            <v>-1</v>
          </cell>
          <cell r="I137">
            <v>-1</v>
          </cell>
          <cell r="J137">
            <v>-1</v>
          </cell>
          <cell r="K137">
            <v>-1</v>
          </cell>
          <cell r="L137">
            <v>-1</v>
          </cell>
          <cell r="M137">
            <v>-1</v>
          </cell>
        </row>
        <row r="138">
          <cell r="A138">
            <v>-1</v>
          </cell>
          <cell r="B138">
            <v>5680</v>
          </cell>
          <cell r="C138">
            <v>-1</v>
          </cell>
          <cell r="D138">
            <v>-1</v>
          </cell>
          <cell r="E138">
            <v>-1</v>
          </cell>
          <cell r="F138">
            <v>-1</v>
          </cell>
          <cell r="G138">
            <v>-1</v>
          </cell>
          <cell r="H138">
            <v>-1</v>
          </cell>
          <cell r="I138">
            <v>-1</v>
          </cell>
          <cell r="J138">
            <v>-1</v>
          </cell>
          <cell r="K138">
            <v>-1</v>
          </cell>
          <cell r="L138">
            <v>-1</v>
          </cell>
          <cell r="M138">
            <v>-1</v>
          </cell>
        </row>
        <row r="139">
          <cell r="A139">
            <v>-1</v>
          </cell>
          <cell r="B139">
            <v>-1</v>
          </cell>
          <cell r="C139">
            <v>-1</v>
          </cell>
          <cell r="D139">
            <v>-1</v>
          </cell>
          <cell r="E139">
            <v>-1</v>
          </cell>
          <cell r="F139">
            <v>-1</v>
          </cell>
          <cell r="G139">
            <v>-1</v>
          </cell>
          <cell r="H139">
            <v>-1</v>
          </cell>
          <cell r="I139">
            <v>-1</v>
          </cell>
          <cell r="J139">
            <v>-1</v>
          </cell>
          <cell r="K139">
            <v>-1</v>
          </cell>
          <cell r="L139">
            <v>-1</v>
          </cell>
          <cell r="M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row>
      </sheetData>
      <sheetData sheetId="204">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row>
        <row r="2">
          <cell r="A2">
            <v>2830</v>
          </cell>
          <cell r="B2">
            <v>2930</v>
          </cell>
          <cell r="C2">
            <v>2992.5</v>
          </cell>
          <cell r="D2">
            <v>3070</v>
          </cell>
          <cell r="E2">
            <v>3055</v>
          </cell>
          <cell r="F2">
            <v>3025</v>
          </cell>
          <cell r="G2">
            <v>2920</v>
          </cell>
          <cell r="H2">
            <v>2780</v>
          </cell>
          <cell r="I2">
            <v>2520</v>
          </cell>
          <cell r="J2">
            <v>2245</v>
          </cell>
          <cell r="K2">
            <v>2035</v>
          </cell>
          <cell r="L2">
            <v>1830</v>
          </cell>
        </row>
        <row r="3">
          <cell r="A3">
            <v>490</v>
          </cell>
          <cell r="B3">
            <v>350</v>
          </cell>
          <cell r="C3">
            <v>327.5</v>
          </cell>
          <cell r="D3">
            <v>300</v>
          </cell>
          <cell r="E3">
            <v>295</v>
          </cell>
          <cell r="F3">
            <v>315</v>
          </cell>
          <cell r="G3">
            <v>360</v>
          </cell>
          <cell r="H3">
            <v>440</v>
          </cell>
          <cell r="I3">
            <v>520</v>
          </cell>
          <cell r="J3">
            <v>492.5</v>
          </cell>
          <cell r="K3">
            <v>445</v>
          </cell>
          <cell r="L3">
            <v>445</v>
          </cell>
        </row>
        <row r="4">
          <cell r="A4">
            <v>350</v>
          </cell>
          <cell r="B4">
            <v>340</v>
          </cell>
          <cell r="C4">
            <v>320</v>
          </cell>
          <cell r="D4">
            <v>300</v>
          </cell>
          <cell r="E4">
            <v>300</v>
          </cell>
          <cell r="F4">
            <v>300</v>
          </cell>
          <cell r="G4">
            <v>340</v>
          </cell>
          <cell r="H4">
            <v>385</v>
          </cell>
          <cell r="I4">
            <v>480</v>
          </cell>
          <cell r="J4">
            <v>597.5</v>
          </cell>
          <cell r="K4">
            <v>570</v>
          </cell>
          <cell r="L4">
            <v>495</v>
          </cell>
        </row>
        <row r="5">
          <cell r="A5">
            <v>1240</v>
          </cell>
          <cell r="B5">
            <v>1030</v>
          </cell>
          <cell r="C5">
            <v>962.5</v>
          </cell>
          <cell r="D5">
            <v>896</v>
          </cell>
          <cell r="E5">
            <v>890</v>
          </cell>
          <cell r="F5">
            <v>920</v>
          </cell>
          <cell r="G5">
            <v>1045</v>
          </cell>
          <cell r="H5">
            <v>1230</v>
          </cell>
          <cell r="I5">
            <v>1495</v>
          </cell>
          <cell r="J5">
            <v>1625</v>
          </cell>
          <cell r="K5">
            <v>1435</v>
          </cell>
          <cell r="L5">
            <v>1400</v>
          </cell>
        </row>
        <row r="6">
          <cell r="A6">
            <v>1110</v>
          </cell>
          <cell r="B6">
            <v>1000</v>
          </cell>
          <cell r="C6">
            <v>960</v>
          </cell>
          <cell r="D6">
            <v>900</v>
          </cell>
          <cell r="E6">
            <v>890</v>
          </cell>
          <cell r="F6">
            <v>920</v>
          </cell>
          <cell r="G6">
            <v>1050</v>
          </cell>
          <cell r="H6">
            <v>1235</v>
          </cell>
          <cell r="I6">
            <v>1470</v>
          </cell>
          <cell r="J6">
            <v>1545</v>
          </cell>
          <cell r="K6">
            <v>1430</v>
          </cell>
          <cell r="L6">
            <v>1395</v>
          </cell>
        </row>
        <row r="7">
          <cell r="A7">
            <v>300</v>
          </cell>
          <cell r="B7">
            <v>-1</v>
          </cell>
          <cell r="C7">
            <v>-1</v>
          </cell>
          <cell r="D7">
            <v>0</v>
          </cell>
          <cell r="E7">
            <v>-1</v>
          </cell>
          <cell r="F7">
            <v>0</v>
          </cell>
          <cell r="G7">
            <v>0</v>
          </cell>
          <cell r="H7">
            <v>260</v>
          </cell>
          <cell r="I7">
            <v>0</v>
          </cell>
          <cell r="J7">
            <v>300</v>
          </cell>
          <cell r="K7">
            <v>300</v>
          </cell>
          <cell r="L7">
            <v>82</v>
          </cell>
        </row>
        <row r="8">
          <cell r="A8">
            <v>440</v>
          </cell>
          <cell r="B8">
            <v>270</v>
          </cell>
          <cell r="C8">
            <v>140</v>
          </cell>
          <cell r="D8">
            <v>210</v>
          </cell>
          <cell r="E8">
            <v>37</v>
          </cell>
          <cell r="F8">
            <v>39</v>
          </cell>
          <cell r="G8">
            <v>313</v>
          </cell>
          <cell r="H8">
            <v>570</v>
          </cell>
          <cell r="I8">
            <v>420</v>
          </cell>
          <cell r="J8">
            <v>388</v>
          </cell>
          <cell r="K8">
            <v>500</v>
          </cell>
          <cell r="L8">
            <v>220</v>
          </cell>
        </row>
        <row r="9">
          <cell r="A9">
            <v>500</v>
          </cell>
          <cell r="B9">
            <v>315</v>
          </cell>
          <cell r="C9">
            <v>271</v>
          </cell>
          <cell r="D9">
            <v>330</v>
          </cell>
          <cell r="E9">
            <v>202</v>
          </cell>
          <cell r="F9">
            <v>140</v>
          </cell>
          <cell r="G9">
            <v>359</v>
          </cell>
          <cell r="H9">
            <v>600</v>
          </cell>
          <cell r="I9">
            <v>460</v>
          </cell>
          <cell r="J9">
            <v>465</v>
          </cell>
          <cell r="K9">
            <v>4660</v>
          </cell>
          <cell r="L9">
            <v>300</v>
          </cell>
        </row>
        <row r="10">
          <cell r="A10">
            <v>550</v>
          </cell>
          <cell r="B10">
            <v>370</v>
          </cell>
          <cell r="C10">
            <v>310</v>
          </cell>
          <cell r="D10">
            <v>353</v>
          </cell>
          <cell r="E10">
            <v>300</v>
          </cell>
          <cell r="F10">
            <v>220</v>
          </cell>
          <cell r="G10">
            <v>400</v>
          </cell>
          <cell r="H10">
            <v>650</v>
          </cell>
          <cell r="I10">
            <v>510</v>
          </cell>
          <cell r="J10">
            <v>500</v>
          </cell>
          <cell r="K10">
            <v>4860</v>
          </cell>
          <cell r="L10">
            <v>320</v>
          </cell>
        </row>
        <row r="11">
          <cell r="A11">
            <v>600</v>
          </cell>
          <cell r="B11">
            <v>420</v>
          </cell>
          <cell r="C11">
            <v>330</v>
          </cell>
          <cell r="D11">
            <v>430</v>
          </cell>
          <cell r="E11">
            <v>320</v>
          </cell>
          <cell r="F11">
            <v>300</v>
          </cell>
          <cell r="G11">
            <v>430</v>
          </cell>
          <cell r="H11">
            <v>670</v>
          </cell>
          <cell r="I11">
            <v>550</v>
          </cell>
          <cell r="J11">
            <v>550</v>
          </cell>
          <cell r="K11">
            <v>5150</v>
          </cell>
          <cell r="L11">
            <v>380</v>
          </cell>
        </row>
        <row r="12">
          <cell r="A12">
            <v>620</v>
          </cell>
          <cell r="B12">
            <v>440</v>
          </cell>
          <cell r="C12">
            <v>350</v>
          </cell>
          <cell r="D12">
            <v>465</v>
          </cell>
          <cell r="E12">
            <v>350</v>
          </cell>
          <cell r="F12">
            <v>330</v>
          </cell>
          <cell r="G12">
            <v>450</v>
          </cell>
          <cell r="H12">
            <v>690</v>
          </cell>
          <cell r="I12">
            <v>610</v>
          </cell>
          <cell r="J12">
            <v>580</v>
          </cell>
          <cell r="K12">
            <v>-1</v>
          </cell>
          <cell r="L12">
            <v>420</v>
          </cell>
        </row>
        <row r="13">
          <cell r="A13">
            <v>655</v>
          </cell>
          <cell r="B13">
            <v>460</v>
          </cell>
          <cell r="C13">
            <v>370</v>
          </cell>
          <cell r="D13">
            <v>490</v>
          </cell>
          <cell r="E13">
            <v>370</v>
          </cell>
          <cell r="F13">
            <v>369</v>
          </cell>
          <cell r="G13">
            <v>500</v>
          </cell>
          <cell r="H13">
            <v>710</v>
          </cell>
          <cell r="I13">
            <v>710</v>
          </cell>
          <cell r="J13">
            <v>-1</v>
          </cell>
          <cell r="K13">
            <v>-1</v>
          </cell>
          <cell r="L13">
            <v>4210</v>
          </cell>
        </row>
        <row r="14">
          <cell r="A14">
            <v>680</v>
          </cell>
          <cell r="B14">
            <v>480</v>
          </cell>
          <cell r="C14">
            <v>390</v>
          </cell>
          <cell r="D14">
            <v>520</v>
          </cell>
          <cell r="E14">
            <v>390</v>
          </cell>
          <cell r="F14">
            <v>422</v>
          </cell>
          <cell r="G14">
            <v>520</v>
          </cell>
          <cell r="H14">
            <v>775</v>
          </cell>
          <cell r="I14">
            <v>730</v>
          </cell>
          <cell r="J14">
            <v>-1</v>
          </cell>
          <cell r="K14">
            <v>-1</v>
          </cell>
          <cell r="L14">
            <v>4240</v>
          </cell>
        </row>
        <row r="15">
          <cell r="A15">
            <v>730</v>
          </cell>
          <cell r="B15">
            <v>500</v>
          </cell>
          <cell r="C15">
            <v>410</v>
          </cell>
          <cell r="D15">
            <v>550</v>
          </cell>
          <cell r="E15">
            <v>440</v>
          </cell>
          <cell r="F15">
            <v>460</v>
          </cell>
          <cell r="G15">
            <v>570</v>
          </cell>
          <cell r="H15">
            <v>800</v>
          </cell>
          <cell r="I15">
            <v>750</v>
          </cell>
          <cell r="J15">
            <v>-1</v>
          </cell>
          <cell r="K15">
            <v>-1</v>
          </cell>
          <cell r="L15">
            <v>4270</v>
          </cell>
        </row>
        <row r="16">
          <cell r="A16">
            <v>810</v>
          </cell>
          <cell r="B16">
            <v>520</v>
          </cell>
          <cell r="C16">
            <v>430</v>
          </cell>
          <cell r="D16">
            <v>580</v>
          </cell>
          <cell r="E16">
            <v>460</v>
          </cell>
          <cell r="F16">
            <v>500</v>
          </cell>
          <cell r="G16">
            <v>600</v>
          </cell>
          <cell r="H16">
            <v>820</v>
          </cell>
          <cell r="I16">
            <v>770</v>
          </cell>
          <cell r="J16">
            <v>-1</v>
          </cell>
          <cell r="K16">
            <v>-1</v>
          </cell>
          <cell r="L16">
            <v>4320</v>
          </cell>
        </row>
        <row r="17">
          <cell r="A17">
            <v>930</v>
          </cell>
          <cell r="B17">
            <v>540</v>
          </cell>
          <cell r="C17">
            <v>450</v>
          </cell>
          <cell r="D17">
            <v>610</v>
          </cell>
          <cell r="E17">
            <v>494</v>
          </cell>
          <cell r="F17">
            <v>530</v>
          </cell>
          <cell r="G17">
            <v>630</v>
          </cell>
          <cell r="H17">
            <v>860</v>
          </cell>
          <cell r="I17">
            <v>790</v>
          </cell>
          <cell r="J17">
            <v>-1</v>
          </cell>
          <cell r="K17">
            <v>-1</v>
          </cell>
          <cell r="L17">
            <v>4350</v>
          </cell>
        </row>
        <row r="18">
          <cell r="A18">
            <v>1025</v>
          </cell>
          <cell r="B18">
            <v>570</v>
          </cell>
          <cell r="C18">
            <v>480</v>
          </cell>
          <cell r="D18">
            <v>630</v>
          </cell>
          <cell r="E18">
            <v>530</v>
          </cell>
          <cell r="F18">
            <v>600</v>
          </cell>
          <cell r="G18">
            <v>650</v>
          </cell>
          <cell r="H18">
            <v>880</v>
          </cell>
          <cell r="I18">
            <v>820</v>
          </cell>
          <cell r="J18">
            <v>-1</v>
          </cell>
          <cell r="K18">
            <v>-1</v>
          </cell>
          <cell r="L18">
            <v>4520</v>
          </cell>
        </row>
        <row r="19">
          <cell r="A19">
            <v>1120</v>
          </cell>
          <cell r="B19">
            <v>600</v>
          </cell>
          <cell r="C19">
            <v>500</v>
          </cell>
          <cell r="D19">
            <v>650</v>
          </cell>
          <cell r="E19">
            <v>574</v>
          </cell>
          <cell r="F19">
            <v>630</v>
          </cell>
          <cell r="G19">
            <v>680</v>
          </cell>
          <cell r="H19">
            <v>900</v>
          </cell>
          <cell r="I19">
            <v>840</v>
          </cell>
          <cell r="J19">
            <v>-1</v>
          </cell>
          <cell r="K19">
            <v>-1</v>
          </cell>
          <cell r="L19">
            <v>4560</v>
          </cell>
        </row>
        <row r="20">
          <cell r="A20">
            <v>1160</v>
          </cell>
          <cell r="B20">
            <v>620</v>
          </cell>
          <cell r="C20">
            <v>530</v>
          </cell>
          <cell r="D20">
            <v>670</v>
          </cell>
          <cell r="E20">
            <v>610</v>
          </cell>
          <cell r="F20">
            <v>650</v>
          </cell>
          <cell r="G20">
            <v>700</v>
          </cell>
          <cell r="H20">
            <v>925</v>
          </cell>
          <cell r="I20">
            <v>860</v>
          </cell>
          <cell r="J20">
            <v>-1</v>
          </cell>
          <cell r="K20">
            <v>-1</v>
          </cell>
          <cell r="L20">
            <v>4660</v>
          </cell>
        </row>
        <row r="21">
          <cell r="A21">
            <v>1200</v>
          </cell>
          <cell r="B21">
            <v>650</v>
          </cell>
          <cell r="C21">
            <v>562</v>
          </cell>
          <cell r="D21">
            <v>705</v>
          </cell>
          <cell r="E21">
            <v>630</v>
          </cell>
          <cell r="F21">
            <v>680</v>
          </cell>
          <cell r="G21">
            <v>734</v>
          </cell>
          <cell r="H21">
            <v>950</v>
          </cell>
          <cell r="I21">
            <v>880</v>
          </cell>
          <cell r="J21">
            <v>-1</v>
          </cell>
          <cell r="K21">
            <v>-1</v>
          </cell>
          <cell r="L21">
            <v>4790</v>
          </cell>
        </row>
        <row r="22">
          <cell r="A22">
            <v>1230</v>
          </cell>
          <cell r="B22">
            <v>670</v>
          </cell>
          <cell r="C22">
            <v>585</v>
          </cell>
          <cell r="D22">
            <v>730</v>
          </cell>
          <cell r="E22">
            <v>650</v>
          </cell>
          <cell r="F22">
            <v>700</v>
          </cell>
          <cell r="G22">
            <v>760</v>
          </cell>
          <cell r="H22">
            <v>970</v>
          </cell>
          <cell r="I22">
            <v>900</v>
          </cell>
          <cell r="J22">
            <v>-1</v>
          </cell>
          <cell r="K22">
            <v>-1</v>
          </cell>
          <cell r="L22">
            <v>4830</v>
          </cell>
        </row>
        <row r="23">
          <cell r="A23">
            <v>1250</v>
          </cell>
          <cell r="B23">
            <v>700</v>
          </cell>
          <cell r="C23">
            <v>610</v>
          </cell>
          <cell r="D23">
            <v>770</v>
          </cell>
          <cell r="E23">
            <v>675</v>
          </cell>
          <cell r="F23">
            <v>720</v>
          </cell>
          <cell r="G23">
            <v>780</v>
          </cell>
          <cell r="H23">
            <v>990</v>
          </cell>
          <cell r="I23">
            <v>935</v>
          </cell>
          <cell r="J23">
            <v>-1</v>
          </cell>
          <cell r="K23">
            <v>-1</v>
          </cell>
          <cell r="L23">
            <v>4940</v>
          </cell>
        </row>
        <row r="24">
          <cell r="A24">
            <v>1275</v>
          </cell>
          <cell r="B24">
            <v>730</v>
          </cell>
          <cell r="C24">
            <v>640</v>
          </cell>
          <cell r="D24">
            <v>810</v>
          </cell>
          <cell r="E24">
            <v>700</v>
          </cell>
          <cell r="F24">
            <v>767</v>
          </cell>
          <cell r="G24">
            <v>800</v>
          </cell>
          <cell r="H24">
            <v>1040</v>
          </cell>
          <cell r="I24">
            <v>960</v>
          </cell>
          <cell r="J24">
            <v>-1</v>
          </cell>
          <cell r="K24">
            <v>-1</v>
          </cell>
          <cell r="L24">
            <v>5020</v>
          </cell>
        </row>
        <row r="25">
          <cell r="A25">
            <v>1300</v>
          </cell>
          <cell r="B25">
            <v>750</v>
          </cell>
          <cell r="C25">
            <v>665</v>
          </cell>
          <cell r="D25">
            <v>830</v>
          </cell>
          <cell r="E25">
            <v>730</v>
          </cell>
          <cell r="F25">
            <v>790</v>
          </cell>
          <cell r="G25">
            <v>820</v>
          </cell>
          <cell r="H25">
            <v>1080</v>
          </cell>
          <cell r="I25">
            <v>980</v>
          </cell>
          <cell r="J25">
            <v>-1</v>
          </cell>
          <cell r="K25">
            <v>-1</v>
          </cell>
          <cell r="L25">
            <v>5300</v>
          </cell>
        </row>
        <row r="26">
          <cell r="A26">
            <v>1350</v>
          </cell>
          <cell r="B26">
            <v>770</v>
          </cell>
          <cell r="C26">
            <v>690</v>
          </cell>
          <cell r="D26">
            <v>850</v>
          </cell>
          <cell r="E26">
            <v>770</v>
          </cell>
          <cell r="F26">
            <v>820</v>
          </cell>
          <cell r="G26">
            <v>860</v>
          </cell>
          <cell r="H26">
            <v>1100</v>
          </cell>
          <cell r="I26">
            <v>1000</v>
          </cell>
          <cell r="J26">
            <v>-1</v>
          </cell>
          <cell r="K26">
            <v>-1</v>
          </cell>
          <cell r="L26">
            <v>-1</v>
          </cell>
        </row>
        <row r="27">
          <cell r="A27">
            <v>1390</v>
          </cell>
          <cell r="B27">
            <v>800</v>
          </cell>
          <cell r="C27">
            <v>710</v>
          </cell>
          <cell r="D27">
            <v>900</v>
          </cell>
          <cell r="E27">
            <v>814</v>
          </cell>
          <cell r="F27">
            <v>845</v>
          </cell>
          <cell r="G27">
            <v>880</v>
          </cell>
          <cell r="H27">
            <v>1120</v>
          </cell>
          <cell r="I27">
            <v>5060</v>
          </cell>
          <cell r="J27">
            <v>-1</v>
          </cell>
          <cell r="K27">
            <v>-1</v>
          </cell>
          <cell r="L27">
            <v>-1</v>
          </cell>
        </row>
        <row r="28">
          <cell r="A28">
            <v>1420</v>
          </cell>
          <cell r="B28">
            <v>820</v>
          </cell>
          <cell r="C28">
            <v>740</v>
          </cell>
          <cell r="D28">
            <v>1020</v>
          </cell>
          <cell r="E28">
            <v>840</v>
          </cell>
          <cell r="F28">
            <v>870</v>
          </cell>
          <cell r="G28">
            <v>920</v>
          </cell>
          <cell r="H28">
            <v>1145</v>
          </cell>
          <cell r="I28">
            <v>5220</v>
          </cell>
          <cell r="J28">
            <v>-1</v>
          </cell>
          <cell r="K28">
            <v>-1</v>
          </cell>
          <cell r="L28">
            <v>-1</v>
          </cell>
        </row>
        <row r="29">
          <cell r="A29">
            <v>1480</v>
          </cell>
          <cell r="B29">
            <v>845</v>
          </cell>
          <cell r="C29">
            <v>760</v>
          </cell>
          <cell r="D29">
            <v>1050</v>
          </cell>
          <cell r="E29">
            <v>870</v>
          </cell>
          <cell r="F29">
            <v>890</v>
          </cell>
          <cell r="G29">
            <v>945</v>
          </cell>
          <cell r="H29">
            <v>1170</v>
          </cell>
          <cell r="I29">
            <v>5340</v>
          </cell>
          <cell r="J29">
            <v>-1</v>
          </cell>
          <cell r="K29">
            <v>-1</v>
          </cell>
          <cell r="L29">
            <v>-1</v>
          </cell>
        </row>
        <row r="30">
          <cell r="A30">
            <v>1530</v>
          </cell>
          <cell r="B30">
            <v>880</v>
          </cell>
          <cell r="C30">
            <v>780</v>
          </cell>
          <cell r="D30">
            <v>1070</v>
          </cell>
          <cell r="E30">
            <v>900</v>
          </cell>
          <cell r="F30">
            <v>956</v>
          </cell>
          <cell r="G30">
            <v>970</v>
          </cell>
          <cell r="H30">
            <v>1190</v>
          </cell>
          <cell r="I30">
            <v>-1</v>
          </cell>
          <cell r="J30">
            <v>-1</v>
          </cell>
          <cell r="K30">
            <v>-1</v>
          </cell>
          <cell r="L30">
            <v>-1</v>
          </cell>
        </row>
        <row r="31">
          <cell r="A31">
            <v>1560</v>
          </cell>
          <cell r="B31">
            <v>910</v>
          </cell>
          <cell r="C31">
            <v>810</v>
          </cell>
          <cell r="D31">
            <v>1090</v>
          </cell>
          <cell r="E31">
            <v>920</v>
          </cell>
          <cell r="F31">
            <v>1010</v>
          </cell>
          <cell r="G31">
            <v>990</v>
          </cell>
          <cell r="H31">
            <v>1220</v>
          </cell>
          <cell r="I31">
            <v>-1</v>
          </cell>
          <cell r="J31">
            <v>-1</v>
          </cell>
          <cell r="K31">
            <v>-1</v>
          </cell>
          <cell r="L31">
            <v>-1</v>
          </cell>
        </row>
        <row r="32">
          <cell r="A32">
            <v>-1</v>
          </cell>
          <cell r="B32">
            <v>930</v>
          </cell>
          <cell r="C32">
            <v>830</v>
          </cell>
          <cell r="D32">
            <v>1120</v>
          </cell>
          <cell r="E32">
            <v>960</v>
          </cell>
          <cell r="F32">
            <v>1030</v>
          </cell>
          <cell r="G32">
            <v>1010</v>
          </cell>
          <cell r="H32">
            <v>1240</v>
          </cell>
          <cell r="I32">
            <v>-1</v>
          </cell>
          <cell r="J32">
            <v>-1</v>
          </cell>
          <cell r="K32">
            <v>-1</v>
          </cell>
          <cell r="L32">
            <v>-1</v>
          </cell>
        </row>
        <row r="33">
          <cell r="A33">
            <v>-1</v>
          </cell>
          <cell r="B33">
            <v>950</v>
          </cell>
          <cell r="C33">
            <v>850</v>
          </cell>
          <cell r="D33">
            <v>1140</v>
          </cell>
          <cell r="E33">
            <v>1000</v>
          </cell>
          <cell r="F33">
            <v>1050</v>
          </cell>
          <cell r="G33">
            <v>1030</v>
          </cell>
          <cell r="H33">
            <v>1260</v>
          </cell>
          <cell r="I33">
            <v>-1</v>
          </cell>
          <cell r="J33">
            <v>-1</v>
          </cell>
          <cell r="K33">
            <v>-1</v>
          </cell>
          <cell r="L33">
            <v>-1</v>
          </cell>
        </row>
        <row r="34">
          <cell r="A34">
            <v>-1</v>
          </cell>
          <cell r="B34">
            <v>970</v>
          </cell>
          <cell r="C34">
            <v>890</v>
          </cell>
          <cell r="D34">
            <v>1160</v>
          </cell>
          <cell r="E34">
            <v>1055</v>
          </cell>
          <cell r="F34">
            <v>1075</v>
          </cell>
          <cell r="G34">
            <v>1080</v>
          </cell>
          <cell r="H34">
            <v>1280</v>
          </cell>
          <cell r="I34">
            <v>-1</v>
          </cell>
          <cell r="J34">
            <v>-1</v>
          </cell>
          <cell r="K34">
            <v>-1</v>
          </cell>
          <cell r="L34">
            <v>-1</v>
          </cell>
        </row>
        <row r="35">
          <cell r="A35">
            <v>-1</v>
          </cell>
          <cell r="B35">
            <v>1020</v>
          </cell>
          <cell r="C35">
            <v>910</v>
          </cell>
          <cell r="D35">
            <v>1180</v>
          </cell>
          <cell r="E35">
            <v>1080</v>
          </cell>
          <cell r="F35">
            <v>1100</v>
          </cell>
          <cell r="G35">
            <v>1100</v>
          </cell>
          <cell r="H35">
            <v>1300</v>
          </cell>
          <cell r="I35">
            <v>-1</v>
          </cell>
          <cell r="J35">
            <v>-1</v>
          </cell>
          <cell r="K35">
            <v>-1</v>
          </cell>
          <cell r="L35">
            <v>-1</v>
          </cell>
        </row>
        <row r="36">
          <cell r="A36">
            <v>-1</v>
          </cell>
          <cell r="B36">
            <v>1050</v>
          </cell>
          <cell r="C36">
            <v>960</v>
          </cell>
          <cell r="D36">
            <v>1200</v>
          </cell>
          <cell r="E36">
            <v>1100</v>
          </cell>
          <cell r="F36">
            <v>1140</v>
          </cell>
          <cell r="G36">
            <v>1120</v>
          </cell>
          <cell r="H36">
            <v>1320</v>
          </cell>
          <cell r="I36">
            <v>-1</v>
          </cell>
          <cell r="J36">
            <v>-1</v>
          </cell>
          <cell r="K36">
            <v>-1</v>
          </cell>
          <cell r="L36">
            <v>-1</v>
          </cell>
        </row>
        <row r="37">
          <cell r="A37">
            <v>-1</v>
          </cell>
          <cell r="B37">
            <v>1135</v>
          </cell>
          <cell r="C37">
            <v>980</v>
          </cell>
          <cell r="D37">
            <v>1270</v>
          </cell>
          <cell r="E37">
            <v>1140</v>
          </cell>
          <cell r="F37">
            <v>1180</v>
          </cell>
          <cell r="G37">
            <v>1150</v>
          </cell>
          <cell r="H37">
            <v>1340</v>
          </cell>
          <cell r="I37">
            <v>-1</v>
          </cell>
          <cell r="J37">
            <v>-1</v>
          </cell>
          <cell r="K37">
            <v>-1</v>
          </cell>
          <cell r="L37">
            <v>-1</v>
          </cell>
        </row>
        <row r="38">
          <cell r="A38">
            <v>-1</v>
          </cell>
          <cell r="B38">
            <v>1165</v>
          </cell>
          <cell r="C38">
            <v>1000</v>
          </cell>
          <cell r="D38">
            <v>1300</v>
          </cell>
          <cell r="E38">
            <v>1160</v>
          </cell>
          <cell r="F38">
            <v>1200</v>
          </cell>
          <cell r="G38">
            <v>1170</v>
          </cell>
          <cell r="H38">
            <v>1365</v>
          </cell>
          <cell r="I38">
            <v>-1</v>
          </cell>
          <cell r="J38">
            <v>-1</v>
          </cell>
          <cell r="K38">
            <v>-1</v>
          </cell>
          <cell r="L38">
            <v>-1</v>
          </cell>
        </row>
        <row r="39">
          <cell r="A39">
            <v>-1</v>
          </cell>
          <cell r="B39">
            <v>1200</v>
          </cell>
          <cell r="C39">
            <v>1020</v>
          </cell>
          <cell r="D39">
            <v>1360</v>
          </cell>
          <cell r="E39">
            <v>1180</v>
          </cell>
          <cell r="F39">
            <v>1230</v>
          </cell>
          <cell r="G39">
            <v>1190</v>
          </cell>
          <cell r="H39">
            <v>1390</v>
          </cell>
          <cell r="I39">
            <v>-1</v>
          </cell>
          <cell r="J39">
            <v>-1</v>
          </cell>
          <cell r="K39">
            <v>-1</v>
          </cell>
          <cell r="L39">
            <v>-1</v>
          </cell>
        </row>
        <row r="40">
          <cell r="A40">
            <v>-1</v>
          </cell>
          <cell r="B40">
            <v>1220</v>
          </cell>
          <cell r="C40">
            <v>1040</v>
          </cell>
          <cell r="D40">
            <v>1400</v>
          </cell>
          <cell r="E40">
            <v>1200</v>
          </cell>
          <cell r="F40">
            <v>1255</v>
          </cell>
          <cell r="G40">
            <v>1210</v>
          </cell>
          <cell r="H40">
            <v>1410</v>
          </cell>
          <cell r="I40">
            <v>-1</v>
          </cell>
          <cell r="J40">
            <v>-1</v>
          </cell>
          <cell r="K40">
            <v>-1</v>
          </cell>
          <cell r="L40">
            <v>-1</v>
          </cell>
        </row>
        <row r="41">
          <cell r="A41">
            <v>-1</v>
          </cell>
          <cell r="B41">
            <v>1240</v>
          </cell>
          <cell r="C41">
            <v>1070</v>
          </cell>
          <cell r="D41">
            <v>1440</v>
          </cell>
          <cell r="E41">
            <v>1222</v>
          </cell>
          <cell r="F41">
            <v>1280</v>
          </cell>
          <cell r="G41">
            <v>1235</v>
          </cell>
          <cell r="H41">
            <v>1430</v>
          </cell>
          <cell r="I41">
            <v>-1</v>
          </cell>
          <cell r="J41">
            <v>-1</v>
          </cell>
          <cell r="K41">
            <v>-1</v>
          </cell>
          <cell r="L41">
            <v>-1</v>
          </cell>
        </row>
        <row r="42">
          <cell r="A42">
            <v>-1</v>
          </cell>
          <cell r="B42">
            <v>1270</v>
          </cell>
          <cell r="C42">
            <v>1090</v>
          </cell>
          <cell r="D42">
            <v>1460</v>
          </cell>
          <cell r="E42">
            <v>1250</v>
          </cell>
          <cell r="F42">
            <v>1300</v>
          </cell>
          <cell r="G42">
            <v>1255</v>
          </cell>
          <cell r="H42">
            <v>1450</v>
          </cell>
          <cell r="I42">
            <v>-1</v>
          </cell>
          <cell r="J42">
            <v>-1</v>
          </cell>
          <cell r="K42">
            <v>-1</v>
          </cell>
          <cell r="L42">
            <v>-1</v>
          </cell>
        </row>
        <row r="43">
          <cell r="A43">
            <v>-1</v>
          </cell>
          <cell r="B43">
            <v>1300</v>
          </cell>
          <cell r="C43">
            <v>1110</v>
          </cell>
          <cell r="D43">
            <v>1480</v>
          </cell>
          <cell r="E43">
            <v>1270</v>
          </cell>
          <cell r="F43">
            <v>1330</v>
          </cell>
          <cell r="G43">
            <v>1280</v>
          </cell>
          <cell r="H43">
            <v>1480</v>
          </cell>
          <cell r="I43">
            <v>-1</v>
          </cell>
          <cell r="J43">
            <v>-1</v>
          </cell>
          <cell r="K43">
            <v>-1</v>
          </cell>
          <cell r="L43">
            <v>-1</v>
          </cell>
        </row>
        <row r="44">
          <cell r="A44">
            <v>-1</v>
          </cell>
          <cell r="B44">
            <v>1350</v>
          </cell>
          <cell r="C44">
            <v>1130</v>
          </cell>
          <cell r="D44">
            <v>1500</v>
          </cell>
          <cell r="E44">
            <v>1290</v>
          </cell>
          <cell r="F44">
            <v>1350</v>
          </cell>
          <cell r="G44">
            <v>1300</v>
          </cell>
          <cell r="H44">
            <v>1500</v>
          </cell>
          <cell r="I44">
            <v>-1</v>
          </cell>
          <cell r="J44">
            <v>-1</v>
          </cell>
          <cell r="K44">
            <v>-1</v>
          </cell>
          <cell r="L44">
            <v>-1</v>
          </cell>
        </row>
        <row r="45">
          <cell r="A45">
            <v>-1</v>
          </cell>
          <cell r="B45">
            <v>1390</v>
          </cell>
          <cell r="C45">
            <v>1160</v>
          </cell>
          <cell r="D45">
            <v>1525</v>
          </cell>
          <cell r="E45">
            <v>1320</v>
          </cell>
          <cell r="F45">
            <v>1370</v>
          </cell>
          <cell r="G45">
            <v>1320</v>
          </cell>
          <cell r="H45">
            <v>1520</v>
          </cell>
          <cell r="I45">
            <v>-1</v>
          </cell>
          <cell r="J45">
            <v>-1</v>
          </cell>
          <cell r="K45">
            <v>-1</v>
          </cell>
          <cell r="L45">
            <v>-1</v>
          </cell>
        </row>
        <row r="46">
          <cell r="A46">
            <v>-1</v>
          </cell>
          <cell r="B46">
            <v>1440</v>
          </cell>
          <cell r="C46">
            <v>1190</v>
          </cell>
          <cell r="D46">
            <v>1560</v>
          </cell>
          <cell r="E46">
            <v>1340</v>
          </cell>
          <cell r="F46">
            <v>1390</v>
          </cell>
          <cell r="G46">
            <v>1350</v>
          </cell>
          <cell r="H46">
            <v>4850</v>
          </cell>
          <cell r="I46">
            <v>-1</v>
          </cell>
          <cell r="J46">
            <v>-1</v>
          </cell>
          <cell r="K46">
            <v>-1</v>
          </cell>
          <cell r="L46">
            <v>-1</v>
          </cell>
        </row>
        <row r="47">
          <cell r="A47">
            <v>-1</v>
          </cell>
          <cell r="B47">
            <v>1470</v>
          </cell>
          <cell r="C47">
            <v>1220</v>
          </cell>
          <cell r="D47">
            <v>1600</v>
          </cell>
          <cell r="E47">
            <v>1370</v>
          </cell>
          <cell r="F47">
            <v>1420</v>
          </cell>
          <cell r="G47">
            <v>1370</v>
          </cell>
          <cell r="H47">
            <v>4880</v>
          </cell>
          <cell r="I47">
            <v>-1</v>
          </cell>
          <cell r="J47">
            <v>-1</v>
          </cell>
          <cell r="K47">
            <v>-1</v>
          </cell>
          <cell r="L47">
            <v>-1</v>
          </cell>
        </row>
        <row r="48">
          <cell r="A48">
            <v>-1</v>
          </cell>
          <cell r="B48">
            <v>1500</v>
          </cell>
          <cell r="C48">
            <v>1255</v>
          </cell>
          <cell r="D48">
            <v>1620</v>
          </cell>
          <cell r="E48">
            <v>1390</v>
          </cell>
          <cell r="F48">
            <v>1440</v>
          </cell>
          <cell r="G48">
            <v>1390</v>
          </cell>
          <cell r="H48">
            <v>4905</v>
          </cell>
          <cell r="I48">
            <v>-1</v>
          </cell>
          <cell r="J48">
            <v>-1</v>
          </cell>
          <cell r="K48">
            <v>-1</v>
          </cell>
          <cell r="L48">
            <v>-1</v>
          </cell>
        </row>
        <row r="49">
          <cell r="A49">
            <v>-1</v>
          </cell>
          <cell r="B49">
            <v>1545</v>
          </cell>
          <cell r="C49">
            <v>1280</v>
          </cell>
          <cell r="D49">
            <v>1650</v>
          </cell>
          <cell r="E49">
            <v>1420</v>
          </cell>
          <cell r="F49">
            <v>1460</v>
          </cell>
          <cell r="G49">
            <v>1410</v>
          </cell>
          <cell r="H49">
            <v>4925</v>
          </cell>
          <cell r="I49">
            <v>-1</v>
          </cell>
          <cell r="J49">
            <v>-1</v>
          </cell>
          <cell r="K49">
            <v>-1</v>
          </cell>
          <cell r="L49">
            <v>-1</v>
          </cell>
        </row>
        <row r="50">
          <cell r="A50">
            <v>-1</v>
          </cell>
          <cell r="B50">
            <v>1570</v>
          </cell>
          <cell r="C50">
            <v>1300</v>
          </cell>
          <cell r="D50">
            <v>1680</v>
          </cell>
          <cell r="E50">
            <v>1440</v>
          </cell>
          <cell r="F50">
            <v>1486</v>
          </cell>
          <cell r="G50">
            <v>1430</v>
          </cell>
          <cell r="H50">
            <v>4985</v>
          </cell>
          <cell r="I50">
            <v>-1</v>
          </cell>
          <cell r="J50">
            <v>-1</v>
          </cell>
          <cell r="K50">
            <v>-1</v>
          </cell>
          <cell r="L50">
            <v>-1</v>
          </cell>
        </row>
        <row r="51">
          <cell r="A51">
            <v>-1</v>
          </cell>
          <cell r="B51">
            <v>1600</v>
          </cell>
          <cell r="C51">
            <v>1320</v>
          </cell>
          <cell r="D51">
            <v>1700</v>
          </cell>
          <cell r="E51">
            <v>1460</v>
          </cell>
          <cell r="F51">
            <v>1510</v>
          </cell>
          <cell r="G51">
            <v>1450</v>
          </cell>
          <cell r="H51">
            <v>5035</v>
          </cell>
          <cell r="I51">
            <v>-1</v>
          </cell>
          <cell r="J51">
            <v>-1</v>
          </cell>
          <cell r="K51">
            <v>-1</v>
          </cell>
          <cell r="L51">
            <v>-1</v>
          </cell>
        </row>
        <row r="52">
          <cell r="A52">
            <v>-1</v>
          </cell>
          <cell r="B52">
            <v>1635</v>
          </cell>
          <cell r="C52">
            <v>1340</v>
          </cell>
          <cell r="D52">
            <v>1720</v>
          </cell>
          <cell r="E52">
            <v>1480</v>
          </cell>
          <cell r="F52">
            <v>1535</v>
          </cell>
          <cell r="G52">
            <v>1470</v>
          </cell>
          <cell r="H52">
            <v>5080</v>
          </cell>
          <cell r="I52">
            <v>-1</v>
          </cell>
          <cell r="J52">
            <v>-1</v>
          </cell>
          <cell r="K52">
            <v>-1</v>
          </cell>
          <cell r="L52">
            <v>-1</v>
          </cell>
        </row>
        <row r="53">
          <cell r="A53">
            <v>-1</v>
          </cell>
          <cell r="B53">
            <v>1655</v>
          </cell>
          <cell r="C53">
            <v>1365</v>
          </cell>
          <cell r="D53">
            <v>1745</v>
          </cell>
          <cell r="E53">
            <v>1500</v>
          </cell>
          <cell r="F53">
            <v>1570</v>
          </cell>
          <cell r="G53">
            <v>1490</v>
          </cell>
          <cell r="H53">
            <v>5110</v>
          </cell>
          <cell r="I53">
            <v>-1</v>
          </cell>
          <cell r="J53">
            <v>-1</v>
          </cell>
          <cell r="K53">
            <v>-1</v>
          </cell>
          <cell r="L53">
            <v>-1</v>
          </cell>
        </row>
        <row r="54">
          <cell r="A54">
            <v>-1</v>
          </cell>
          <cell r="B54">
            <v>1680</v>
          </cell>
          <cell r="C54">
            <v>1390</v>
          </cell>
          <cell r="D54">
            <v>1770</v>
          </cell>
          <cell r="E54">
            <v>1520</v>
          </cell>
          <cell r="F54">
            <v>1590</v>
          </cell>
          <cell r="G54">
            <v>1510</v>
          </cell>
          <cell r="H54">
            <v>5140</v>
          </cell>
          <cell r="I54">
            <v>-1</v>
          </cell>
          <cell r="J54">
            <v>-1</v>
          </cell>
          <cell r="K54">
            <v>-1</v>
          </cell>
          <cell r="L54">
            <v>-1</v>
          </cell>
        </row>
        <row r="55">
          <cell r="A55">
            <v>-1</v>
          </cell>
          <cell r="B55">
            <v>1700</v>
          </cell>
          <cell r="C55">
            <v>1410</v>
          </cell>
          <cell r="D55">
            <v>1790</v>
          </cell>
          <cell r="E55">
            <v>1540</v>
          </cell>
          <cell r="F55">
            <v>1610</v>
          </cell>
          <cell r="G55">
            <v>1530</v>
          </cell>
          <cell r="H55">
            <v>5270</v>
          </cell>
          <cell r="I55">
            <v>-1</v>
          </cell>
          <cell r="J55">
            <v>-1</v>
          </cell>
          <cell r="K55">
            <v>-1</v>
          </cell>
          <cell r="L55">
            <v>-1</v>
          </cell>
        </row>
        <row r="56">
          <cell r="A56">
            <v>-1</v>
          </cell>
          <cell r="B56">
            <v>1720</v>
          </cell>
          <cell r="C56">
            <v>1430</v>
          </cell>
          <cell r="D56">
            <v>1810</v>
          </cell>
          <cell r="E56">
            <v>1560</v>
          </cell>
          <cell r="F56">
            <v>1630</v>
          </cell>
          <cell r="G56">
            <v>1550</v>
          </cell>
          <cell r="H56">
            <v>5400</v>
          </cell>
          <cell r="I56">
            <v>-1</v>
          </cell>
          <cell r="J56">
            <v>-1</v>
          </cell>
          <cell r="K56">
            <v>-1</v>
          </cell>
          <cell r="L56">
            <v>-1</v>
          </cell>
        </row>
        <row r="57">
          <cell r="A57">
            <v>-1</v>
          </cell>
          <cell r="B57">
            <v>1740</v>
          </cell>
          <cell r="C57">
            <v>1480</v>
          </cell>
          <cell r="D57">
            <v>1835</v>
          </cell>
          <cell r="E57">
            <v>1580</v>
          </cell>
          <cell r="F57">
            <v>1650</v>
          </cell>
          <cell r="G57">
            <v>1570</v>
          </cell>
          <cell r="H57">
            <v>5445</v>
          </cell>
          <cell r="I57">
            <v>-1</v>
          </cell>
          <cell r="J57">
            <v>-1</v>
          </cell>
          <cell r="K57">
            <v>-1</v>
          </cell>
          <cell r="L57">
            <v>-1</v>
          </cell>
        </row>
        <row r="58">
          <cell r="A58">
            <v>-1</v>
          </cell>
          <cell r="B58">
            <v>1760</v>
          </cell>
          <cell r="C58">
            <v>1500</v>
          </cell>
          <cell r="D58">
            <v>1870</v>
          </cell>
          <cell r="E58">
            <v>1600</v>
          </cell>
          <cell r="F58">
            <v>1670</v>
          </cell>
          <cell r="G58">
            <v>1595</v>
          </cell>
          <cell r="H58">
            <v>5610</v>
          </cell>
          <cell r="I58">
            <v>-1</v>
          </cell>
          <cell r="J58">
            <v>-1</v>
          </cell>
          <cell r="K58">
            <v>-1</v>
          </cell>
          <cell r="L58">
            <v>-1</v>
          </cell>
        </row>
        <row r="59">
          <cell r="A59">
            <v>-1</v>
          </cell>
          <cell r="B59">
            <v>1790</v>
          </cell>
          <cell r="C59">
            <v>1530</v>
          </cell>
          <cell r="D59">
            <v>1890</v>
          </cell>
          <cell r="E59">
            <v>1620</v>
          </cell>
          <cell r="F59">
            <v>1690</v>
          </cell>
          <cell r="G59">
            <v>1620</v>
          </cell>
          <cell r="H59">
            <v>5680</v>
          </cell>
          <cell r="I59">
            <v>-1</v>
          </cell>
          <cell r="J59">
            <v>-1</v>
          </cell>
          <cell r="K59">
            <v>-1</v>
          </cell>
          <cell r="L59">
            <v>-1</v>
          </cell>
        </row>
        <row r="60">
          <cell r="A60">
            <v>-1</v>
          </cell>
          <cell r="B60">
            <v>1820</v>
          </cell>
          <cell r="C60">
            <v>1550</v>
          </cell>
          <cell r="D60">
            <v>1910</v>
          </cell>
          <cell r="E60">
            <v>1640</v>
          </cell>
          <cell r="F60">
            <v>1710</v>
          </cell>
          <cell r="G60">
            <v>1640</v>
          </cell>
          <cell r="H60">
            <v>-1</v>
          </cell>
          <cell r="I60">
            <v>-1</v>
          </cell>
          <cell r="J60">
            <v>-1</v>
          </cell>
          <cell r="K60">
            <v>-1</v>
          </cell>
          <cell r="L60">
            <v>-1</v>
          </cell>
        </row>
        <row r="61">
          <cell r="A61">
            <v>-1</v>
          </cell>
          <cell r="B61">
            <v>1845</v>
          </cell>
          <cell r="C61">
            <v>1590</v>
          </cell>
          <cell r="D61">
            <v>1930</v>
          </cell>
          <cell r="E61">
            <v>1660</v>
          </cell>
          <cell r="F61">
            <v>1730</v>
          </cell>
          <cell r="G61">
            <v>1660</v>
          </cell>
          <cell r="H61">
            <v>-1</v>
          </cell>
          <cell r="I61">
            <v>-1</v>
          </cell>
          <cell r="J61">
            <v>-1</v>
          </cell>
          <cell r="K61">
            <v>-1</v>
          </cell>
          <cell r="L61">
            <v>-1</v>
          </cell>
        </row>
        <row r="62">
          <cell r="A62">
            <v>-1</v>
          </cell>
          <cell r="B62">
            <v>1865</v>
          </cell>
          <cell r="C62">
            <v>1650</v>
          </cell>
          <cell r="D62">
            <v>1960</v>
          </cell>
          <cell r="E62">
            <v>1682</v>
          </cell>
          <cell r="F62">
            <v>1750</v>
          </cell>
          <cell r="G62">
            <v>1680</v>
          </cell>
          <cell r="H62">
            <v>-1</v>
          </cell>
          <cell r="I62">
            <v>-1</v>
          </cell>
          <cell r="J62">
            <v>-1</v>
          </cell>
          <cell r="K62">
            <v>-1</v>
          </cell>
          <cell r="L62">
            <v>-1</v>
          </cell>
        </row>
        <row r="63">
          <cell r="A63">
            <v>-1</v>
          </cell>
          <cell r="B63">
            <v>1890</v>
          </cell>
          <cell r="C63">
            <v>1680</v>
          </cell>
          <cell r="D63">
            <v>1980</v>
          </cell>
          <cell r="E63">
            <v>1710</v>
          </cell>
          <cell r="F63">
            <v>1770</v>
          </cell>
          <cell r="G63">
            <v>1700</v>
          </cell>
          <cell r="H63">
            <v>-1</v>
          </cell>
          <cell r="I63">
            <v>-1</v>
          </cell>
          <cell r="J63">
            <v>-1</v>
          </cell>
          <cell r="K63">
            <v>-1</v>
          </cell>
          <cell r="L63">
            <v>-1</v>
          </cell>
        </row>
        <row r="64">
          <cell r="A64">
            <v>-1</v>
          </cell>
          <cell r="B64">
            <v>4660</v>
          </cell>
          <cell r="C64">
            <v>1700</v>
          </cell>
          <cell r="D64">
            <v>2000</v>
          </cell>
          <cell r="E64">
            <v>1730</v>
          </cell>
          <cell r="F64">
            <v>1790</v>
          </cell>
          <cell r="G64">
            <v>1720</v>
          </cell>
          <cell r="H64">
            <v>-1</v>
          </cell>
          <cell r="I64">
            <v>-1</v>
          </cell>
          <cell r="J64">
            <v>-1</v>
          </cell>
          <cell r="K64">
            <v>-1</v>
          </cell>
          <cell r="L64">
            <v>-1</v>
          </cell>
        </row>
        <row r="65">
          <cell r="A65">
            <v>-1</v>
          </cell>
          <cell r="B65">
            <v>4750</v>
          </cell>
          <cell r="C65">
            <v>1720</v>
          </cell>
          <cell r="D65">
            <v>2020</v>
          </cell>
          <cell r="E65">
            <v>1750</v>
          </cell>
          <cell r="F65">
            <v>1810</v>
          </cell>
          <cell r="G65">
            <v>1740</v>
          </cell>
          <cell r="H65">
            <v>-1</v>
          </cell>
          <cell r="I65">
            <v>-1</v>
          </cell>
          <cell r="J65">
            <v>-1</v>
          </cell>
          <cell r="K65">
            <v>-1</v>
          </cell>
          <cell r="L65">
            <v>-1</v>
          </cell>
        </row>
        <row r="66">
          <cell r="A66">
            <v>-1</v>
          </cell>
          <cell r="B66">
            <v>4770</v>
          </cell>
          <cell r="C66">
            <v>1740</v>
          </cell>
          <cell r="D66">
            <v>2040</v>
          </cell>
          <cell r="E66">
            <v>1770</v>
          </cell>
          <cell r="F66">
            <v>1830</v>
          </cell>
          <cell r="G66">
            <v>1760</v>
          </cell>
          <cell r="H66">
            <v>-1</v>
          </cell>
          <cell r="I66">
            <v>-1</v>
          </cell>
          <cell r="J66">
            <v>-1</v>
          </cell>
          <cell r="K66">
            <v>-1</v>
          </cell>
          <cell r="L66">
            <v>-1</v>
          </cell>
        </row>
        <row r="67">
          <cell r="A67">
            <v>-1</v>
          </cell>
          <cell r="B67">
            <v>4805</v>
          </cell>
          <cell r="C67">
            <v>1760</v>
          </cell>
          <cell r="D67">
            <v>2060</v>
          </cell>
          <cell r="E67">
            <v>1790</v>
          </cell>
          <cell r="F67">
            <v>1850</v>
          </cell>
          <cell r="G67">
            <v>1780</v>
          </cell>
          <cell r="H67">
            <v>-1</v>
          </cell>
          <cell r="I67">
            <v>-1</v>
          </cell>
          <cell r="J67">
            <v>-1</v>
          </cell>
          <cell r="K67">
            <v>-1</v>
          </cell>
          <cell r="L67">
            <v>-1</v>
          </cell>
        </row>
        <row r="68">
          <cell r="A68">
            <v>-1</v>
          </cell>
          <cell r="B68">
            <v>4860</v>
          </cell>
          <cell r="C68">
            <v>1780</v>
          </cell>
          <cell r="D68">
            <v>2080</v>
          </cell>
          <cell r="E68">
            <v>1810</v>
          </cell>
          <cell r="F68">
            <v>1870</v>
          </cell>
          <cell r="G68">
            <v>1800</v>
          </cell>
          <cell r="H68">
            <v>-1</v>
          </cell>
          <cell r="I68">
            <v>-1</v>
          </cell>
          <cell r="J68">
            <v>-1</v>
          </cell>
          <cell r="K68">
            <v>-1</v>
          </cell>
          <cell r="L68">
            <v>-1</v>
          </cell>
        </row>
        <row r="69">
          <cell r="A69">
            <v>-1</v>
          </cell>
          <cell r="B69">
            <v>4940</v>
          </cell>
          <cell r="C69">
            <v>1800</v>
          </cell>
          <cell r="D69">
            <v>2100</v>
          </cell>
          <cell r="E69">
            <v>1830</v>
          </cell>
          <cell r="F69">
            <v>1890</v>
          </cell>
          <cell r="G69">
            <v>1820</v>
          </cell>
          <cell r="H69">
            <v>-1</v>
          </cell>
          <cell r="I69">
            <v>-1</v>
          </cell>
          <cell r="J69">
            <v>-1</v>
          </cell>
          <cell r="K69">
            <v>-1</v>
          </cell>
          <cell r="L69">
            <v>-1</v>
          </cell>
        </row>
        <row r="70">
          <cell r="A70">
            <v>-1</v>
          </cell>
          <cell r="B70">
            <v>5015</v>
          </cell>
          <cell r="C70">
            <v>1820</v>
          </cell>
          <cell r="D70">
            <v>2120</v>
          </cell>
          <cell r="E70">
            <v>1850</v>
          </cell>
          <cell r="F70">
            <v>1910</v>
          </cell>
          <cell r="G70">
            <v>1840</v>
          </cell>
          <cell r="H70">
            <v>-1</v>
          </cell>
          <cell r="I70">
            <v>-1</v>
          </cell>
          <cell r="J70">
            <v>-1</v>
          </cell>
          <cell r="K70">
            <v>-1</v>
          </cell>
          <cell r="L70">
            <v>-1</v>
          </cell>
        </row>
        <row r="71">
          <cell r="A71">
            <v>-1</v>
          </cell>
          <cell r="B71">
            <v>5050</v>
          </cell>
          <cell r="C71">
            <v>1840</v>
          </cell>
          <cell r="D71">
            <v>2140</v>
          </cell>
          <cell r="E71">
            <v>1870</v>
          </cell>
          <cell r="F71">
            <v>1930</v>
          </cell>
          <cell r="G71">
            <v>1860</v>
          </cell>
          <cell r="H71">
            <v>-1</v>
          </cell>
          <cell r="I71">
            <v>-1</v>
          </cell>
          <cell r="J71">
            <v>-1</v>
          </cell>
          <cell r="K71">
            <v>-1</v>
          </cell>
          <cell r="L71">
            <v>-1</v>
          </cell>
        </row>
        <row r="72">
          <cell r="A72">
            <v>-1</v>
          </cell>
          <cell r="B72">
            <v>-1</v>
          </cell>
          <cell r="C72">
            <v>1860</v>
          </cell>
          <cell r="D72">
            <v>2160</v>
          </cell>
          <cell r="E72">
            <v>1890</v>
          </cell>
          <cell r="F72">
            <v>1950</v>
          </cell>
          <cell r="G72">
            <v>4680</v>
          </cell>
          <cell r="H72">
            <v>-1</v>
          </cell>
          <cell r="I72">
            <v>-1</v>
          </cell>
          <cell r="J72">
            <v>-1</v>
          </cell>
          <cell r="K72">
            <v>-1</v>
          </cell>
          <cell r="L72">
            <v>-1</v>
          </cell>
        </row>
        <row r="73">
          <cell r="A73">
            <v>-1</v>
          </cell>
          <cell r="B73">
            <v>-1</v>
          </cell>
          <cell r="C73">
            <v>1880</v>
          </cell>
          <cell r="D73">
            <v>4578</v>
          </cell>
          <cell r="E73">
            <v>1910</v>
          </cell>
          <cell r="F73">
            <v>1970</v>
          </cell>
          <cell r="G73">
            <v>4700</v>
          </cell>
          <cell r="H73">
            <v>-1</v>
          </cell>
          <cell r="I73">
            <v>-1</v>
          </cell>
          <cell r="J73">
            <v>-1</v>
          </cell>
          <cell r="K73">
            <v>-1</v>
          </cell>
          <cell r="L73">
            <v>-1</v>
          </cell>
        </row>
        <row r="74">
          <cell r="A74">
            <v>-1</v>
          </cell>
          <cell r="B74">
            <v>-1</v>
          </cell>
          <cell r="C74">
            <v>1905</v>
          </cell>
          <cell r="D74">
            <v>4600</v>
          </cell>
          <cell r="E74">
            <v>1930</v>
          </cell>
          <cell r="F74">
            <v>1990</v>
          </cell>
          <cell r="G74">
            <v>4720</v>
          </cell>
          <cell r="H74">
            <v>-1</v>
          </cell>
          <cell r="I74">
            <v>-1</v>
          </cell>
          <cell r="J74">
            <v>-1</v>
          </cell>
          <cell r="K74">
            <v>-1</v>
          </cell>
          <cell r="L74">
            <v>-1</v>
          </cell>
        </row>
        <row r="75">
          <cell r="A75">
            <v>-1</v>
          </cell>
          <cell r="B75">
            <v>-1</v>
          </cell>
          <cell r="C75">
            <v>1930</v>
          </cell>
          <cell r="D75">
            <v>4620</v>
          </cell>
          <cell r="E75">
            <v>1950</v>
          </cell>
          <cell r="F75">
            <v>2010</v>
          </cell>
          <cell r="G75">
            <v>4740</v>
          </cell>
          <cell r="H75">
            <v>-1</v>
          </cell>
          <cell r="I75">
            <v>-1</v>
          </cell>
          <cell r="J75">
            <v>-1</v>
          </cell>
          <cell r="K75">
            <v>-1</v>
          </cell>
          <cell r="L75">
            <v>-1</v>
          </cell>
        </row>
        <row r="76">
          <cell r="A76">
            <v>-1</v>
          </cell>
          <cell r="B76">
            <v>-1</v>
          </cell>
          <cell r="C76">
            <v>1950</v>
          </cell>
          <cell r="D76">
            <v>4640</v>
          </cell>
          <cell r="E76">
            <v>1970</v>
          </cell>
          <cell r="F76">
            <v>2030</v>
          </cell>
          <cell r="G76">
            <v>4760</v>
          </cell>
          <cell r="H76">
            <v>-1</v>
          </cell>
          <cell r="I76">
            <v>-1</v>
          </cell>
          <cell r="J76">
            <v>-1</v>
          </cell>
          <cell r="K76">
            <v>-1</v>
          </cell>
          <cell r="L76">
            <v>-1</v>
          </cell>
        </row>
        <row r="77">
          <cell r="A77">
            <v>-1</v>
          </cell>
          <cell r="B77">
            <v>-1</v>
          </cell>
          <cell r="C77">
            <v>1970</v>
          </cell>
          <cell r="D77">
            <v>4660</v>
          </cell>
          <cell r="E77">
            <v>1994</v>
          </cell>
          <cell r="F77">
            <v>2050</v>
          </cell>
          <cell r="G77">
            <v>4780</v>
          </cell>
          <cell r="H77">
            <v>-1</v>
          </cell>
          <cell r="I77">
            <v>-1</v>
          </cell>
          <cell r="J77">
            <v>-1</v>
          </cell>
          <cell r="K77">
            <v>-1</v>
          </cell>
          <cell r="L77">
            <v>-1</v>
          </cell>
        </row>
        <row r="78">
          <cell r="A78">
            <v>-1</v>
          </cell>
          <cell r="B78">
            <v>-1</v>
          </cell>
          <cell r="C78">
            <v>2000</v>
          </cell>
          <cell r="D78">
            <v>4680</v>
          </cell>
          <cell r="E78">
            <v>2015</v>
          </cell>
          <cell r="F78">
            <v>2070</v>
          </cell>
          <cell r="G78">
            <v>4800</v>
          </cell>
          <cell r="H78">
            <v>-1</v>
          </cell>
          <cell r="I78">
            <v>-1</v>
          </cell>
          <cell r="J78">
            <v>-1</v>
          </cell>
          <cell r="K78">
            <v>-1</v>
          </cell>
          <cell r="L78">
            <v>-1</v>
          </cell>
        </row>
        <row r="79">
          <cell r="A79">
            <v>-1</v>
          </cell>
          <cell r="B79">
            <v>-1</v>
          </cell>
          <cell r="C79">
            <v>2020</v>
          </cell>
          <cell r="D79">
            <v>4700</v>
          </cell>
          <cell r="E79">
            <v>2035</v>
          </cell>
          <cell r="F79">
            <v>2090</v>
          </cell>
          <cell r="G79">
            <v>4820</v>
          </cell>
          <cell r="H79">
            <v>-1</v>
          </cell>
          <cell r="I79">
            <v>-1</v>
          </cell>
          <cell r="J79">
            <v>-1</v>
          </cell>
          <cell r="K79">
            <v>-1</v>
          </cell>
          <cell r="L79">
            <v>-1</v>
          </cell>
        </row>
        <row r="80">
          <cell r="A80">
            <v>-1</v>
          </cell>
          <cell r="B80">
            <v>-1</v>
          </cell>
          <cell r="C80">
            <v>4620</v>
          </cell>
          <cell r="D80">
            <v>4720</v>
          </cell>
          <cell r="E80">
            <v>2055</v>
          </cell>
          <cell r="F80">
            <v>4565</v>
          </cell>
          <cell r="G80">
            <v>4845</v>
          </cell>
          <cell r="H80">
            <v>-1</v>
          </cell>
          <cell r="I80">
            <v>-1</v>
          </cell>
          <cell r="J80">
            <v>-1</v>
          </cell>
          <cell r="K80">
            <v>-1</v>
          </cell>
          <cell r="L80">
            <v>-1</v>
          </cell>
        </row>
        <row r="81">
          <cell r="A81">
            <v>-1</v>
          </cell>
          <cell r="B81">
            <v>-1</v>
          </cell>
          <cell r="C81">
            <v>4650</v>
          </cell>
          <cell r="D81">
            <v>4740</v>
          </cell>
          <cell r="E81">
            <v>2075</v>
          </cell>
          <cell r="F81">
            <v>4585</v>
          </cell>
          <cell r="G81">
            <v>4870</v>
          </cell>
          <cell r="H81">
            <v>-1</v>
          </cell>
          <cell r="I81">
            <v>-1</v>
          </cell>
          <cell r="J81">
            <v>-1</v>
          </cell>
          <cell r="K81">
            <v>-1</v>
          </cell>
          <cell r="L81">
            <v>-1</v>
          </cell>
        </row>
        <row r="82">
          <cell r="A82">
            <v>-1</v>
          </cell>
          <cell r="B82">
            <v>-1</v>
          </cell>
          <cell r="C82">
            <v>4690</v>
          </cell>
          <cell r="D82">
            <v>4760</v>
          </cell>
          <cell r="E82">
            <v>2095</v>
          </cell>
          <cell r="F82">
            <v>4610</v>
          </cell>
          <cell r="G82">
            <v>4890</v>
          </cell>
          <cell r="H82">
            <v>-1</v>
          </cell>
          <cell r="I82">
            <v>-1</v>
          </cell>
          <cell r="J82">
            <v>-1</v>
          </cell>
          <cell r="K82">
            <v>-1</v>
          </cell>
          <cell r="L82">
            <v>-1</v>
          </cell>
        </row>
        <row r="83">
          <cell r="A83">
            <v>-1</v>
          </cell>
          <cell r="B83">
            <v>-1</v>
          </cell>
          <cell r="C83">
            <v>4750</v>
          </cell>
          <cell r="D83">
            <v>4780</v>
          </cell>
          <cell r="E83">
            <v>2115</v>
          </cell>
          <cell r="F83">
            <v>4630</v>
          </cell>
          <cell r="G83">
            <v>4910</v>
          </cell>
          <cell r="H83">
            <v>-1</v>
          </cell>
          <cell r="I83">
            <v>-1</v>
          </cell>
          <cell r="J83">
            <v>-1</v>
          </cell>
          <cell r="K83">
            <v>-1</v>
          </cell>
          <cell r="L83">
            <v>-1</v>
          </cell>
        </row>
        <row r="84">
          <cell r="A84">
            <v>-1</v>
          </cell>
          <cell r="B84">
            <v>-1</v>
          </cell>
          <cell r="C84">
            <v>4770</v>
          </cell>
          <cell r="D84">
            <v>4800</v>
          </cell>
          <cell r="E84">
            <v>2136</v>
          </cell>
          <cell r="F84">
            <v>4650</v>
          </cell>
          <cell r="G84">
            <v>4930</v>
          </cell>
          <cell r="H84">
            <v>-1</v>
          </cell>
          <cell r="I84">
            <v>-1</v>
          </cell>
          <cell r="J84">
            <v>-1</v>
          </cell>
          <cell r="K84">
            <v>-1</v>
          </cell>
          <cell r="L84">
            <v>-1</v>
          </cell>
        </row>
        <row r="85">
          <cell r="A85">
            <v>-1</v>
          </cell>
          <cell r="B85">
            <v>-1</v>
          </cell>
          <cell r="C85">
            <v>4830</v>
          </cell>
          <cell r="D85">
            <v>4820</v>
          </cell>
          <cell r="E85">
            <v>2160</v>
          </cell>
          <cell r="F85">
            <v>4670</v>
          </cell>
          <cell r="G85">
            <v>4964</v>
          </cell>
          <cell r="H85">
            <v>-1</v>
          </cell>
          <cell r="I85">
            <v>-1</v>
          </cell>
          <cell r="J85">
            <v>-1</v>
          </cell>
          <cell r="K85">
            <v>-1</v>
          </cell>
          <cell r="L85">
            <v>-1</v>
          </cell>
        </row>
        <row r="86">
          <cell r="A86">
            <v>-1</v>
          </cell>
          <cell r="B86">
            <v>-1</v>
          </cell>
          <cell r="C86">
            <v>5000</v>
          </cell>
          <cell r="D86">
            <v>4840</v>
          </cell>
          <cell r="E86">
            <v>4544</v>
          </cell>
          <cell r="F86">
            <v>4690</v>
          </cell>
          <cell r="G86">
            <v>5010</v>
          </cell>
          <cell r="H86">
            <v>-1</v>
          </cell>
          <cell r="I86">
            <v>-1</v>
          </cell>
          <cell r="J86">
            <v>-1</v>
          </cell>
          <cell r="K86">
            <v>-1</v>
          </cell>
          <cell r="L86">
            <v>-1</v>
          </cell>
        </row>
        <row r="87">
          <cell r="A87">
            <v>-1</v>
          </cell>
          <cell r="B87">
            <v>-1</v>
          </cell>
          <cell r="C87">
            <v>5090</v>
          </cell>
          <cell r="D87">
            <v>4870</v>
          </cell>
          <cell r="E87">
            <v>4565</v>
          </cell>
          <cell r="F87">
            <v>4710</v>
          </cell>
          <cell r="G87">
            <v>5030</v>
          </cell>
          <cell r="H87">
            <v>-1</v>
          </cell>
          <cell r="I87">
            <v>-1</v>
          </cell>
          <cell r="J87">
            <v>-1</v>
          </cell>
          <cell r="K87">
            <v>-1</v>
          </cell>
          <cell r="L87">
            <v>-1</v>
          </cell>
        </row>
        <row r="88">
          <cell r="A88">
            <v>-1</v>
          </cell>
          <cell r="B88">
            <v>-1</v>
          </cell>
          <cell r="C88">
            <v>5110</v>
          </cell>
          <cell r="D88">
            <v>4890</v>
          </cell>
          <cell r="E88">
            <v>4585</v>
          </cell>
          <cell r="F88">
            <v>4730</v>
          </cell>
          <cell r="G88">
            <v>5050</v>
          </cell>
          <cell r="H88">
            <v>-1</v>
          </cell>
          <cell r="I88">
            <v>-1</v>
          </cell>
          <cell r="J88">
            <v>-1</v>
          </cell>
          <cell r="K88">
            <v>-1</v>
          </cell>
          <cell r="L88">
            <v>-1</v>
          </cell>
        </row>
        <row r="89">
          <cell r="A89">
            <v>-1</v>
          </cell>
          <cell r="B89">
            <v>-1</v>
          </cell>
          <cell r="C89">
            <v>5320</v>
          </cell>
          <cell r="D89">
            <v>4920</v>
          </cell>
          <cell r="E89">
            <v>4605</v>
          </cell>
          <cell r="F89">
            <v>4750</v>
          </cell>
          <cell r="G89">
            <v>5070</v>
          </cell>
          <cell r="H89">
            <v>-1</v>
          </cell>
          <cell r="I89">
            <v>-1</v>
          </cell>
          <cell r="J89">
            <v>-1</v>
          </cell>
          <cell r="K89">
            <v>-1</v>
          </cell>
          <cell r="L89">
            <v>-1</v>
          </cell>
        </row>
        <row r="90">
          <cell r="A90">
            <v>-1</v>
          </cell>
          <cell r="B90">
            <v>-1</v>
          </cell>
          <cell r="C90">
            <v>5340</v>
          </cell>
          <cell r="D90">
            <v>4950</v>
          </cell>
          <cell r="E90">
            <v>4625</v>
          </cell>
          <cell r="F90">
            <v>4770</v>
          </cell>
          <cell r="G90">
            <v>5090</v>
          </cell>
          <cell r="H90">
            <v>-1</v>
          </cell>
          <cell r="I90">
            <v>-1</v>
          </cell>
          <cell r="J90">
            <v>-1</v>
          </cell>
          <cell r="K90">
            <v>-1</v>
          </cell>
          <cell r="L90">
            <v>-1</v>
          </cell>
        </row>
        <row r="91">
          <cell r="A91">
            <v>-1</v>
          </cell>
          <cell r="B91">
            <v>-1</v>
          </cell>
          <cell r="C91">
            <v>-1</v>
          </cell>
          <cell r="D91">
            <v>4980</v>
          </cell>
          <cell r="E91">
            <v>4645</v>
          </cell>
          <cell r="F91">
            <v>4790</v>
          </cell>
          <cell r="G91">
            <v>5120</v>
          </cell>
          <cell r="H91">
            <v>-1</v>
          </cell>
          <cell r="I91">
            <v>-1</v>
          </cell>
          <cell r="J91">
            <v>-1</v>
          </cell>
          <cell r="K91">
            <v>-1</v>
          </cell>
          <cell r="L91">
            <v>-1</v>
          </cell>
        </row>
        <row r="92">
          <cell r="A92">
            <v>-1</v>
          </cell>
          <cell r="B92">
            <v>-1</v>
          </cell>
          <cell r="C92">
            <v>-1</v>
          </cell>
          <cell r="D92">
            <v>5100</v>
          </cell>
          <cell r="E92">
            <v>4665</v>
          </cell>
          <cell r="F92">
            <v>4820</v>
          </cell>
          <cell r="G92">
            <v>5155</v>
          </cell>
          <cell r="H92">
            <v>-1</v>
          </cell>
          <cell r="I92">
            <v>-1</v>
          </cell>
          <cell r="J92">
            <v>-1</v>
          </cell>
          <cell r="K92">
            <v>-1</v>
          </cell>
          <cell r="L92">
            <v>-1</v>
          </cell>
        </row>
        <row r="93">
          <cell r="A93">
            <v>-1</v>
          </cell>
          <cell r="B93">
            <v>-1</v>
          </cell>
          <cell r="C93">
            <v>-1</v>
          </cell>
          <cell r="D93">
            <v>5130</v>
          </cell>
          <cell r="E93">
            <v>4690</v>
          </cell>
          <cell r="F93">
            <v>4840</v>
          </cell>
          <cell r="G93">
            <v>5370</v>
          </cell>
          <cell r="H93">
            <v>-1</v>
          </cell>
          <cell r="I93">
            <v>-1</v>
          </cell>
          <cell r="J93">
            <v>-1</v>
          </cell>
          <cell r="K93">
            <v>-1</v>
          </cell>
          <cell r="L93">
            <v>-1</v>
          </cell>
        </row>
        <row r="94">
          <cell r="A94">
            <v>-1</v>
          </cell>
          <cell r="B94">
            <v>-1</v>
          </cell>
          <cell r="C94">
            <v>-1</v>
          </cell>
          <cell r="D94">
            <v>5220</v>
          </cell>
          <cell r="E94">
            <v>4710</v>
          </cell>
          <cell r="F94">
            <v>4860</v>
          </cell>
          <cell r="G94">
            <v>5460</v>
          </cell>
          <cell r="H94">
            <v>-1</v>
          </cell>
          <cell r="I94">
            <v>-1</v>
          </cell>
          <cell r="J94">
            <v>-1</v>
          </cell>
          <cell r="K94">
            <v>-1</v>
          </cell>
          <cell r="L94">
            <v>-1</v>
          </cell>
        </row>
        <row r="95">
          <cell r="A95">
            <v>-1</v>
          </cell>
          <cell r="B95">
            <v>-1</v>
          </cell>
          <cell r="C95">
            <v>-1</v>
          </cell>
          <cell r="D95">
            <v>5440</v>
          </cell>
          <cell r="E95">
            <v>4730</v>
          </cell>
          <cell r="F95">
            <v>4880</v>
          </cell>
          <cell r="G95">
            <v>5680</v>
          </cell>
          <cell r="H95">
            <v>-1</v>
          </cell>
          <cell r="I95">
            <v>-1</v>
          </cell>
          <cell r="J95">
            <v>-1</v>
          </cell>
          <cell r="K95">
            <v>-1</v>
          </cell>
          <cell r="L95">
            <v>-1</v>
          </cell>
        </row>
        <row r="96">
          <cell r="A96">
            <v>-1</v>
          </cell>
          <cell r="B96">
            <v>-1</v>
          </cell>
          <cell r="C96">
            <v>-1</v>
          </cell>
          <cell r="D96">
            <v>-1</v>
          </cell>
          <cell r="E96">
            <v>4750</v>
          </cell>
          <cell r="F96">
            <v>4900</v>
          </cell>
          <cell r="G96">
            <v>5750</v>
          </cell>
          <cell r="H96">
            <v>-1</v>
          </cell>
          <cell r="I96">
            <v>-1</v>
          </cell>
          <cell r="J96">
            <v>-1</v>
          </cell>
          <cell r="K96">
            <v>-1</v>
          </cell>
          <cell r="L96">
            <v>-1</v>
          </cell>
        </row>
        <row r="97">
          <cell r="A97">
            <v>-1</v>
          </cell>
          <cell r="B97">
            <v>-1</v>
          </cell>
          <cell r="C97">
            <v>-1</v>
          </cell>
          <cell r="D97">
            <v>-1</v>
          </cell>
          <cell r="E97">
            <v>4770</v>
          </cell>
          <cell r="F97">
            <v>4920</v>
          </cell>
          <cell r="G97">
            <v>-1</v>
          </cell>
          <cell r="H97">
            <v>-1</v>
          </cell>
          <cell r="I97">
            <v>-1</v>
          </cell>
          <cell r="J97">
            <v>-1</v>
          </cell>
          <cell r="K97">
            <v>-1</v>
          </cell>
          <cell r="L97">
            <v>-1</v>
          </cell>
        </row>
        <row r="98">
          <cell r="A98">
            <v>-1</v>
          </cell>
          <cell r="B98">
            <v>-1</v>
          </cell>
          <cell r="C98">
            <v>-1</v>
          </cell>
          <cell r="D98">
            <v>-1</v>
          </cell>
          <cell r="E98">
            <v>4790</v>
          </cell>
          <cell r="F98">
            <v>4950</v>
          </cell>
          <cell r="G98">
            <v>-1</v>
          </cell>
          <cell r="H98">
            <v>-1</v>
          </cell>
          <cell r="I98">
            <v>-1</v>
          </cell>
          <cell r="J98">
            <v>-1</v>
          </cell>
          <cell r="K98">
            <v>-1</v>
          </cell>
          <cell r="L98">
            <v>-1</v>
          </cell>
        </row>
        <row r="99">
          <cell r="A99">
            <v>-1</v>
          </cell>
          <cell r="B99">
            <v>-1</v>
          </cell>
          <cell r="C99">
            <v>-1</v>
          </cell>
          <cell r="D99">
            <v>-1</v>
          </cell>
          <cell r="E99">
            <v>4810</v>
          </cell>
          <cell r="F99">
            <v>4975</v>
          </cell>
          <cell r="G99">
            <v>-1</v>
          </cell>
          <cell r="H99">
            <v>-1</v>
          </cell>
          <cell r="I99">
            <v>-1</v>
          </cell>
          <cell r="J99">
            <v>-1</v>
          </cell>
          <cell r="K99">
            <v>-1</v>
          </cell>
          <cell r="L99">
            <v>-1</v>
          </cell>
        </row>
        <row r="100">
          <cell r="A100">
            <v>-1</v>
          </cell>
          <cell r="B100">
            <v>-1</v>
          </cell>
          <cell r="C100">
            <v>-1</v>
          </cell>
          <cell r="D100">
            <v>-1</v>
          </cell>
          <cell r="E100">
            <v>4830</v>
          </cell>
          <cell r="F100">
            <v>5000</v>
          </cell>
          <cell r="G100">
            <v>-1</v>
          </cell>
          <cell r="H100">
            <v>-1</v>
          </cell>
          <cell r="I100">
            <v>-1</v>
          </cell>
          <cell r="J100">
            <v>-1</v>
          </cell>
          <cell r="K100">
            <v>-1</v>
          </cell>
          <cell r="L100">
            <v>-1</v>
          </cell>
        </row>
        <row r="101">
          <cell r="A101">
            <v>-1</v>
          </cell>
          <cell r="B101">
            <v>-1</v>
          </cell>
          <cell r="C101">
            <v>-1</v>
          </cell>
          <cell r="D101">
            <v>-1</v>
          </cell>
          <cell r="E101">
            <v>4850</v>
          </cell>
          <cell r="F101">
            <v>5025</v>
          </cell>
          <cell r="G101">
            <v>-1</v>
          </cell>
          <cell r="H101">
            <v>-1</v>
          </cell>
          <cell r="I101">
            <v>-1</v>
          </cell>
          <cell r="J101">
            <v>-1</v>
          </cell>
          <cell r="K101">
            <v>-1</v>
          </cell>
          <cell r="L101">
            <v>-1</v>
          </cell>
        </row>
        <row r="102">
          <cell r="A102">
            <v>-1</v>
          </cell>
          <cell r="B102">
            <v>-1</v>
          </cell>
          <cell r="C102">
            <v>-1</v>
          </cell>
          <cell r="D102">
            <v>-1</v>
          </cell>
          <cell r="E102">
            <v>4870</v>
          </cell>
          <cell r="F102">
            <v>5050</v>
          </cell>
          <cell r="G102">
            <v>-1</v>
          </cell>
          <cell r="H102">
            <v>-1</v>
          </cell>
          <cell r="I102">
            <v>-1</v>
          </cell>
          <cell r="J102">
            <v>-1</v>
          </cell>
          <cell r="K102">
            <v>-1</v>
          </cell>
          <cell r="L102">
            <v>-1</v>
          </cell>
        </row>
        <row r="103">
          <cell r="A103">
            <v>-1</v>
          </cell>
          <cell r="B103">
            <v>-1</v>
          </cell>
          <cell r="C103">
            <v>-1</v>
          </cell>
          <cell r="D103">
            <v>-1</v>
          </cell>
          <cell r="E103">
            <v>4900</v>
          </cell>
          <cell r="F103">
            <v>5080</v>
          </cell>
          <cell r="G103">
            <v>-1</v>
          </cell>
          <cell r="H103">
            <v>-1</v>
          </cell>
          <cell r="I103">
            <v>-1</v>
          </cell>
          <cell r="J103">
            <v>-1</v>
          </cell>
          <cell r="K103">
            <v>-1</v>
          </cell>
          <cell r="L103">
            <v>-1</v>
          </cell>
        </row>
        <row r="104">
          <cell r="A104">
            <v>-1</v>
          </cell>
          <cell r="B104">
            <v>-1</v>
          </cell>
          <cell r="C104">
            <v>-1</v>
          </cell>
          <cell r="D104">
            <v>-1</v>
          </cell>
          <cell r="E104">
            <v>4930</v>
          </cell>
          <cell r="F104">
            <v>5100</v>
          </cell>
          <cell r="G104">
            <v>-1</v>
          </cell>
          <cell r="H104">
            <v>-1</v>
          </cell>
          <cell r="I104">
            <v>-1</v>
          </cell>
          <cell r="J104">
            <v>-1</v>
          </cell>
          <cell r="K104">
            <v>-1</v>
          </cell>
          <cell r="L104">
            <v>-1</v>
          </cell>
        </row>
        <row r="105">
          <cell r="A105">
            <v>-1</v>
          </cell>
          <cell r="B105">
            <v>-1</v>
          </cell>
          <cell r="C105">
            <v>-1</v>
          </cell>
          <cell r="D105">
            <v>-1</v>
          </cell>
          <cell r="E105">
            <v>4950</v>
          </cell>
          <cell r="F105">
            <v>5130</v>
          </cell>
          <cell r="G105">
            <v>-1</v>
          </cell>
          <cell r="H105">
            <v>-1</v>
          </cell>
          <cell r="I105">
            <v>-1</v>
          </cell>
          <cell r="J105">
            <v>-1</v>
          </cell>
          <cell r="K105">
            <v>-1</v>
          </cell>
          <cell r="L105">
            <v>-1</v>
          </cell>
        </row>
        <row r="106">
          <cell r="A106">
            <v>-1</v>
          </cell>
          <cell r="B106">
            <v>-1</v>
          </cell>
          <cell r="C106">
            <v>-1</v>
          </cell>
          <cell r="D106">
            <v>-1</v>
          </cell>
          <cell r="E106">
            <v>4980</v>
          </cell>
          <cell r="F106">
            <v>5230</v>
          </cell>
          <cell r="G106">
            <v>-1</v>
          </cell>
          <cell r="H106">
            <v>-1</v>
          </cell>
          <cell r="I106">
            <v>-1</v>
          </cell>
          <cell r="J106">
            <v>-1</v>
          </cell>
          <cell r="K106">
            <v>-1</v>
          </cell>
          <cell r="L106">
            <v>-1</v>
          </cell>
        </row>
        <row r="107">
          <cell r="A107">
            <v>-1</v>
          </cell>
          <cell r="B107">
            <v>-1</v>
          </cell>
          <cell r="C107">
            <v>-1</v>
          </cell>
          <cell r="D107">
            <v>-1</v>
          </cell>
          <cell r="E107">
            <v>5010</v>
          </cell>
          <cell r="F107">
            <v>5290</v>
          </cell>
          <cell r="G107">
            <v>-1</v>
          </cell>
          <cell r="H107">
            <v>-1</v>
          </cell>
          <cell r="I107">
            <v>-1</v>
          </cell>
          <cell r="J107">
            <v>-1</v>
          </cell>
          <cell r="K107">
            <v>-1</v>
          </cell>
          <cell r="L107">
            <v>-1</v>
          </cell>
        </row>
        <row r="108">
          <cell r="A108">
            <v>-1</v>
          </cell>
          <cell r="B108">
            <v>-1</v>
          </cell>
          <cell r="C108">
            <v>-1</v>
          </cell>
          <cell r="D108">
            <v>-1</v>
          </cell>
          <cell r="E108">
            <v>5030</v>
          </cell>
          <cell r="F108">
            <v>5330</v>
          </cell>
          <cell r="G108">
            <v>-1</v>
          </cell>
          <cell r="H108">
            <v>-1</v>
          </cell>
          <cell r="I108">
            <v>-1</v>
          </cell>
          <cell r="J108">
            <v>-1</v>
          </cell>
          <cell r="K108">
            <v>-1</v>
          </cell>
          <cell r="L108">
            <v>-1</v>
          </cell>
        </row>
        <row r="109">
          <cell r="A109">
            <v>-1</v>
          </cell>
          <cell r="B109">
            <v>-1</v>
          </cell>
          <cell r="C109">
            <v>-1</v>
          </cell>
          <cell r="D109">
            <v>-1</v>
          </cell>
          <cell r="E109">
            <v>5050</v>
          </cell>
          <cell r="F109">
            <v>5390</v>
          </cell>
          <cell r="G109">
            <v>-1</v>
          </cell>
          <cell r="H109">
            <v>-1</v>
          </cell>
          <cell r="I109">
            <v>-1</v>
          </cell>
          <cell r="J109">
            <v>-1</v>
          </cell>
          <cell r="K109">
            <v>-1</v>
          </cell>
          <cell r="L109">
            <v>-1</v>
          </cell>
        </row>
        <row r="110">
          <cell r="A110">
            <v>-1</v>
          </cell>
          <cell r="B110">
            <v>-1</v>
          </cell>
          <cell r="C110">
            <v>-1</v>
          </cell>
          <cell r="D110">
            <v>-1</v>
          </cell>
          <cell r="E110">
            <v>5080</v>
          </cell>
          <cell r="F110">
            <v>5600</v>
          </cell>
          <cell r="G110">
            <v>-1</v>
          </cell>
          <cell r="H110">
            <v>-1</v>
          </cell>
          <cell r="I110">
            <v>-1</v>
          </cell>
          <cell r="J110">
            <v>-1</v>
          </cell>
          <cell r="K110">
            <v>-1</v>
          </cell>
          <cell r="L110">
            <v>-1</v>
          </cell>
        </row>
        <row r="111">
          <cell r="A111">
            <v>-1</v>
          </cell>
          <cell r="B111">
            <v>-1</v>
          </cell>
          <cell r="C111">
            <v>-1</v>
          </cell>
          <cell r="D111">
            <v>-1</v>
          </cell>
          <cell r="E111">
            <v>5160</v>
          </cell>
          <cell r="F111">
            <v>5720</v>
          </cell>
          <cell r="G111">
            <v>-1</v>
          </cell>
          <cell r="H111">
            <v>-1</v>
          </cell>
          <cell r="I111">
            <v>-1</v>
          </cell>
          <cell r="J111">
            <v>-1</v>
          </cell>
          <cell r="K111">
            <v>-1</v>
          </cell>
          <cell r="L111">
            <v>-1</v>
          </cell>
        </row>
        <row r="112">
          <cell r="A112">
            <v>-1</v>
          </cell>
          <cell r="B112">
            <v>-1</v>
          </cell>
          <cell r="C112">
            <v>-1</v>
          </cell>
          <cell r="D112">
            <v>-1</v>
          </cell>
          <cell r="E112">
            <v>5180</v>
          </cell>
          <cell r="F112">
            <v>-1</v>
          </cell>
          <cell r="G112">
            <v>-1</v>
          </cell>
          <cell r="H112">
            <v>-1</v>
          </cell>
          <cell r="I112">
            <v>-1</v>
          </cell>
          <cell r="J112">
            <v>-1</v>
          </cell>
          <cell r="K112">
            <v>-1</v>
          </cell>
          <cell r="L112">
            <v>-1</v>
          </cell>
        </row>
        <row r="113">
          <cell r="A113">
            <v>-1</v>
          </cell>
          <cell r="B113">
            <v>-1</v>
          </cell>
          <cell r="C113">
            <v>-1</v>
          </cell>
          <cell r="D113">
            <v>-1</v>
          </cell>
          <cell r="E113">
            <v>5210</v>
          </cell>
          <cell r="F113">
            <v>-1</v>
          </cell>
          <cell r="G113">
            <v>-1</v>
          </cell>
          <cell r="H113">
            <v>-1</v>
          </cell>
          <cell r="I113">
            <v>-1</v>
          </cell>
          <cell r="J113">
            <v>-1</v>
          </cell>
          <cell r="K113">
            <v>-1</v>
          </cell>
          <cell r="L113">
            <v>-1</v>
          </cell>
        </row>
        <row r="114">
          <cell r="A114">
            <v>-1</v>
          </cell>
          <cell r="B114">
            <v>-1</v>
          </cell>
          <cell r="C114">
            <v>-1</v>
          </cell>
          <cell r="D114">
            <v>-1</v>
          </cell>
          <cell r="E114">
            <v>5240</v>
          </cell>
          <cell r="F114">
            <v>-1</v>
          </cell>
          <cell r="G114">
            <v>-1</v>
          </cell>
          <cell r="H114">
            <v>-1</v>
          </cell>
          <cell r="I114">
            <v>-1</v>
          </cell>
          <cell r="J114">
            <v>-1</v>
          </cell>
          <cell r="K114">
            <v>-1</v>
          </cell>
          <cell r="L114">
            <v>-1</v>
          </cell>
        </row>
        <row r="115">
          <cell r="A115">
            <v>-1</v>
          </cell>
          <cell r="B115">
            <v>-1</v>
          </cell>
          <cell r="C115">
            <v>-1</v>
          </cell>
          <cell r="D115">
            <v>-1</v>
          </cell>
          <cell r="E115">
            <v>5280</v>
          </cell>
          <cell r="F115">
            <v>-1</v>
          </cell>
          <cell r="G115">
            <v>-1</v>
          </cell>
          <cell r="H115">
            <v>-1</v>
          </cell>
          <cell r="I115">
            <v>-1</v>
          </cell>
          <cell r="J115">
            <v>-1</v>
          </cell>
          <cell r="K115">
            <v>-1</v>
          </cell>
          <cell r="L115">
            <v>-1</v>
          </cell>
        </row>
        <row r="116">
          <cell r="A116">
            <v>-1</v>
          </cell>
          <cell r="B116">
            <v>-1</v>
          </cell>
          <cell r="C116">
            <v>-1</v>
          </cell>
          <cell r="D116">
            <v>-1</v>
          </cell>
          <cell r="E116">
            <v>5300</v>
          </cell>
          <cell r="F116">
            <v>-1</v>
          </cell>
          <cell r="G116">
            <v>-1</v>
          </cell>
          <cell r="H116">
            <v>-1</v>
          </cell>
          <cell r="I116">
            <v>-1</v>
          </cell>
          <cell r="J116">
            <v>-1</v>
          </cell>
          <cell r="K116">
            <v>-1</v>
          </cell>
          <cell r="L116">
            <v>-1</v>
          </cell>
        </row>
        <row r="117">
          <cell r="A117">
            <v>-1</v>
          </cell>
          <cell r="B117">
            <v>-1</v>
          </cell>
          <cell r="C117">
            <v>-1</v>
          </cell>
          <cell r="D117">
            <v>-1</v>
          </cell>
          <cell r="E117">
            <v>5410</v>
          </cell>
          <cell r="F117">
            <v>-1</v>
          </cell>
          <cell r="G117">
            <v>-1</v>
          </cell>
          <cell r="H117">
            <v>-1</v>
          </cell>
          <cell r="I117">
            <v>-1</v>
          </cell>
          <cell r="J117">
            <v>-1</v>
          </cell>
          <cell r="K117">
            <v>-1</v>
          </cell>
          <cell r="L117">
            <v>-1</v>
          </cell>
        </row>
        <row r="118">
          <cell r="A118">
            <v>-1</v>
          </cell>
          <cell r="B118">
            <v>-1</v>
          </cell>
          <cell r="C118">
            <v>-1</v>
          </cell>
          <cell r="D118">
            <v>-1</v>
          </cell>
          <cell r="E118">
            <v>5430</v>
          </cell>
          <cell r="F118">
            <v>-1</v>
          </cell>
          <cell r="G118">
            <v>-1</v>
          </cell>
          <cell r="H118">
            <v>-1</v>
          </cell>
          <cell r="I118">
            <v>-1</v>
          </cell>
          <cell r="J118">
            <v>-1</v>
          </cell>
          <cell r="K118">
            <v>-1</v>
          </cell>
          <cell r="L118">
            <v>-1</v>
          </cell>
        </row>
        <row r="119">
          <cell r="A119">
            <v>-1</v>
          </cell>
          <cell r="B119">
            <v>-1</v>
          </cell>
          <cell r="C119">
            <v>-1</v>
          </cell>
          <cell r="D119">
            <v>-1</v>
          </cell>
          <cell r="E119">
            <v>5560</v>
          </cell>
          <cell r="F119">
            <v>-1</v>
          </cell>
          <cell r="G119">
            <v>-1</v>
          </cell>
          <cell r="H119">
            <v>-1</v>
          </cell>
          <cell r="I119">
            <v>-1</v>
          </cell>
          <cell r="J119">
            <v>-1</v>
          </cell>
          <cell r="K119">
            <v>-1</v>
          </cell>
          <cell r="L119">
            <v>-1</v>
          </cell>
        </row>
        <row r="120">
          <cell r="A120">
            <v>-1</v>
          </cell>
          <cell r="B120">
            <v>-1</v>
          </cell>
          <cell r="C120">
            <v>-1</v>
          </cell>
          <cell r="D120">
            <v>-1</v>
          </cell>
          <cell r="E120">
            <v>5660</v>
          </cell>
          <cell r="F120">
            <v>-1</v>
          </cell>
          <cell r="G120">
            <v>-1</v>
          </cell>
          <cell r="H120">
            <v>-1</v>
          </cell>
          <cell r="I120">
            <v>-1</v>
          </cell>
          <cell r="J120">
            <v>-1</v>
          </cell>
          <cell r="K120">
            <v>-1</v>
          </cell>
          <cell r="L120">
            <v>-1</v>
          </cell>
        </row>
        <row r="121">
          <cell r="A121">
            <v>-1</v>
          </cell>
          <cell r="B121">
            <v>-1</v>
          </cell>
          <cell r="C121">
            <v>-1</v>
          </cell>
          <cell r="D121">
            <v>-1</v>
          </cell>
          <cell r="E121">
            <v>-1</v>
          </cell>
          <cell r="F121">
            <v>-1</v>
          </cell>
          <cell r="G121">
            <v>-1</v>
          </cell>
          <cell r="H121">
            <v>-1</v>
          </cell>
          <cell r="I121">
            <v>-1</v>
          </cell>
          <cell r="J121">
            <v>-1</v>
          </cell>
          <cell r="K121">
            <v>-1</v>
          </cell>
          <cell r="L121">
            <v>-1</v>
          </cell>
        </row>
        <row r="122">
          <cell r="A122">
            <v>-1</v>
          </cell>
          <cell r="B122">
            <v>-1</v>
          </cell>
          <cell r="C122">
            <v>-1</v>
          </cell>
          <cell r="D122">
            <v>-1</v>
          </cell>
          <cell r="E122">
            <v>-1</v>
          </cell>
          <cell r="F122">
            <v>-1</v>
          </cell>
          <cell r="G122">
            <v>-1</v>
          </cell>
          <cell r="H122">
            <v>-1</v>
          </cell>
          <cell r="I122">
            <v>-1</v>
          </cell>
          <cell r="J122">
            <v>-1</v>
          </cell>
          <cell r="K122">
            <v>-1</v>
          </cell>
          <cell r="L122">
            <v>-1</v>
          </cell>
        </row>
        <row r="123">
          <cell r="A123">
            <v>-1</v>
          </cell>
          <cell r="B123">
            <v>-1</v>
          </cell>
          <cell r="C123">
            <v>-1</v>
          </cell>
          <cell r="D123">
            <v>-1</v>
          </cell>
          <cell r="E123">
            <v>-1</v>
          </cell>
          <cell r="F123">
            <v>-1</v>
          </cell>
          <cell r="G123">
            <v>-1</v>
          </cell>
          <cell r="H123">
            <v>-1</v>
          </cell>
          <cell r="I123">
            <v>-1</v>
          </cell>
          <cell r="J123">
            <v>-1</v>
          </cell>
          <cell r="K123">
            <v>-1</v>
          </cell>
          <cell r="L123">
            <v>-1</v>
          </cell>
        </row>
        <row r="124">
          <cell r="A124">
            <v>-1</v>
          </cell>
          <cell r="B124">
            <v>-1</v>
          </cell>
          <cell r="C124">
            <v>-1</v>
          </cell>
          <cell r="D124">
            <v>-1</v>
          </cell>
          <cell r="E124">
            <v>-1</v>
          </cell>
          <cell r="F124">
            <v>-1</v>
          </cell>
          <cell r="G124">
            <v>-1</v>
          </cell>
          <cell r="H124">
            <v>-1</v>
          </cell>
          <cell r="I124">
            <v>-1</v>
          </cell>
          <cell r="J124">
            <v>-1</v>
          </cell>
          <cell r="K124">
            <v>-1</v>
          </cell>
          <cell r="L124">
            <v>-1</v>
          </cell>
        </row>
        <row r="125">
          <cell r="A125">
            <v>-1</v>
          </cell>
          <cell r="B125">
            <v>-1</v>
          </cell>
          <cell r="C125">
            <v>-1</v>
          </cell>
          <cell r="D125">
            <v>-1</v>
          </cell>
          <cell r="E125">
            <v>-1</v>
          </cell>
          <cell r="F125">
            <v>-1</v>
          </cell>
          <cell r="G125">
            <v>-1</v>
          </cell>
          <cell r="H125">
            <v>-1</v>
          </cell>
          <cell r="I125">
            <v>-1</v>
          </cell>
          <cell r="J125">
            <v>-1</v>
          </cell>
          <cell r="K125">
            <v>-1</v>
          </cell>
          <cell r="L125">
            <v>-1</v>
          </cell>
        </row>
        <row r="126">
          <cell r="A126">
            <v>-1</v>
          </cell>
          <cell r="B126">
            <v>-1</v>
          </cell>
          <cell r="C126">
            <v>-1</v>
          </cell>
          <cell r="D126">
            <v>-1</v>
          </cell>
          <cell r="E126">
            <v>-1</v>
          </cell>
          <cell r="F126">
            <v>-1</v>
          </cell>
          <cell r="G126">
            <v>-1</v>
          </cell>
          <cell r="H126">
            <v>-1</v>
          </cell>
          <cell r="I126">
            <v>-1</v>
          </cell>
          <cell r="J126">
            <v>-1</v>
          </cell>
          <cell r="K126">
            <v>-1</v>
          </cell>
          <cell r="L126">
            <v>-1</v>
          </cell>
        </row>
        <row r="127">
          <cell r="A127">
            <v>-1</v>
          </cell>
          <cell r="B127">
            <v>-1</v>
          </cell>
          <cell r="C127">
            <v>-1</v>
          </cell>
          <cell r="D127">
            <v>-1</v>
          </cell>
          <cell r="E127">
            <v>-1</v>
          </cell>
          <cell r="F127">
            <v>-1</v>
          </cell>
          <cell r="G127">
            <v>-1</v>
          </cell>
          <cell r="H127">
            <v>-1</v>
          </cell>
          <cell r="I127">
            <v>-1</v>
          </cell>
          <cell r="J127">
            <v>-1</v>
          </cell>
          <cell r="K127">
            <v>-1</v>
          </cell>
          <cell r="L127">
            <v>-1</v>
          </cell>
        </row>
        <row r="128">
          <cell r="A128">
            <v>-1</v>
          </cell>
          <cell r="B128">
            <v>-1</v>
          </cell>
          <cell r="C128">
            <v>-1</v>
          </cell>
          <cell r="D128">
            <v>-1</v>
          </cell>
          <cell r="E128">
            <v>-1</v>
          </cell>
          <cell r="F128">
            <v>-1</v>
          </cell>
          <cell r="G128">
            <v>-1</v>
          </cell>
          <cell r="H128">
            <v>-1</v>
          </cell>
          <cell r="I128">
            <v>-1</v>
          </cell>
          <cell r="J128">
            <v>-1</v>
          </cell>
          <cell r="K128">
            <v>-1</v>
          </cell>
          <cell r="L128">
            <v>-1</v>
          </cell>
        </row>
        <row r="129">
          <cell r="A129">
            <v>-1</v>
          </cell>
          <cell r="B129">
            <v>-1</v>
          </cell>
          <cell r="C129">
            <v>-1</v>
          </cell>
          <cell r="D129">
            <v>-1</v>
          </cell>
          <cell r="E129">
            <v>-1</v>
          </cell>
          <cell r="F129">
            <v>-1</v>
          </cell>
          <cell r="G129">
            <v>-1</v>
          </cell>
          <cell r="H129">
            <v>-1</v>
          </cell>
          <cell r="I129">
            <v>-1</v>
          </cell>
          <cell r="J129">
            <v>-1</v>
          </cell>
          <cell r="K129">
            <v>-1</v>
          </cell>
          <cell r="L129">
            <v>-1</v>
          </cell>
        </row>
        <row r="130">
          <cell r="A130">
            <v>-1</v>
          </cell>
          <cell r="B130">
            <v>-1</v>
          </cell>
          <cell r="C130">
            <v>-1</v>
          </cell>
          <cell r="D130">
            <v>-1</v>
          </cell>
          <cell r="E130">
            <v>-1</v>
          </cell>
          <cell r="F130">
            <v>-1</v>
          </cell>
          <cell r="G130">
            <v>-1</v>
          </cell>
          <cell r="H130">
            <v>-1</v>
          </cell>
          <cell r="I130">
            <v>-1</v>
          </cell>
          <cell r="J130">
            <v>-1</v>
          </cell>
          <cell r="K130">
            <v>-1</v>
          </cell>
          <cell r="L130">
            <v>-1</v>
          </cell>
        </row>
        <row r="131">
          <cell r="A131">
            <v>-1</v>
          </cell>
          <cell r="B131">
            <v>-1</v>
          </cell>
          <cell r="C131">
            <v>-1</v>
          </cell>
          <cell r="D131">
            <v>-1</v>
          </cell>
          <cell r="E131">
            <v>-1</v>
          </cell>
          <cell r="F131">
            <v>-1</v>
          </cell>
          <cell r="G131">
            <v>-1</v>
          </cell>
          <cell r="H131">
            <v>-1</v>
          </cell>
          <cell r="I131">
            <v>-1</v>
          </cell>
          <cell r="J131">
            <v>-1</v>
          </cell>
          <cell r="K131">
            <v>-1</v>
          </cell>
          <cell r="L131">
            <v>-1</v>
          </cell>
        </row>
        <row r="132">
          <cell r="A132">
            <v>-1</v>
          </cell>
          <cell r="B132">
            <v>-1</v>
          </cell>
          <cell r="C132">
            <v>-1</v>
          </cell>
          <cell r="D132">
            <v>-1</v>
          </cell>
          <cell r="E132">
            <v>-1</v>
          </cell>
          <cell r="F132">
            <v>-1</v>
          </cell>
          <cell r="G132">
            <v>-1</v>
          </cell>
          <cell r="H132">
            <v>-1</v>
          </cell>
          <cell r="I132">
            <v>-1</v>
          </cell>
          <cell r="J132">
            <v>-1</v>
          </cell>
          <cell r="K132">
            <v>-1</v>
          </cell>
          <cell r="L132">
            <v>-1</v>
          </cell>
        </row>
        <row r="133">
          <cell r="A133">
            <v>-1</v>
          </cell>
          <cell r="B133">
            <v>-1</v>
          </cell>
          <cell r="C133">
            <v>-1</v>
          </cell>
          <cell r="D133">
            <v>-1</v>
          </cell>
          <cell r="E133">
            <v>-1</v>
          </cell>
          <cell r="F133">
            <v>-1</v>
          </cell>
          <cell r="G133">
            <v>-1</v>
          </cell>
          <cell r="H133">
            <v>-1</v>
          </cell>
          <cell r="I133">
            <v>-1</v>
          </cell>
          <cell r="J133">
            <v>-1</v>
          </cell>
          <cell r="K133">
            <v>-1</v>
          </cell>
          <cell r="L133">
            <v>-1</v>
          </cell>
        </row>
        <row r="134">
          <cell r="A134">
            <v>-1</v>
          </cell>
          <cell r="B134">
            <v>-1</v>
          </cell>
          <cell r="C134">
            <v>-1</v>
          </cell>
          <cell r="D134">
            <v>-1</v>
          </cell>
          <cell r="E134">
            <v>-1</v>
          </cell>
          <cell r="F134">
            <v>-1</v>
          </cell>
          <cell r="G134">
            <v>-1</v>
          </cell>
          <cell r="H134">
            <v>-1</v>
          </cell>
          <cell r="I134">
            <v>-1</v>
          </cell>
          <cell r="J134">
            <v>-1</v>
          </cell>
          <cell r="K134">
            <v>-1</v>
          </cell>
          <cell r="L134">
            <v>-1</v>
          </cell>
        </row>
        <row r="135">
          <cell r="A135">
            <v>-1</v>
          </cell>
          <cell r="B135">
            <v>-1</v>
          </cell>
          <cell r="C135">
            <v>-1</v>
          </cell>
          <cell r="D135">
            <v>-1</v>
          </cell>
          <cell r="E135">
            <v>-1</v>
          </cell>
          <cell r="F135">
            <v>-1</v>
          </cell>
          <cell r="G135">
            <v>-1</v>
          </cell>
          <cell r="H135">
            <v>-1</v>
          </cell>
          <cell r="I135">
            <v>-1</v>
          </cell>
          <cell r="J135">
            <v>-1</v>
          </cell>
          <cell r="K135">
            <v>-1</v>
          </cell>
          <cell r="L135">
            <v>-1</v>
          </cell>
        </row>
        <row r="136">
          <cell r="A136">
            <v>-1</v>
          </cell>
          <cell r="B136">
            <v>-1</v>
          </cell>
          <cell r="C136">
            <v>-1</v>
          </cell>
          <cell r="D136">
            <v>-1</v>
          </cell>
          <cell r="E136">
            <v>-1</v>
          </cell>
          <cell r="F136">
            <v>-1</v>
          </cell>
          <cell r="G136">
            <v>-1</v>
          </cell>
          <cell r="H136">
            <v>-1</v>
          </cell>
          <cell r="I136">
            <v>-1</v>
          </cell>
          <cell r="J136">
            <v>-1</v>
          </cell>
          <cell r="K136">
            <v>-1</v>
          </cell>
          <cell r="L136">
            <v>-1</v>
          </cell>
        </row>
        <row r="137">
          <cell r="A137">
            <v>-1</v>
          </cell>
          <cell r="B137">
            <v>-1</v>
          </cell>
          <cell r="C137">
            <v>-1</v>
          </cell>
          <cell r="D137">
            <v>-1</v>
          </cell>
          <cell r="E137">
            <v>-1</v>
          </cell>
          <cell r="F137">
            <v>-1</v>
          </cell>
          <cell r="G137">
            <v>-1</v>
          </cell>
          <cell r="H137">
            <v>-1</v>
          </cell>
          <cell r="I137">
            <v>-1</v>
          </cell>
          <cell r="J137">
            <v>-1</v>
          </cell>
          <cell r="K137">
            <v>-1</v>
          </cell>
          <cell r="L137">
            <v>-1</v>
          </cell>
        </row>
        <row r="138">
          <cell r="A138">
            <v>-1</v>
          </cell>
          <cell r="B138">
            <v>-1</v>
          </cell>
          <cell r="C138">
            <v>-1</v>
          </cell>
          <cell r="D138">
            <v>-1</v>
          </cell>
          <cell r="E138">
            <v>-1</v>
          </cell>
          <cell r="F138">
            <v>-1</v>
          </cell>
          <cell r="G138">
            <v>-1</v>
          </cell>
          <cell r="H138">
            <v>-1</v>
          </cell>
          <cell r="I138">
            <v>-1</v>
          </cell>
          <cell r="J138">
            <v>-1</v>
          </cell>
          <cell r="K138">
            <v>-1</v>
          </cell>
          <cell r="L138">
            <v>-1</v>
          </cell>
        </row>
        <row r="139">
          <cell r="A139">
            <v>-1</v>
          </cell>
          <cell r="B139">
            <v>-1</v>
          </cell>
          <cell r="C139">
            <v>-1</v>
          </cell>
          <cell r="D139">
            <v>-1</v>
          </cell>
          <cell r="E139">
            <v>-1</v>
          </cell>
          <cell r="F139">
            <v>-1</v>
          </cell>
          <cell r="G139">
            <v>-1</v>
          </cell>
          <cell r="H139">
            <v>-1</v>
          </cell>
          <cell r="I139">
            <v>-1</v>
          </cell>
          <cell r="J139">
            <v>-1</v>
          </cell>
          <cell r="K139">
            <v>-1</v>
          </cell>
          <cell r="L139">
            <v>-1</v>
          </cell>
        </row>
        <row r="140">
          <cell r="A140">
            <v>-1</v>
          </cell>
          <cell r="B140">
            <v>-1</v>
          </cell>
          <cell r="C140">
            <v>-1</v>
          </cell>
          <cell r="D140">
            <v>-1</v>
          </cell>
          <cell r="E140">
            <v>-1</v>
          </cell>
          <cell r="F140">
            <v>-1</v>
          </cell>
          <cell r="G140">
            <v>-1</v>
          </cell>
          <cell r="H140">
            <v>-1</v>
          </cell>
          <cell r="I140">
            <v>-1</v>
          </cell>
          <cell r="J140">
            <v>-1</v>
          </cell>
          <cell r="K140">
            <v>-1</v>
          </cell>
          <cell r="L140">
            <v>-1</v>
          </cell>
        </row>
        <row r="141">
          <cell r="A141">
            <v>-1</v>
          </cell>
          <cell r="B141">
            <v>-1</v>
          </cell>
          <cell r="C141">
            <v>-1</v>
          </cell>
          <cell r="D141">
            <v>-1</v>
          </cell>
          <cell r="E141">
            <v>-1</v>
          </cell>
          <cell r="F141">
            <v>-1</v>
          </cell>
          <cell r="G141">
            <v>-1</v>
          </cell>
          <cell r="H141">
            <v>-1</v>
          </cell>
          <cell r="I141">
            <v>-1</v>
          </cell>
          <cell r="J141">
            <v>-1</v>
          </cell>
          <cell r="K141">
            <v>-1</v>
          </cell>
          <cell r="L141">
            <v>-1</v>
          </cell>
        </row>
        <row r="142">
          <cell r="A142">
            <v>-1</v>
          </cell>
          <cell r="B142">
            <v>-1</v>
          </cell>
          <cell r="C142">
            <v>-1</v>
          </cell>
          <cell r="D142">
            <v>-1</v>
          </cell>
          <cell r="E142">
            <v>-1</v>
          </cell>
          <cell r="F142">
            <v>-1</v>
          </cell>
          <cell r="G142">
            <v>-1</v>
          </cell>
          <cell r="H142">
            <v>-1</v>
          </cell>
          <cell r="I142">
            <v>-1</v>
          </cell>
          <cell r="J142">
            <v>-1</v>
          </cell>
          <cell r="K142">
            <v>-1</v>
          </cell>
          <cell r="L142">
            <v>-1</v>
          </cell>
        </row>
        <row r="143">
          <cell r="A143">
            <v>-1</v>
          </cell>
          <cell r="B143">
            <v>-1</v>
          </cell>
          <cell r="C143">
            <v>-1</v>
          </cell>
          <cell r="D143">
            <v>-1</v>
          </cell>
          <cell r="E143">
            <v>-1</v>
          </cell>
          <cell r="F143">
            <v>-1</v>
          </cell>
          <cell r="G143">
            <v>-1</v>
          </cell>
          <cell r="H143">
            <v>-1</v>
          </cell>
          <cell r="I143">
            <v>-1</v>
          </cell>
          <cell r="J143">
            <v>-1</v>
          </cell>
          <cell r="K143">
            <v>-1</v>
          </cell>
          <cell r="L143">
            <v>-1</v>
          </cell>
        </row>
        <row r="144">
          <cell r="A144">
            <v>-1</v>
          </cell>
          <cell r="B144">
            <v>-1</v>
          </cell>
          <cell r="C144">
            <v>-1</v>
          </cell>
          <cell r="D144">
            <v>-1</v>
          </cell>
          <cell r="E144">
            <v>-1</v>
          </cell>
          <cell r="F144">
            <v>-1</v>
          </cell>
          <cell r="G144">
            <v>-1</v>
          </cell>
          <cell r="H144">
            <v>-1</v>
          </cell>
          <cell r="I144">
            <v>-1</v>
          </cell>
          <cell r="J144">
            <v>-1</v>
          </cell>
          <cell r="K144">
            <v>-1</v>
          </cell>
          <cell r="L144">
            <v>-1</v>
          </cell>
        </row>
        <row r="145">
          <cell r="A145">
            <v>-1</v>
          </cell>
          <cell r="B145">
            <v>-1</v>
          </cell>
          <cell r="C145">
            <v>-1</v>
          </cell>
          <cell r="D145">
            <v>-1</v>
          </cell>
          <cell r="E145">
            <v>-1</v>
          </cell>
          <cell r="F145">
            <v>-1</v>
          </cell>
          <cell r="G145">
            <v>-1</v>
          </cell>
          <cell r="H145">
            <v>-1</v>
          </cell>
          <cell r="I145">
            <v>-1</v>
          </cell>
          <cell r="J145">
            <v>-1</v>
          </cell>
          <cell r="K145">
            <v>-1</v>
          </cell>
          <cell r="L145">
            <v>-1</v>
          </cell>
        </row>
        <row r="146">
          <cell r="A146">
            <v>-1</v>
          </cell>
          <cell r="B146">
            <v>-1</v>
          </cell>
          <cell r="C146">
            <v>-1</v>
          </cell>
          <cell r="D146">
            <v>-1</v>
          </cell>
          <cell r="E146">
            <v>-1</v>
          </cell>
          <cell r="F146">
            <v>-1</v>
          </cell>
          <cell r="G146">
            <v>-1</v>
          </cell>
          <cell r="H146">
            <v>-1</v>
          </cell>
          <cell r="I146">
            <v>-1</v>
          </cell>
          <cell r="J146">
            <v>-1</v>
          </cell>
          <cell r="K146">
            <v>-1</v>
          </cell>
          <cell r="L146">
            <v>-1</v>
          </cell>
        </row>
        <row r="147">
          <cell r="A147">
            <v>-1</v>
          </cell>
          <cell r="B147">
            <v>-1</v>
          </cell>
          <cell r="C147">
            <v>-1</v>
          </cell>
          <cell r="D147">
            <v>-1</v>
          </cell>
          <cell r="E147">
            <v>-1</v>
          </cell>
          <cell r="F147">
            <v>-1</v>
          </cell>
          <cell r="G147">
            <v>-1</v>
          </cell>
          <cell r="H147">
            <v>-1</v>
          </cell>
          <cell r="I147">
            <v>-1</v>
          </cell>
          <cell r="J147">
            <v>-1</v>
          </cell>
          <cell r="K147">
            <v>-1</v>
          </cell>
          <cell r="L147">
            <v>-1</v>
          </cell>
        </row>
        <row r="148">
          <cell r="A148">
            <v>-1</v>
          </cell>
          <cell r="B148">
            <v>-1</v>
          </cell>
          <cell r="C148">
            <v>-1</v>
          </cell>
          <cell r="D148">
            <v>-1</v>
          </cell>
          <cell r="E148">
            <v>-1</v>
          </cell>
          <cell r="F148">
            <v>-1</v>
          </cell>
          <cell r="G148">
            <v>-1</v>
          </cell>
          <cell r="H148">
            <v>-1</v>
          </cell>
          <cell r="I148">
            <v>-1</v>
          </cell>
          <cell r="J148">
            <v>-1</v>
          </cell>
          <cell r="K148">
            <v>-1</v>
          </cell>
          <cell r="L148">
            <v>-1</v>
          </cell>
        </row>
        <row r="149">
          <cell r="A149">
            <v>-1</v>
          </cell>
          <cell r="B149">
            <v>-1</v>
          </cell>
          <cell r="C149">
            <v>-1</v>
          </cell>
          <cell r="D149">
            <v>-1</v>
          </cell>
          <cell r="E149">
            <v>-1</v>
          </cell>
          <cell r="F149">
            <v>-1</v>
          </cell>
          <cell r="G149">
            <v>-1</v>
          </cell>
          <cell r="H149">
            <v>-1</v>
          </cell>
          <cell r="I149">
            <v>-1</v>
          </cell>
          <cell r="J149">
            <v>-1</v>
          </cell>
          <cell r="K149">
            <v>-1</v>
          </cell>
          <cell r="L149">
            <v>-1</v>
          </cell>
        </row>
        <row r="150">
          <cell r="A150">
            <v>-1</v>
          </cell>
          <cell r="B150">
            <v>-1</v>
          </cell>
          <cell r="C150">
            <v>-1</v>
          </cell>
          <cell r="D150">
            <v>-1</v>
          </cell>
          <cell r="E150">
            <v>-1</v>
          </cell>
          <cell r="F150">
            <v>-1</v>
          </cell>
          <cell r="G150">
            <v>-1</v>
          </cell>
          <cell r="H150">
            <v>-1</v>
          </cell>
          <cell r="I150">
            <v>-1</v>
          </cell>
          <cell r="J150">
            <v>-1</v>
          </cell>
          <cell r="K150">
            <v>-1</v>
          </cell>
          <cell r="L150">
            <v>-1</v>
          </cell>
        </row>
        <row r="151">
          <cell r="A151">
            <v>-1</v>
          </cell>
          <cell r="B151">
            <v>-1</v>
          </cell>
          <cell r="C151">
            <v>-1</v>
          </cell>
          <cell r="D151">
            <v>-1</v>
          </cell>
          <cell r="E151">
            <v>-1</v>
          </cell>
          <cell r="F151">
            <v>-1</v>
          </cell>
          <cell r="G151">
            <v>-1</v>
          </cell>
          <cell r="H151">
            <v>-1</v>
          </cell>
          <cell r="I151">
            <v>-1</v>
          </cell>
          <cell r="J151">
            <v>-1</v>
          </cell>
          <cell r="K151">
            <v>-1</v>
          </cell>
          <cell r="L151">
            <v>-1</v>
          </cell>
        </row>
        <row r="152">
          <cell r="A152">
            <v>-1</v>
          </cell>
          <cell r="B152">
            <v>-1</v>
          </cell>
          <cell r="C152">
            <v>-1</v>
          </cell>
          <cell r="D152">
            <v>-1</v>
          </cell>
          <cell r="E152">
            <v>-1</v>
          </cell>
          <cell r="F152">
            <v>-1</v>
          </cell>
          <cell r="G152">
            <v>-1</v>
          </cell>
          <cell r="H152">
            <v>-1</v>
          </cell>
          <cell r="I152">
            <v>-1</v>
          </cell>
          <cell r="J152">
            <v>-1</v>
          </cell>
          <cell r="K152">
            <v>-1</v>
          </cell>
          <cell r="L152">
            <v>-1</v>
          </cell>
        </row>
        <row r="153">
          <cell r="A153">
            <v>-1</v>
          </cell>
          <cell r="B153">
            <v>-1</v>
          </cell>
          <cell r="C153">
            <v>-1</v>
          </cell>
          <cell r="D153">
            <v>-1</v>
          </cell>
          <cell r="E153">
            <v>-1</v>
          </cell>
          <cell r="F153">
            <v>-1</v>
          </cell>
          <cell r="G153">
            <v>-1</v>
          </cell>
          <cell r="H153">
            <v>-1</v>
          </cell>
          <cell r="I153">
            <v>-1</v>
          </cell>
          <cell r="J153">
            <v>-1</v>
          </cell>
          <cell r="K153">
            <v>-1</v>
          </cell>
          <cell r="L153">
            <v>-1</v>
          </cell>
        </row>
        <row r="154">
          <cell r="A154">
            <v>-1</v>
          </cell>
          <cell r="B154">
            <v>-1</v>
          </cell>
          <cell r="C154">
            <v>-1</v>
          </cell>
          <cell r="D154">
            <v>-1</v>
          </cell>
          <cell r="E154">
            <v>-1</v>
          </cell>
          <cell r="F154">
            <v>-1</v>
          </cell>
          <cell r="G154">
            <v>-1</v>
          </cell>
          <cell r="H154">
            <v>-1</v>
          </cell>
          <cell r="I154">
            <v>-1</v>
          </cell>
          <cell r="J154">
            <v>-1</v>
          </cell>
          <cell r="K154">
            <v>-1</v>
          </cell>
          <cell r="L154">
            <v>-1</v>
          </cell>
        </row>
        <row r="155">
          <cell r="A155">
            <v>-1</v>
          </cell>
          <cell r="B155">
            <v>-1</v>
          </cell>
          <cell r="C155">
            <v>-1</v>
          </cell>
          <cell r="D155">
            <v>-1</v>
          </cell>
          <cell r="E155">
            <v>-1</v>
          </cell>
          <cell r="F155">
            <v>-1</v>
          </cell>
          <cell r="G155">
            <v>-1</v>
          </cell>
          <cell r="H155">
            <v>-1</v>
          </cell>
          <cell r="I155">
            <v>-1</v>
          </cell>
          <cell r="J155">
            <v>-1</v>
          </cell>
          <cell r="K155">
            <v>-1</v>
          </cell>
          <cell r="L155">
            <v>-1</v>
          </cell>
        </row>
        <row r="156">
          <cell r="A156">
            <v>-1</v>
          </cell>
          <cell r="B156">
            <v>-1</v>
          </cell>
          <cell r="C156">
            <v>-1</v>
          </cell>
          <cell r="D156">
            <v>-1</v>
          </cell>
          <cell r="E156">
            <v>-1</v>
          </cell>
          <cell r="F156">
            <v>-1</v>
          </cell>
          <cell r="G156">
            <v>-1</v>
          </cell>
          <cell r="H156">
            <v>-1</v>
          </cell>
          <cell r="I156">
            <v>-1</v>
          </cell>
          <cell r="J156">
            <v>-1</v>
          </cell>
          <cell r="K156">
            <v>-1</v>
          </cell>
          <cell r="L156">
            <v>-1</v>
          </cell>
        </row>
        <row r="157">
          <cell r="A157">
            <v>-1</v>
          </cell>
          <cell r="B157">
            <v>-1</v>
          </cell>
          <cell r="C157">
            <v>-1</v>
          </cell>
          <cell r="D157">
            <v>-1</v>
          </cell>
          <cell r="E157">
            <v>-1</v>
          </cell>
          <cell r="F157">
            <v>-1</v>
          </cell>
          <cell r="G157">
            <v>-1</v>
          </cell>
          <cell r="H157">
            <v>-1</v>
          </cell>
          <cell r="I157">
            <v>-1</v>
          </cell>
          <cell r="J157">
            <v>-1</v>
          </cell>
          <cell r="K157">
            <v>-1</v>
          </cell>
          <cell r="L157">
            <v>-1</v>
          </cell>
        </row>
        <row r="158">
          <cell r="A158">
            <v>-1</v>
          </cell>
          <cell r="B158">
            <v>-1</v>
          </cell>
          <cell r="C158">
            <v>-1</v>
          </cell>
          <cell r="D158">
            <v>-1</v>
          </cell>
          <cell r="E158">
            <v>-1</v>
          </cell>
          <cell r="F158">
            <v>-1</v>
          </cell>
          <cell r="G158">
            <v>-1</v>
          </cell>
          <cell r="H158">
            <v>-1</v>
          </cell>
          <cell r="I158">
            <v>-1</v>
          </cell>
          <cell r="J158">
            <v>-1</v>
          </cell>
          <cell r="K158">
            <v>-1</v>
          </cell>
          <cell r="L158">
            <v>-1</v>
          </cell>
        </row>
        <row r="159">
          <cell r="A159">
            <v>-1</v>
          </cell>
          <cell r="B159">
            <v>-1</v>
          </cell>
          <cell r="C159">
            <v>-1</v>
          </cell>
          <cell r="D159">
            <v>-1</v>
          </cell>
          <cell r="E159">
            <v>-1</v>
          </cell>
          <cell r="F159">
            <v>-1</v>
          </cell>
          <cell r="G159">
            <v>-1</v>
          </cell>
          <cell r="H159">
            <v>-1</v>
          </cell>
          <cell r="I159">
            <v>-1</v>
          </cell>
          <cell r="J159">
            <v>-1</v>
          </cell>
          <cell r="K159">
            <v>-1</v>
          </cell>
          <cell r="L159">
            <v>-1</v>
          </cell>
        </row>
        <row r="160">
          <cell r="A160">
            <v>-1</v>
          </cell>
          <cell r="B160">
            <v>-1</v>
          </cell>
          <cell r="C160">
            <v>-1</v>
          </cell>
          <cell r="D160">
            <v>-1</v>
          </cell>
          <cell r="E160">
            <v>-1</v>
          </cell>
          <cell r="F160">
            <v>-1</v>
          </cell>
          <cell r="G160">
            <v>-1</v>
          </cell>
          <cell r="H160">
            <v>-1</v>
          </cell>
          <cell r="I160">
            <v>-1</v>
          </cell>
          <cell r="J160">
            <v>-1</v>
          </cell>
          <cell r="K160">
            <v>-1</v>
          </cell>
          <cell r="L160">
            <v>-1</v>
          </cell>
        </row>
        <row r="161">
          <cell r="A161">
            <v>-1</v>
          </cell>
          <cell r="B161">
            <v>-1</v>
          </cell>
          <cell r="C161">
            <v>-1</v>
          </cell>
          <cell r="D161">
            <v>-1</v>
          </cell>
          <cell r="E161">
            <v>-1</v>
          </cell>
          <cell r="F161">
            <v>-1</v>
          </cell>
          <cell r="G161">
            <v>-1</v>
          </cell>
          <cell r="H161">
            <v>-1</v>
          </cell>
          <cell r="I161">
            <v>-1</v>
          </cell>
          <cell r="J161">
            <v>-1</v>
          </cell>
          <cell r="K161">
            <v>-1</v>
          </cell>
          <cell r="L161">
            <v>-1</v>
          </cell>
        </row>
        <row r="162">
          <cell r="A162">
            <v>-1</v>
          </cell>
          <cell r="B162">
            <v>-1</v>
          </cell>
          <cell r="C162">
            <v>-1</v>
          </cell>
          <cell r="D162">
            <v>-1</v>
          </cell>
          <cell r="E162">
            <v>-1</v>
          </cell>
          <cell r="F162">
            <v>-1</v>
          </cell>
          <cell r="G162">
            <v>-1</v>
          </cell>
          <cell r="H162">
            <v>-1</v>
          </cell>
          <cell r="I162">
            <v>-1</v>
          </cell>
          <cell r="J162">
            <v>-1</v>
          </cell>
          <cell r="K162">
            <v>-1</v>
          </cell>
          <cell r="L162">
            <v>-1</v>
          </cell>
        </row>
        <row r="163">
          <cell r="A163">
            <v>-1</v>
          </cell>
          <cell r="B163">
            <v>-1</v>
          </cell>
          <cell r="C163">
            <v>-1</v>
          </cell>
          <cell r="D163">
            <v>-1</v>
          </cell>
          <cell r="E163">
            <v>-1</v>
          </cell>
          <cell r="F163">
            <v>-1</v>
          </cell>
          <cell r="G163">
            <v>-1</v>
          </cell>
          <cell r="H163">
            <v>-1</v>
          </cell>
          <cell r="I163">
            <v>-1</v>
          </cell>
          <cell r="J163">
            <v>-1</v>
          </cell>
          <cell r="K163">
            <v>-1</v>
          </cell>
          <cell r="L163">
            <v>-1</v>
          </cell>
        </row>
        <row r="164">
          <cell r="A164">
            <v>-1</v>
          </cell>
          <cell r="B164">
            <v>-1</v>
          </cell>
          <cell r="C164">
            <v>-1</v>
          </cell>
          <cell r="D164">
            <v>-1</v>
          </cell>
          <cell r="E164">
            <v>-1</v>
          </cell>
          <cell r="F164">
            <v>-1</v>
          </cell>
          <cell r="G164">
            <v>-1</v>
          </cell>
          <cell r="H164">
            <v>-1</v>
          </cell>
          <cell r="I164">
            <v>-1</v>
          </cell>
          <cell r="J164">
            <v>-1</v>
          </cell>
          <cell r="K164">
            <v>-1</v>
          </cell>
          <cell r="L164">
            <v>-1</v>
          </cell>
        </row>
        <row r="165">
          <cell r="A165">
            <v>-1</v>
          </cell>
          <cell r="B165">
            <v>-1</v>
          </cell>
          <cell r="C165">
            <v>-1</v>
          </cell>
          <cell r="D165">
            <v>-1</v>
          </cell>
          <cell r="E165">
            <v>-1</v>
          </cell>
          <cell r="F165">
            <v>-1</v>
          </cell>
          <cell r="G165">
            <v>-1</v>
          </cell>
          <cell r="H165">
            <v>-1</v>
          </cell>
          <cell r="I165">
            <v>-1</v>
          </cell>
          <cell r="J165">
            <v>-1</v>
          </cell>
          <cell r="K165">
            <v>-1</v>
          </cell>
          <cell r="L165">
            <v>-1</v>
          </cell>
        </row>
        <row r="166">
          <cell r="A166">
            <v>-1</v>
          </cell>
          <cell r="B166">
            <v>-1</v>
          </cell>
          <cell r="C166">
            <v>-1</v>
          </cell>
          <cell r="D166">
            <v>-1</v>
          </cell>
          <cell r="E166">
            <v>-1</v>
          </cell>
          <cell r="F166">
            <v>-1</v>
          </cell>
          <cell r="G166">
            <v>-1</v>
          </cell>
          <cell r="H166">
            <v>-1</v>
          </cell>
          <cell r="I166">
            <v>-1</v>
          </cell>
          <cell r="J166">
            <v>-1</v>
          </cell>
          <cell r="K166">
            <v>-1</v>
          </cell>
          <cell r="L166">
            <v>-1</v>
          </cell>
        </row>
        <row r="167">
          <cell r="A167">
            <v>-1</v>
          </cell>
          <cell r="B167">
            <v>-1</v>
          </cell>
          <cell r="C167">
            <v>-1</v>
          </cell>
          <cell r="D167">
            <v>-1</v>
          </cell>
          <cell r="E167">
            <v>-1</v>
          </cell>
          <cell r="F167">
            <v>-1</v>
          </cell>
          <cell r="G167">
            <v>-1</v>
          </cell>
          <cell r="H167">
            <v>-1</v>
          </cell>
          <cell r="I167">
            <v>-1</v>
          </cell>
          <cell r="J167">
            <v>-1</v>
          </cell>
          <cell r="K167">
            <v>-1</v>
          </cell>
          <cell r="L167">
            <v>-1</v>
          </cell>
        </row>
        <row r="168">
          <cell r="A168">
            <v>-1</v>
          </cell>
          <cell r="B168">
            <v>-1</v>
          </cell>
          <cell r="C168">
            <v>-1</v>
          </cell>
          <cell r="D168">
            <v>-1</v>
          </cell>
          <cell r="E168">
            <v>-1</v>
          </cell>
          <cell r="F168">
            <v>-1</v>
          </cell>
          <cell r="G168">
            <v>-1</v>
          </cell>
          <cell r="H168">
            <v>-1</v>
          </cell>
          <cell r="I168">
            <v>-1</v>
          </cell>
          <cell r="J168">
            <v>-1</v>
          </cell>
          <cell r="K168">
            <v>-1</v>
          </cell>
          <cell r="L168">
            <v>-1</v>
          </cell>
        </row>
        <row r="169">
          <cell r="A169">
            <v>-1</v>
          </cell>
          <cell r="B169">
            <v>-1</v>
          </cell>
          <cell r="C169">
            <v>-1</v>
          </cell>
          <cell r="D169">
            <v>-1</v>
          </cell>
          <cell r="E169">
            <v>-1</v>
          </cell>
          <cell r="F169">
            <v>-1</v>
          </cell>
          <cell r="G169">
            <v>-1</v>
          </cell>
          <cell r="H169">
            <v>-1</v>
          </cell>
          <cell r="I169">
            <v>-1</v>
          </cell>
          <cell r="J169">
            <v>-1</v>
          </cell>
          <cell r="K169">
            <v>-1</v>
          </cell>
          <cell r="L169">
            <v>-1</v>
          </cell>
        </row>
        <row r="170">
          <cell r="A170">
            <v>-1</v>
          </cell>
          <cell r="B170">
            <v>-1</v>
          </cell>
          <cell r="C170">
            <v>-1</v>
          </cell>
          <cell r="D170">
            <v>-1</v>
          </cell>
          <cell r="E170">
            <v>-1</v>
          </cell>
          <cell r="F170">
            <v>-1</v>
          </cell>
          <cell r="G170">
            <v>-1</v>
          </cell>
          <cell r="H170">
            <v>-1</v>
          </cell>
          <cell r="I170">
            <v>-1</v>
          </cell>
          <cell r="J170">
            <v>-1</v>
          </cell>
          <cell r="K170">
            <v>-1</v>
          </cell>
          <cell r="L170">
            <v>-1</v>
          </cell>
        </row>
        <row r="171">
          <cell r="A171">
            <v>-1</v>
          </cell>
          <cell r="B171">
            <v>-1</v>
          </cell>
          <cell r="C171">
            <v>-1</v>
          </cell>
          <cell r="D171">
            <v>-1</v>
          </cell>
          <cell r="E171">
            <v>-1</v>
          </cell>
          <cell r="F171">
            <v>-1</v>
          </cell>
          <cell r="G171">
            <v>-1</v>
          </cell>
          <cell r="H171">
            <v>-1</v>
          </cell>
          <cell r="I171">
            <v>-1</v>
          </cell>
          <cell r="J171">
            <v>-1</v>
          </cell>
          <cell r="K171">
            <v>-1</v>
          </cell>
          <cell r="L171">
            <v>-1</v>
          </cell>
        </row>
        <row r="172">
          <cell r="A172">
            <v>-1</v>
          </cell>
          <cell r="B172">
            <v>-1</v>
          </cell>
          <cell r="C172">
            <v>-1</v>
          </cell>
          <cell r="D172">
            <v>-1</v>
          </cell>
          <cell r="E172">
            <v>-1</v>
          </cell>
          <cell r="F172">
            <v>-1</v>
          </cell>
          <cell r="G172">
            <v>-1</v>
          </cell>
          <cell r="H172">
            <v>-1</v>
          </cell>
          <cell r="I172">
            <v>-1</v>
          </cell>
          <cell r="J172">
            <v>-1</v>
          </cell>
          <cell r="K172">
            <v>-1</v>
          </cell>
          <cell r="L172">
            <v>-1</v>
          </cell>
        </row>
        <row r="173">
          <cell r="A173">
            <v>-1</v>
          </cell>
          <cell r="B173">
            <v>-1</v>
          </cell>
          <cell r="C173">
            <v>-1</v>
          </cell>
          <cell r="D173">
            <v>-1</v>
          </cell>
          <cell r="E173">
            <v>-1</v>
          </cell>
          <cell r="F173">
            <v>-1</v>
          </cell>
          <cell r="G173">
            <v>-1</v>
          </cell>
          <cell r="H173">
            <v>-1</v>
          </cell>
          <cell r="I173">
            <v>-1</v>
          </cell>
          <cell r="J173">
            <v>-1</v>
          </cell>
          <cell r="K173">
            <v>-1</v>
          </cell>
          <cell r="L173">
            <v>-1</v>
          </cell>
        </row>
        <row r="174">
          <cell r="A174">
            <v>-1</v>
          </cell>
          <cell r="B174">
            <v>-1</v>
          </cell>
          <cell r="C174">
            <v>-1</v>
          </cell>
          <cell r="D174">
            <v>-1</v>
          </cell>
          <cell r="E174">
            <v>-1</v>
          </cell>
          <cell r="F174">
            <v>-1</v>
          </cell>
          <cell r="G174">
            <v>-1</v>
          </cell>
          <cell r="H174">
            <v>-1</v>
          </cell>
          <cell r="I174">
            <v>-1</v>
          </cell>
          <cell r="J174">
            <v>-1</v>
          </cell>
          <cell r="K174">
            <v>-1</v>
          </cell>
          <cell r="L174">
            <v>-1</v>
          </cell>
        </row>
        <row r="175">
          <cell r="A175">
            <v>-1</v>
          </cell>
          <cell r="B175">
            <v>-1</v>
          </cell>
          <cell r="C175">
            <v>-1</v>
          </cell>
          <cell r="D175">
            <v>-1</v>
          </cell>
          <cell r="E175">
            <v>-1</v>
          </cell>
          <cell r="F175">
            <v>-1</v>
          </cell>
          <cell r="G175">
            <v>-1</v>
          </cell>
          <cell r="H175">
            <v>-1</v>
          </cell>
          <cell r="I175">
            <v>-1</v>
          </cell>
          <cell r="J175">
            <v>-1</v>
          </cell>
          <cell r="K175">
            <v>-1</v>
          </cell>
          <cell r="L175">
            <v>-1</v>
          </cell>
        </row>
        <row r="176">
          <cell r="A176">
            <v>-1</v>
          </cell>
          <cell r="B176">
            <v>-1</v>
          </cell>
          <cell r="C176">
            <v>-1</v>
          </cell>
          <cell r="D176">
            <v>-1</v>
          </cell>
          <cell r="E176">
            <v>-1</v>
          </cell>
          <cell r="F176">
            <v>-1</v>
          </cell>
          <cell r="G176">
            <v>-1</v>
          </cell>
          <cell r="H176">
            <v>-1</v>
          </cell>
          <cell r="I176">
            <v>-1</v>
          </cell>
          <cell r="J176">
            <v>-1</v>
          </cell>
          <cell r="K176">
            <v>-1</v>
          </cell>
          <cell r="L176">
            <v>-1</v>
          </cell>
        </row>
        <row r="177">
          <cell r="A177">
            <v>-1</v>
          </cell>
          <cell r="B177">
            <v>-1</v>
          </cell>
          <cell r="C177">
            <v>-1</v>
          </cell>
          <cell r="D177">
            <v>-1</v>
          </cell>
          <cell r="E177">
            <v>-1</v>
          </cell>
          <cell r="F177">
            <v>-1</v>
          </cell>
          <cell r="G177">
            <v>-1</v>
          </cell>
          <cell r="H177">
            <v>-1</v>
          </cell>
          <cell r="I177">
            <v>-1</v>
          </cell>
          <cell r="J177">
            <v>-1</v>
          </cell>
          <cell r="K177">
            <v>-1</v>
          </cell>
          <cell r="L177">
            <v>-1</v>
          </cell>
        </row>
        <row r="178">
          <cell r="A178">
            <v>-1</v>
          </cell>
          <cell r="B178">
            <v>-1</v>
          </cell>
          <cell r="C178">
            <v>-1</v>
          </cell>
          <cell r="D178">
            <v>-1</v>
          </cell>
          <cell r="E178">
            <v>-1</v>
          </cell>
          <cell r="F178">
            <v>-1</v>
          </cell>
          <cell r="G178">
            <v>-1</v>
          </cell>
          <cell r="H178">
            <v>-1</v>
          </cell>
          <cell r="I178">
            <v>-1</v>
          </cell>
          <cell r="J178">
            <v>-1</v>
          </cell>
          <cell r="K178">
            <v>-1</v>
          </cell>
          <cell r="L178">
            <v>-1</v>
          </cell>
        </row>
        <row r="179">
          <cell r="A179">
            <v>-1</v>
          </cell>
          <cell r="B179">
            <v>-1</v>
          </cell>
          <cell r="C179">
            <v>-1</v>
          </cell>
          <cell r="D179">
            <v>-1</v>
          </cell>
          <cell r="E179">
            <v>-1</v>
          </cell>
          <cell r="F179">
            <v>-1</v>
          </cell>
          <cell r="G179">
            <v>-1</v>
          </cell>
          <cell r="H179">
            <v>-1</v>
          </cell>
          <cell r="I179">
            <v>-1</v>
          </cell>
          <cell r="J179">
            <v>-1</v>
          </cell>
          <cell r="K179">
            <v>-1</v>
          </cell>
          <cell r="L179">
            <v>-1</v>
          </cell>
        </row>
        <row r="180">
          <cell r="A180">
            <v>-1</v>
          </cell>
          <cell r="B180">
            <v>-1</v>
          </cell>
          <cell r="C180">
            <v>-1</v>
          </cell>
          <cell r="D180">
            <v>-1</v>
          </cell>
          <cell r="E180">
            <v>-1</v>
          </cell>
          <cell r="F180">
            <v>-1</v>
          </cell>
          <cell r="G180">
            <v>-1</v>
          </cell>
          <cell r="H180">
            <v>-1</v>
          </cell>
          <cell r="I180">
            <v>-1</v>
          </cell>
          <cell r="J180">
            <v>-1</v>
          </cell>
          <cell r="K180">
            <v>-1</v>
          </cell>
          <cell r="L180">
            <v>-1</v>
          </cell>
        </row>
        <row r="181">
          <cell r="A181">
            <v>-1</v>
          </cell>
          <cell r="B181">
            <v>-1</v>
          </cell>
          <cell r="C181">
            <v>-1</v>
          </cell>
          <cell r="D181">
            <v>-1</v>
          </cell>
          <cell r="E181">
            <v>-1</v>
          </cell>
          <cell r="F181">
            <v>-1</v>
          </cell>
          <cell r="G181">
            <v>-1</v>
          </cell>
          <cell r="H181">
            <v>-1</v>
          </cell>
          <cell r="I181">
            <v>-1</v>
          </cell>
          <cell r="J181">
            <v>-1</v>
          </cell>
          <cell r="K181">
            <v>-1</v>
          </cell>
          <cell r="L181">
            <v>-1</v>
          </cell>
        </row>
        <row r="182">
          <cell r="A182">
            <v>-1</v>
          </cell>
          <cell r="B182">
            <v>-1</v>
          </cell>
          <cell r="C182">
            <v>-1</v>
          </cell>
          <cell r="D182">
            <v>-1</v>
          </cell>
          <cell r="E182">
            <v>-1</v>
          </cell>
          <cell r="F182">
            <v>-1</v>
          </cell>
          <cell r="G182">
            <v>-1</v>
          </cell>
          <cell r="H182">
            <v>-1</v>
          </cell>
          <cell r="I182">
            <v>-1</v>
          </cell>
          <cell r="J182">
            <v>-1</v>
          </cell>
          <cell r="K182">
            <v>-1</v>
          </cell>
          <cell r="L182">
            <v>-1</v>
          </cell>
        </row>
        <row r="183">
          <cell r="A183">
            <v>-1</v>
          </cell>
          <cell r="B183">
            <v>-1</v>
          </cell>
          <cell r="C183">
            <v>-1</v>
          </cell>
          <cell r="D183">
            <v>-1</v>
          </cell>
          <cell r="E183">
            <v>-1</v>
          </cell>
          <cell r="F183">
            <v>-1</v>
          </cell>
          <cell r="G183">
            <v>-1</v>
          </cell>
          <cell r="H183">
            <v>-1</v>
          </cell>
          <cell r="I183">
            <v>-1</v>
          </cell>
          <cell r="J183">
            <v>-1</v>
          </cell>
          <cell r="K183">
            <v>-1</v>
          </cell>
          <cell r="L183">
            <v>-1</v>
          </cell>
        </row>
        <row r="184">
          <cell r="A184">
            <v>-1</v>
          </cell>
          <cell r="B184">
            <v>-1</v>
          </cell>
          <cell r="C184">
            <v>-1</v>
          </cell>
          <cell r="D184">
            <v>-1</v>
          </cell>
          <cell r="E184">
            <v>-1</v>
          </cell>
          <cell r="F184">
            <v>-1</v>
          </cell>
          <cell r="G184">
            <v>-1</v>
          </cell>
          <cell r="H184">
            <v>-1</v>
          </cell>
          <cell r="I184">
            <v>-1</v>
          </cell>
          <cell r="J184">
            <v>-1</v>
          </cell>
          <cell r="K184">
            <v>-1</v>
          </cell>
          <cell r="L184">
            <v>-1</v>
          </cell>
        </row>
        <row r="185">
          <cell r="A185">
            <v>-1</v>
          </cell>
          <cell r="B185">
            <v>-1</v>
          </cell>
          <cell r="C185">
            <v>-1</v>
          </cell>
          <cell r="D185">
            <v>-1</v>
          </cell>
          <cell r="E185">
            <v>-1</v>
          </cell>
          <cell r="F185">
            <v>-1</v>
          </cell>
          <cell r="G185">
            <v>-1</v>
          </cell>
          <cell r="H185">
            <v>-1</v>
          </cell>
          <cell r="I185">
            <v>-1</v>
          </cell>
          <cell r="J185">
            <v>-1</v>
          </cell>
          <cell r="K185">
            <v>-1</v>
          </cell>
          <cell r="L185">
            <v>-1</v>
          </cell>
        </row>
        <row r="186">
          <cell r="A186">
            <v>-1</v>
          </cell>
          <cell r="B186">
            <v>-1</v>
          </cell>
          <cell r="C186">
            <v>-1</v>
          </cell>
          <cell r="D186">
            <v>-1</v>
          </cell>
          <cell r="E186">
            <v>-1</v>
          </cell>
          <cell r="F186">
            <v>-1</v>
          </cell>
          <cell r="G186">
            <v>-1</v>
          </cell>
          <cell r="H186">
            <v>-1</v>
          </cell>
          <cell r="I186">
            <v>-1</v>
          </cell>
          <cell r="J186">
            <v>-1</v>
          </cell>
          <cell r="K186">
            <v>-1</v>
          </cell>
          <cell r="L186">
            <v>-1</v>
          </cell>
        </row>
        <row r="187">
          <cell r="A187">
            <v>-1</v>
          </cell>
          <cell r="B187">
            <v>-1</v>
          </cell>
          <cell r="C187">
            <v>-1</v>
          </cell>
          <cell r="D187">
            <v>-1</v>
          </cell>
          <cell r="E187">
            <v>-1</v>
          </cell>
          <cell r="F187">
            <v>-1</v>
          </cell>
          <cell r="G187">
            <v>-1</v>
          </cell>
          <cell r="H187">
            <v>-1</v>
          </cell>
          <cell r="I187">
            <v>-1</v>
          </cell>
          <cell r="J187">
            <v>-1</v>
          </cell>
          <cell r="K187">
            <v>-1</v>
          </cell>
          <cell r="L187">
            <v>-1</v>
          </cell>
        </row>
        <row r="188">
          <cell r="A188">
            <v>-1</v>
          </cell>
          <cell r="B188">
            <v>-1</v>
          </cell>
          <cell r="C188">
            <v>-1</v>
          </cell>
          <cell r="D188">
            <v>-1</v>
          </cell>
          <cell r="E188">
            <v>-1</v>
          </cell>
          <cell r="F188">
            <v>-1</v>
          </cell>
          <cell r="G188">
            <v>-1</v>
          </cell>
          <cell r="H188">
            <v>-1</v>
          </cell>
          <cell r="I188">
            <v>-1</v>
          </cell>
          <cell r="J188">
            <v>-1</v>
          </cell>
          <cell r="K188">
            <v>-1</v>
          </cell>
          <cell r="L188">
            <v>-1</v>
          </cell>
        </row>
        <row r="189">
          <cell r="A189">
            <v>-1</v>
          </cell>
          <cell r="B189">
            <v>-1</v>
          </cell>
          <cell r="C189">
            <v>-1</v>
          </cell>
          <cell r="D189">
            <v>-1</v>
          </cell>
          <cell r="E189">
            <v>-1</v>
          </cell>
          <cell r="F189">
            <v>-1</v>
          </cell>
          <cell r="G189">
            <v>-1</v>
          </cell>
          <cell r="H189">
            <v>-1</v>
          </cell>
          <cell r="I189">
            <v>-1</v>
          </cell>
          <cell r="J189">
            <v>-1</v>
          </cell>
          <cell r="K189">
            <v>-1</v>
          </cell>
          <cell r="L189">
            <v>-1</v>
          </cell>
        </row>
        <row r="190">
          <cell r="A190">
            <v>-1</v>
          </cell>
          <cell r="B190">
            <v>-1</v>
          </cell>
          <cell r="C190">
            <v>-1</v>
          </cell>
          <cell r="D190">
            <v>-1</v>
          </cell>
          <cell r="E190">
            <v>-1</v>
          </cell>
          <cell r="F190">
            <v>-1</v>
          </cell>
          <cell r="G190">
            <v>-1</v>
          </cell>
          <cell r="H190">
            <v>-1</v>
          </cell>
          <cell r="I190">
            <v>-1</v>
          </cell>
          <cell r="J190">
            <v>-1</v>
          </cell>
          <cell r="K190">
            <v>-1</v>
          </cell>
          <cell r="L190">
            <v>-1</v>
          </cell>
        </row>
        <row r="191">
          <cell r="A191">
            <v>-1</v>
          </cell>
          <cell r="B191">
            <v>-1</v>
          </cell>
          <cell r="C191">
            <v>-1</v>
          </cell>
          <cell r="D191">
            <v>-1</v>
          </cell>
          <cell r="E191">
            <v>-1</v>
          </cell>
          <cell r="F191">
            <v>-1</v>
          </cell>
          <cell r="G191">
            <v>-1</v>
          </cell>
          <cell r="H191">
            <v>-1</v>
          </cell>
          <cell r="I191">
            <v>-1</v>
          </cell>
          <cell r="J191">
            <v>-1</v>
          </cell>
          <cell r="K191">
            <v>-1</v>
          </cell>
          <cell r="L191">
            <v>-1</v>
          </cell>
        </row>
        <row r="192">
          <cell r="A192">
            <v>-1</v>
          </cell>
          <cell r="B192">
            <v>-1</v>
          </cell>
          <cell r="C192">
            <v>-1</v>
          </cell>
          <cell r="D192">
            <v>-1</v>
          </cell>
          <cell r="E192">
            <v>-1</v>
          </cell>
          <cell r="F192">
            <v>-1</v>
          </cell>
          <cell r="G192">
            <v>-1</v>
          </cell>
          <cell r="H192">
            <v>-1</v>
          </cell>
          <cell r="I192">
            <v>-1</v>
          </cell>
          <cell r="J192">
            <v>-1</v>
          </cell>
          <cell r="K192">
            <v>-1</v>
          </cell>
          <cell r="L192">
            <v>-1</v>
          </cell>
        </row>
        <row r="193">
          <cell r="A193">
            <v>-1</v>
          </cell>
          <cell r="B193">
            <v>-1</v>
          </cell>
          <cell r="C193">
            <v>-1</v>
          </cell>
          <cell r="D193">
            <v>-1</v>
          </cell>
          <cell r="E193">
            <v>-1</v>
          </cell>
          <cell r="F193">
            <v>-1</v>
          </cell>
          <cell r="G193">
            <v>-1</v>
          </cell>
          <cell r="H193">
            <v>-1</v>
          </cell>
          <cell r="I193">
            <v>-1</v>
          </cell>
          <cell r="J193">
            <v>-1</v>
          </cell>
          <cell r="K193">
            <v>-1</v>
          </cell>
          <cell r="L193">
            <v>-1</v>
          </cell>
        </row>
        <row r="194">
          <cell r="A194">
            <v>-1</v>
          </cell>
          <cell r="B194">
            <v>-1</v>
          </cell>
          <cell r="C194">
            <v>-1</v>
          </cell>
          <cell r="D194">
            <v>-1</v>
          </cell>
          <cell r="E194">
            <v>-1</v>
          </cell>
          <cell r="F194">
            <v>-1</v>
          </cell>
          <cell r="G194">
            <v>-1</v>
          </cell>
          <cell r="H194">
            <v>-1</v>
          </cell>
          <cell r="I194">
            <v>-1</v>
          </cell>
          <cell r="J194">
            <v>-1</v>
          </cell>
          <cell r="K194">
            <v>-1</v>
          </cell>
          <cell r="L194">
            <v>-1</v>
          </cell>
        </row>
        <row r="195">
          <cell r="A195">
            <v>-1</v>
          </cell>
          <cell r="B195">
            <v>-1</v>
          </cell>
          <cell r="C195">
            <v>-1</v>
          </cell>
          <cell r="D195">
            <v>-1</v>
          </cell>
          <cell r="E195">
            <v>-1</v>
          </cell>
          <cell r="F195">
            <v>-1</v>
          </cell>
          <cell r="G195">
            <v>-1</v>
          </cell>
          <cell r="H195">
            <v>-1</v>
          </cell>
          <cell r="I195">
            <v>-1</v>
          </cell>
          <cell r="J195">
            <v>-1</v>
          </cell>
          <cell r="K195">
            <v>-1</v>
          </cell>
          <cell r="L195">
            <v>-1</v>
          </cell>
        </row>
        <row r="196">
          <cell r="A196">
            <v>-1</v>
          </cell>
          <cell r="B196">
            <v>-1</v>
          </cell>
          <cell r="C196">
            <v>-1</v>
          </cell>
          <cell r="D196">
            <v>-1</v>
          </cell>
          <cell r="E196">
            <v>-1</v>
          </cell>
          <cell r="F196">
            <v>-1</v>
          </cell>
          <cell r="G196">
            <v>-1</v>
          </cell>
          <cell r="H196">
            <v>-1</v>
          </cell>
          <cell r="I196">
            <v>-1</v>
          </cell>
          <cell r="J196">
            <v>-1</v>
          </cell>
          <cell r="K196">
            <v>-1</v>
          </cell>
          <cell r="L196">
            <v>-1</v>
          </cell>
        </row>
        <row r="197">
          <cell r="A197">
            <v>-1</v>
          </cell>
          <cell r="B197">
            <v>-1</v>
          </cell>
          <cell r="C197">
            <v>-1</v>
          </cell>
          <cell r="D197">
            <v>-1</v>
          </cell>
          <cell r="E197">
            <v>-1</v>
          </cell>
          <cell r="F197">
            <v>-1</v>
          </cell>
          <cell r="G197">
            <v>-1</v>
          </cell>
          <cell r="H197">
            <v>-1</v>
          </cell>
          <cell r="I197">
            <v>-1</v>
          </cell>
          <cell r="J197">
            <v>-1</v>
          </cell>
          <cell r="K197">
            <v>-1</v>
          </cell>
          <cell r="L197">
            <v>-1</v>
          </cell>
        </row>
        <row r="198">
          <cell r="A198">
            <v>-1</v>
          </cell>
          <cell r="B198">
            <v>-1</v>
          </cell>
          <cell r="C198">
            <v>-1</v>
          </cell>
          <cell r="D198">
            <v>-1</v>
          </cell>
          <cell r="E198">
            <v>-1</v>
          </cell>
          <cell r="F198">
            <v>-1</v>
          </cell>
          <cell r="G198">
            <v>-1</v>
          </cell>
          <cell r="H198">
            <v>-1</v>
          </cell>
          <cell r="I198">
            <v>-1</v>
          </cell>
          <cell r="J198">
            <v>-1</v>
          </cell>
          <cell r="K198">
            <v>-1</v>
          </cell>
          <cell r="L198">
            <v>-1</v>
          </cell>
        </row>
        <row r="199">
          <cell r="A199">
            <v>-1</v>
          </cell>
          <cell r="B199">
            <v>-1</v>
          </cell>
          <cell r="C199">
            <v>-1</v>
          </cell>
          <cell r="D199">
            <v>-1</v>
          </cell>
          <cell r="E199">
            <v>-1</v>
          </cell>
          <cell r="F199">
            <v>-1</v>
          </cell>
          <cell r="G199">
            <v>-1</v>
          </cell>
          <cell r="H199">
            <v>-1</v>
          </cell>
          <cell r="I199">
            <v>-1</v>
          </cell>
          <cell r="J199">
            <v>-1</v>
          </cell>
          <cell r="K199">
            <v>-1</v>
          </cell>
          <cell r="L199">
            <v>-1</v>
          </cell>
        </row>
        <row r="200">
          <cell r="A200">
            <v>-1</v>
          </cell>
          <cell r="B200">
            <v>-1</v>
          </cell>
          <cell r="C200">
            <v>-1</v>
          </cell>
          <cell r="D200">
            <v>-1</v>
          </cell>
          <cell r="E200">
            <v>-1</v>
          </cell>
          <cell r="F200">
            <v>-1</v>
          </cell>
          <cell r="G200">
            <v>-1</v>
          </cell>
          <cell r="H200">
            <v>-1</v>
          </cell>
          <cell r="I200">
            <v>-1</v>
          </cell>
          <cell r="J200">
            <v>-1</v>
          </cell>
          <cell r="K200">
            <v>-1</v>
          </cell>
          <cell r="L200">
            <v>-1</v>
          </cell>
        </row>
        <row r="201">
          <cell r="A201">
            <v>-1</v>
          </cell>
          <cell r="B201">
            <v>-1</v>
          </cell>
          <cell r="C201">
            <v>-1</v>
          </cell>
          <cell r="D201">
            <v>-1</v>
          </cell>
          <cell r="E201">
            <v>-1</v>
          </cell>
          <cell r="F201">
            <v>-1</v>
          </cell>
          <cell r="G201">
            <v>-1</v>
          </cell>
          <cell r="H201">
            <v>-1</v>
          </cell>
          <cell r="I201">
            <v>-1</v>
          </cell>
          <cell r="J201">
            <v>-1</v>
          </cell>
          <cell r="K201">
            <v>-1</v>
          </cell>
          <cell r="L201">
            <v>-1</v>
          </cell>
        </row>
        <row r="202">
          <cell r="A202">
            <v>-1</v>
          </cell>
          <cell r="B202">
            <v>-1</v>
          </cell>
          <cell r="C202">
            <v>-1</v>
          </cell>
          <cell r="D202">
            <v>-1</v>
          </cell>
          <cell r="E202">
            <v>-1</v>
          </cell>
          <cell r="F202">
            <v>-1</v>
          </cell>
          <cell r="G202">
            <v>-1</v>
          </cell>
          <cell r="H202">
            <v>-1</v>
          </cell>
          <cell r="I202">
            <v>-1</v>
          </cell>
          <cell r="J202">
            <v>-1</v>
          </cell>
          <cell r="K202">
            <v>-1</v>
          </cell>
          <cell r="L202">
            <v>-1</v>
          </cell>
        </row>
        <row r="203">
          <cell r="A203">
            <v>-1</v>
          </cell>
          <cell r="B203">
            <v>-1</v>
          </cell>
          <cell r="C203">
            <v>-1</v>
          </cell>
          <cell r="D203">
            <v>-1</v>
          </cell>
          <cell r="E203">
            <v>-1</v>
          </cell>
          <cell r="F203">
            <v>-1</v>
          </cell>
          <cell r="G203">
            <v>-1</v>
          </cell>
          <cell r="H203">
            <v>-1</v>
          </cell>
          <cell r="I203">
            <v>-1</v>
          </cell>
          <cell r="J203">
            <v>-1</v>
          </cell>
          <cell r="K203">
            <v>-1</v>
          </cell>
          <cell r="L203">
            <v>-1</v>
          </cell>
        </row>
        <row r="204">
          <cell r="A204">
            <v>-1</v>
          </cell>
          <cell r="B204">
            <v>-1</v>
          </cell>
          <cell r="C204">
            <v>-1</v>
          </cell>
          <cell r="D204">
            <v>-1</v>
          </cell>
          <cell r="E204">
            <v>-1</v>
          </cell>
          <cell r="F204">
            <v>-1</v>
          </cell>
          <cell r="G204">
            <v>-1</v>
          </cell>
          <cell r="H204">
            <v>-1</v>
          </cell>
          <cell r="I204">
            <v>-1</v>
          </cell>
          <cell r="J204">
            <v>-1</v>
          </cell>
          <cell r="K204">
            <v>-1</v>
          </cell>
          <cell r="L204">
            <v>-1</v>
          </cell>
        </row>
        <row r="205">
          <cell r="A205">
            <v>-1</v>
          </cell>
          <cell r="B205">
            <v>-1</v>
          </cell>
          <cell r="C205">
            <v>-1</v>
          </cell>
          <cell r="D205">
            <v>-1</v>
          </cell>
          <cell r="E205">
            <v>-1</v>
          </cell>
          <cell r="F205">
            <v>-1</v>
          </cell>
          <cell r="G205">
            <v>-1</v>
          </cell>
          <cell r="H205">
            <v>-1</v>
          </cell>
          <cell r="I205">
            <v>-1</v>
          </cell>
          <cell r="J205">
            <v>-1</v>
          </cell>
          <cell r="K205">
            <v>-1</v>
          </cell>
          <cell r="L205">
            <v>-1</v>
          </cell>
        </row>
        <row r="206">
          <cell r="A206">
            <v>-1</v>
          </cell>
          <cell r="B206">
            <v>-1</v>
          </cell>
          <cell r="C206">
            <v>-1</v>
          </cell>
          <cell r="D206">
            <v>-1</v>
          </cell>
          <cell r="E206">
            <v>-1</v>
          </cell>
          <cell r="F206">
            <v>-1</v>
          </cell>
          <cell r="G206">
            <v>-1</v>
          </cell>
          <cell r="H206">
            <v>-1</v>
          </cell>
          <cell r="I206">
            <v>-1</v>
          </cell>
          <cell r="J206">
            <v>-1</v>
          </cell>
          <cell r="K206">
            <v>-1</v>
          </cell>
          <cell r="L206">
            <v>-1</v>
          </cell>
        </row>
      </sheetData>
      <sheetData sheetId="205">
        <row r="1">
          <cell r="A1" t="str">
            <v>COL1</v>
          </cell>
          <cell r="B1" t="str">
            <v>COL2</v>
          </cell>
          <cell r="C1" t="str">
            <v>COL3</v>
          </cell>
          <cell r="D1" t="str">
            <v>COL4</v>
          </cell>
          <cell r="E1" t="str">
            <v>COL5</v>
          </cell>
          <cell r="F1" t="str">
            <v>COL6</v>
          </cell>
          <cell r="G1" t="str">
            <v>COL7</v>
          </cell>
          <cell r="H1" t="str">
            <v>COL8</v>
          </cell>
          <cell r="I1" t="str">
            <v>COL9</v>
          </cell>
          <cell r="J1" t="str">
            <v>COL10</v>
          </cell>
        </row>
        <row r="2">
          <cell r="A2">
            <v>2780</v>
          </cell>
          <cell r="B2">
            <v>2875</v>
          </cell>
          <cell r="C2">
            <v>2940</v>
          </cell>
          <cell r="D2">
            <v>3000</v>
          </cell>
          <cell r="E2">
            <v>3005</v>
          </cell>
          <cell r="F2">
            <v>2980</v>
          </cell>
          <cell r="G2">
            <v>2900</v>
          </cell>
          <cell r="H2">
            <v>2750</v>
          </cell>
          <cell r="I2">
            <v>1910</v>
          </cell>
          <cell r="J2">
            <v>2640</v>
          </cell>
        </row>
        <row r="3">
          <cell r="A3">
            <v>389</v>
          </cell>
          <cell r="B3">
            <v>305</v>
          </cell>
          <cell r="C3">
            <v>320</v>
          </cell>
          <cell r="D3">
            <v>320</v>
          </cell>
          <cell r="E3">
            <v>335</v>
          </cell>
          <cell r="F3">
            <v>340</v>
          </cell>
          <cell r="G3">
            <v>380</v>
          </cell>
          <cell r="H3">
            <v>450</v>
          </cell>
          <cell r="I3">
            <v>224</v>
          </cell>
          <cell r="J3">
            <v>0</v>
          </cell>
        </row>
        <row r="4">
          <cell r="A4">
            <v>301</v>
          </cell>
          <cell r="B4">
            <v>300</v>
          </cell>
          <cell r="C4">
            <v>320</v>
          </cell>
          <cell r="D4">
            <v>320</v>
          </cell>
          <cell r="E4">
            <v>320</v>
          </cell>
          <cell r="F4">
            <v>330</v>
          </cell>
          <cell r="G4">
            <v>340</v>
          </cell>
          <cell r="H4">
            <v>380</v>
          </cell>
          <cell r="I4">
            <v>1216</v>
          </cell>
          <cell r="J4">
            <v>0</v>
          </cell>
        </row>
        <row r="5">
          <cell r="A5">
            <v>670</v>
          </cell>
          <cell r="B5">
            <v>895</v>
          </cell>
          <cell r="C5">
            <v>956</v>
          </cell>
          <cell r="D5">
            <v>958</v>
          </cell>
          <cell r="E5">
            <v>980</v>
          </cell>
          <cell r="F5">
            <v>1004</v>
          </cell>
          <cell r="G5">
            <v>1075</v>
          </cell>
          <cell r="H5">
            <v>1244</v>
          </cell>
          <cell r="I5">
            <v>262</v>
          </cell>
          <cell r="J5">
            <v>0</v>
          </cell>
        </row>
        <row r="6">
          <cell r="A6">
            <v>710</v>
          </cell>
          <cell r="B6">
            <v>900</v>
          </cell>
          <cell r="C6">
            <v>960</v>
          </cell>
          <cell r="D6">
            <v>960</v>
          </cell>
          <cell r="E6">
            <v>980</v>
          </cell>
          <cell r="F6">
            <v>1000</v>
          </cell>
          <cell r="G6">
            <v>1070</v>
          </cell>
          <cell r="H6">
            <v>820</v>
          </cell>
          <cell r="I6">
            <v>945</v>
          </cell>
          <cell r="J6">
            <v>0</v>
          </cell>
        </row>
        <row r="7">
          <cell r="A7">
            <v>1085</v>
          </cell>
          <cell r="B7">
            <v>-1</v>
          </cell>
          <cell r="C7">
            <v>-1</v>
          </cell>
          <cell r="D7">
            <v>-1</v>
          </cell>
          <cell r="E7">
            <v>-1</v>
          </cell>
          <cell r="F7">
            <v>8</v>
          </cell>
          <cell r="G7">
            <v>465</v>
          </cell>
          <cell r="H7">
            <v>1200</v>
          </cell>
          <cell r="I7">
            <v>-1</v>
          </cell>
          <cell r="J7">
            <v>-1</v>
          </cell>
        </row>
        <row r="8">
          <cell r="A8">
            <v>1120</v>
          </cell>
          <cell r="B8">
            <v>39</v>
          </cell>
          <cell r="C8">
            <v>37</v>
          </cell>
          <cell r="D8">
            <v>82</v>
          </cell>
          <cell r="E8">
            <v>39</v>
          </cell>
          <cell r="F8">
            <v>140</v>
          </cell>
          <cell r="G8">
            <v>500</v>
          </cell>
          <cell r="H8">
            <v>1470</v>
          </cell>
          <cell r="I8">
            <v>-1</v>
          </cell>
          <cell r="J8">
            <v>-1</v>
          </cell>
        </row>
        <row r="9">
          <cell r="A9">
            <v>1580</v>
          </cell>
          <cell r="B9">
            <v>370</v>
          </cell>
          <cell r="C9">
            <v>220</v>
          </cell>
          <cell r="D9">
            <v>266</v>
          </cell>
          <cell r="E9">
            <v>140</v>
          </cell>
          <cell r="F9">
            <v>210</v>
          </cell>
          <cell r="G9">
            <v>560</v>
          </cell>
          <cell r="H9">
            <v>-1</v>
          </cell>
          <cell r="I9">
            <v>-1</v>
          </cell>
          <cell r="J9">
            <v>-1</v>
          </cell>
        </row>
        <row r="10">
          <cell r="A10">
            <v>1700</v>
          </cell>
          <cell r="B10">
            <v>390</v>
          </cell>
          <cell r="C10">
            <v>260</v>
          </cell>
          <cell r="D10">
            <v>300</v>
          </cell>
          <cell r="E10">
            <v>202</v>
          </cell>
          <cell r="F10">
            <v>300</v>
          </cell>
          <cell r="G10">
            <v>630</v>
          </cell>
          <cell r="H10">
            <v>-1</v>
          </cell>
          <cell r="I10">
            <v>-1</v>
          </cell>
          <cell r="J10">
            <v>-1</v>
          </cell>
        </row>
        <row r="11">
          <cell r="A11">
            <v>4540</v>
          </cell>
          <cell r="B11">
            <v>422</v>
          </cell>
          <cell r="C11">
            <v>300</v>
          </cell>
          <cell r="D11">
            <v>320</v>
          </cell>
          <cell r="E11">
            <v>276</v>
          </cell>
          <cell r="F11">
            <v>337</v>
          </cell>
          <cell r="G11">
            <v>650</v>
          </cell>
          <cell r="H11">
            <v>-1</v>
          </cell>
          <cell r="I11">
            <v>-1</v>
          </cell>
          <cell r="J11">
            <v>-1</v>
          </cell>
        </row>
        <row r="12">
          <cell r="A12">
            <v>4755</v>
          </cell>
          <cell r="B12">
            <v>445</v>
          </cell>
          <cell r="C12">
            <v>320</v>
          </cell>
          <cell r="D12">
            <v>350</v>
          </cell>
          <cell r="E12">
            <v>300</v>
          </cell>
          <cell r="F12">
            <v>375</v>
          </cell>
          <cell r="G12">
            <v>700</v>
          </cell>
          <cell r="H12">
            <v>-1</v>
          </cell>
          <cell r="I12">
            <v>-1</v>
          </cell>
          <cell r="J12">
            <v>-1</v>
          </cell>
        </row>
        <row r="13">
          <cell r="A13">
            <v>-1</v>
          </cell>
          <cell r="B13">
            <v>505</v>
          </cell>
          <cell r="C13">
            <v>365</v>
          </cell>
          <cell r="D13">
            <v>370</v>
          </cell>
          <cell r="E13">
            <v>320</v>
          </cell>
          <cell r="F13">
            <v>438</v>
          </cell>
          <cell r="G13">
            <v>750</v>
          </cell>
          <cell r="H13">
            <v>-1</v>
          </cell>
          <cell r="I13">
            <v>-1</v>
          </cell>
          <cell r="J13">
            <v>-1</v>
          </cell>
        </row>
        <row r="14">
          <cell r="A14">
            <v>-1</v>
          </cell>
          <cell r="B14">
            <v>540</v>
          </cell>
          <cell r="C14">
            <v>390</v>
          </cell>
          <cell r="D14">
            <v>390</v>
          </cell>
          <cell r="E14">
            <v>350</v>
          </cell>
          <cell r="F14">
            <v>460</v>
          </cell>
          <cell r="G14">
            <v>800</v>
          </cell>
          <cell r="H14">
            <v>-1</v>
          </cell>
          <cell r="I14">
            <v>-1</v>
          </cell>
          <cell r="J14">
            <v>-1</v>
          </cell>
        </row>
        <row r="15">
          <cell r="A15">
            <v>-1</v>
          </cell>
          <cell r="B15">
            <v>610</v>
          </cell>
          <cell r="C15">
            <v>410</v>
          </cell>
          <cell r="D15">
            <v>410</v>
          </cell>
          <cell r="E15">
            <v>370</v>
          </cell>
          <cell r="F15">
            <v>480</v>
          </cell>
          <cell r="G15">
            <v>850</v>
          </cell>
          <cell r="H15">
            <v>-1</v>
          </cell>
          <cell r="I15">
            <v>-1</v>
          </cell>
          <cell r="J15">
            <v>-1</v>
          </cell>
        </row>
        <row r="16">
          <cell r="A16">
            <v>-1</v>
          </cell>
          <cell r="B16">
            <v>635</v>
          </cell>
          <cell r="C16">
            <v>430</v>
          </cell>
          <cell r="D16">
            <v>430</v>
          </cell>
          <cell r="E16">
            <v>410</v>
          </cell>
          <cell r="F16">
            <v>500</v>
          </cell>
          <cell r="G16">
            <v>890</v>
          </cell>
          <cell r="H16">
            <v>-1</v>
          </cell>
          <cell r="I16">
            <v>-1</v>
          </cell>
          <cell r="J16">
            <v>-1</v>
          </cell>
        </row>
        <row r="17">
          <cell r="A17">
            <v>-1</v>
          </cell>
          <cell r="B17">
            <v>660</v>
          </cell>
          <cell r="C17">
            <v>455</v>
          </cell>
          <cell r="D17">
            <v>450</v>
          </cell>
          <cell r="E17">
            <v>430</v>
          </cell>
          <cell r="F17">
            <v>520</v>
          </cell>
          <cell r="G17">
            <v>990</v>
          </cell>
          <cell r="H17">
            <v>-1</v>
          </cell>
          <cell r="I17">
            <v>-1</v>
          </cell>
          <cell r="J17">
            <v>-1</v>
          </cell>
        </row>
        <row r="18">
          <cell r="A18">
            <v>-1</v>
          </cell>
          <cell r="B18">
            <v>690</v>
          </cell>
          <cell r="C18">
            <v>490</v>
          </cell>
          <cell r="D18">
            <v>480</v>
          </cell>
          <cell r="E18">
            <v>450</v>
          </cell>
          <cell r="F18">
            <v>550</v>
          </cell>
          <cell r="G18">
            <v>1010</v>
          </cell>
          <cell r="H18">
            <v>-1</v>
          </cell>
          <cell r="I18">
            <v>-1</v>
          </cell>
          <cell r="J18">
            <v>-1</v>
          </cell>
        </row>
        <row r="19">
          <cell r="A19">
            <v>-1</v>
          </cell>
          <cell r="B19">
            <v>744</v>
          </cell>
          <cell r="C19">
            <v>515</v>
          </cell>
          <cell r="D19">
            <v>500</v>
          </cell>
          <cell r="E19">
            <v>480</v>
          </cell>
          <cell r="F19">
            <v>600</v>
          </cell>
          <cell r="G19">
            <v>1030</v>
          </cell>
          <cell r="H19">
            <v>-1</v>
          </cell>
          <cell r="I19">
            <v>-1</v>
          </cell>
          <cell r="J19">
            <v>-1</v>
          </cell>
        </row>
        <row r="20">
          <cell r="A20">
            <v>-1</v>
          </cell>
          <cell r="B20">
            <v>780</v>
          </cell>
          <cell r="C20">
            <v>535</v>
          </cell>
          <cell r="D20">
            <v>525</v>
          </cell>
          <cell r="E20">
            <v>500</v>
          </cell>
          <cell r="F20">
            <v>625</v>
          </cell>
          <cell r="G20">
            <v>1080</v>
          </cell>
          <cell r="H20">
            <v>-1</v>
          </cell>
          <cell r="I20">
            <v>-1</v>
          </cell>
          <cell r="J20">
            <v>-1</v>
          </cell>
        </row>
        <row r="21">
          <cell r="A21">
            <v>-1</v>
          </cell>
          <cell r="B21">
            <v>800</v>
          </cell>
          <cell r="C21">
            <v>556</v>
          </cell>
          <cell r="D21">
            <v>550</v>
          </cell>
          <cell r="E21">
            <v>530</v>
          </cell>
          <cell r="F21">
            <v>645</v>
          </cell>
          <cell r="G21">
            <v>1120</v>
          </cell>
          <cell r="H21">
            <v>-1</v>
          </cell>
          <cell r="I21">
            <v>-1</v>
          </cell>
          <cell r="J21">
            <v>-1</v>
          </cell>
        </row>
        <row r="22">
          <cell r="A22">
            <v>-1</v>
          </cell>
          <cell r="B22">
            <v>840</v>
          </cell>
          <cell r="C22">
            <v>580</v>
          </cell>
          <cell r="D22">
            <v>570</v>
          </cell>
          <cell r="E22">
            <v>550</v>
          </cell>
          <cell r="F22">
            <v>677</v>
          </cell>
          <cell r="G22">
            <v>1145</v>
          </cell>
          <cell r="H22">
            <v>-1</v>
          </cell>
          <cell r="I22">
            <v>-1</v>
          </cell>
          <cell r="J22">
            <v>-1</v>
          </cell>
        </row>
        <row r="23">
          <cell r="A23">
            <v>-1</v>
          </cell>
          <cell r="B23">
            <v>860</v>
          </cell>
          <cell r="C23">
            <v>600</v>
          </cell>
          <cell r="D23">
            <v>590</v>
          </cell>
          <cell r="E23">
            <v>570</v>
          </cell>
          <cell r="F23">
            <v>700</v>
          </cell>
          <cell r="G23">
            <v>1200</v>
          </cell>
          <cell r="H23">
            <v>-1</v>
          </cell>
          <cell r="I23">
            <v>-1</v>
          </cell>
          <cell r="J23">
            <v>-1</v>
          </cell>
        </row>
        <row r="24">
          <cell r="A24">
            <v>-1</v>
          </cell>
          <cell r="B24">
            <v>885</v>
          </cell>
          <cell r="C24">
            <v>620</v>
          </cell>
          <cell r="D24">
            <v>610</v>
          </cell>
          <cell r="E24">
            <v>590</v>
          </cell>
          <cell r="F24">
            <v>730</v>
          </cell>
          <cell r="G24">
            <v>1220</v>
          </cell>
          <cell r="H24">
            <v>-1</v>
          </cell>
          <cell r="I24">
            <v>-1</v>
          </cell>
          <cell r="J24">
            <v>-1</v>
          </cell>
        </row>
        <row r="25">
          <cell r="A25">
            <v>-1</v>
          </cell>
          <cell r="B25">
            <v>910</v>
          </cell>
          <cell r="C25">
            <v>645</v>
          </cell>
          <cell r="D25">
            <v>630</v>
          </cell>
          <cell r="E25">
            <v>610</v>
          </cell>
          <cell r="F25">
            <v>780</v>
          </cell>
          <cell r="G25">
            <v>1240</v>
          </cell>
          <cell r="H25">
            <v>-1</v>
          </cell>
          <cell r="I25">
            <v>-1</v>
          </cell>
          <cell r="J25">
            <v>-1</v>
          </cell>
        </row>
        <row r="26">
          <cell r="A26">
            <v>-1</v>
          </cell>
          <cell r="B26">
            <v>932</v>
          </cell>
          <cell r="C26">
            <v>665</v>
          </cell>
          <cell r="D26">
            <v>650</v>
          </cell>
          <cell r="E26">
            <v>630</v>
          </cell>
          <cell r="F26">
            <v>800</v>
          </cell>
          <cell r="G26">
            <v>1260</v>
          </cell>
          <cell r="H26">
            <v>-1</v>
          </cell>
          <cell r="I26">
            <v>-1</v>
          </cell>
          <cell r="J26">
            <v>-1</v>
          </cell>
        </row>
        <row r="27">
          <cell r="A27">
            <v>-1</v>
          </cell>
          <cell r="B27">
            <v>980</v>
          </cell>
          <cell r="C27">
            <v>685</v>
          </cell>
          <cell r="D27">
            <v>670</v>
          </cell>
          <cell r="E27">
            <v>650</v>
          </cell>
          <cell r="F27">
            <v>820</v>
          </cell>
          <cell r="G27">
            <v>1310</v>
          </cell>
          <cell r="H27">
            <v>-1</v>
          </cell>
          <cell r="I27">
            <v>-1</v>
          </cell>
          <cell r="J27">
            <v>-1</v>
          </cell>
        </row>
        <row r="28">
          <cell r="A28">
            <v>-1</v>
          </cell>
          <cell r="B28">
            <v>1070</v>
          </cell>
          <cell r="C28">
            <v>710</v>
          </cell>
          <cell r="D28">
            <v>690</v>
          </cell>
          <cell r="E28">
            <v>670</v>
          </cell>
          <cell r="F28">
            <v>850</v>
          </cell>
          <cell r="G28">
            <v>1333</v>
          </cell>
          <cell r="H28">
            <v>-1</v>
          </cell>
          <cell r="I28">
            <v>-1</v>
          </cell>
          <cell r="J28">
            <v>-1</v>
          </cell>
        </row>
        <row r="29">
          <cell r="A29">
            <v>-1</v>
          </cell>
          <cell r="B29">
            <v>1090</v>
          </cell>
          <cell r="C29">
            <v>730</v>
          </cell>
          <cell r="D29">
            <v>710</v>
          </cell>
          <cell r="E29">
            <v>690</v>
          </cell>
          <cell r="F29">
            <v>870</v>
          </cell>
          <cell r="G29">
            <v>1360</v>
          </cell>
          <cell r="H29">
            <v>-1</v>
          </cell>
          <cell r="I29">
            <v>-1</v>
          </cell>
          <cell r="J29">
            <v>-1</v>
          </cell>
        </row>
        <row r="30">
          <cell r="A30">
            <v>-1</v>
          </cell>
          <cell r="B30">
            <v>1120</v>
          </cell>
          <cell r="C30">
            <v>750</v>
          </cell>
          <cell r="D30">
            <v>730</v>
          </cell>
          <cell r="E30">
            <v>710</v>
          </cell>
          <cell r="F30">
            <v>890</v>
          </cell>
          <cell r="G30">
            <v>1380</v>
          </cell>
          <cell r="H30">
            <v>-1</v>
          </cell>
          <cell r="I30">
            <v>-1</v>
          </cell>
          <cell r="J30">
            <v>-1</v>
          </cell>
        </row>
        <row r="31">
          <cell r="A31">
            <v>-1</v>
          </cell>
          <cell r="B31">
            <v>1140</v>
          </cell>
          <cell r="C31">
            <v>770</v>
          </cell>
          <cell r="D31">
            <v>750</v>
          </cell>
          <cell r="E31">
            <v>730</v>
          </cell>
          <cell r="F31">
            <v>910</v>
          </cell>
          <cell r="G31">
            <v>1410</v>
          </cell>
          <cell r="H31">
            <v>-1</v>
          </cell>
          <cell r="I31">
            <v>-1</v>
          </cell>
          <cell r="J31">
            <v>-1</v>
          </cell>
        </row>
        <row r="32">
          <cell r="A32">
            <v>-1</v>
          </cell>
          <cell r="B32">
            <v>1180</v>
          </cell>
          <cell r="C32">
            <v>790</v>
          </cell>
          <cell r="D32">
            <v>770</v>
          </cell>
          <cell r="E32">
            <v>750</v>
          </cell>
          <cell r="F32">
            <v>930</v>
          </cell>
          <cell r="G32">
            <v>1430</v>
          </cell>
          <cell r="H32">
            <v>-1</v>
          </cell>
          <cell r="I32">
            <v>-1</v>
          </cell>
          <cell r="J32">
            <v>-1</v>
          </cell>
        </row>
        <row r="33">
          <cell r="A33">
            <v>-1</v>
          </cell>
          <cell r="B33">
            <v>1200</v>
          </cell>
          <cell r="C33">
            <v>810</v>
          </cell>
          <cell r="D33">
            <v>790</v>
          </cell>
          <cell r="E33">
            <v>770</v>
          </cell>
          <cell r="F33">
            <v>956</v>
          </cell>
          <cell r="G33">
            <v>1450</v>
          </cell>
          <cell r="H33">
            <v>-1</v>
          </cell>
          <cell r="I33">
            <v>-1</v>
          </cell>
          <cell r="J33">
            <v>-1</v>
          </cell>
        </row>
        <row r="34">
          <cell r="A34">
            <v>-1</v>
          </cell>
          <cell r="B34">
            <v>1230</v>
          </cell>
          <cell r="C34">
            <v>845</v>
          </cell>
          <cell r="D34">
            <v>810</v>
          </cell>
          <cell r="E34">
            <v>790</v>
          </cell>
          <cell r="F34">
            <v>980</v>
          </cell>
          <cell r="G34">
            <v>1490</v>
          </cell>
          <cell r="H34">
            <v>-1</v>
          </cell>
          <cell r="I34">
            <v>-1</v>
          </cell>
          <cell r="J34">
            <v>-1</v>
          </cell>
        </row>
        <row r="35">
          <cell r="A35">
            <v>-1</v>
          </cell>
          <cell r="B35">
            <v>1300</v>
          </cell>
          <cell r="C35">
            <v>870</v>
          </cell>
          <cell r="D35">
            <v>830</v>
          </cell>
          <cell r="E35">
            <v>810</v>
          </cell>
          <cell r="F35">
            <v>1000</v>
          </cell>
          <cell r="G35">
            <v>1535</v>
          </cell>
          <cell r="H35">
            <v>-1</v>
          </cell>
          <cell r="I35">
            <v>-1</v>
          </cell>
          <cell r="J35">
            <v>-1</v>
          </cell>
        </row>
        <row r="36">
          <cell r="A36">
            <v>-1</v>
          </cell>
          <cell r="B36">
            <v>1330</v>
          </cell>
          <cell r="C36">
            <v>890</v>
          </cell>
          <cell r="D36">
            <v>850</v>
          </cell>
          <cell r="E36">
            <v>840</v>
          </cell>
          <cell r="F36">
            <v>1020</v>
          </cell>
          <cell r="G36">
            <v>1565</v>
          </cell>
          <cell r="H36">
            <v>-1</v>
          </cell>
          <cell r="I36">
            <v>-1</v>
          </cell>
          <cell r="J36">
            <v>-1</v>
          </cell>
        </row>
        <row r="37">
          <cell r="A37">
            <v>-1</v>
          </cell>
          <cell r="B37">
            <v>1385</v>
          </cell>
          <cell r="C37">
            <v>910</v>
          </cell>
          <cell r="D37">
            <v>870</v>
          </cell>
          <cell r="E37">
            <v>860</v>
          </cell>
          <cell r="F37">
            <v>1046</v>
          </cell>
          <cell r="G37">
            <v>1606</v>
          </cell>
          <cell r="H37">
            <v>-1</v>
          </cell>
          <cell r="I37">
            <v>-1</v>
          </cell>
          <cell r="J37">
            <v>-1</v>
          </cell>
        </row>
        <row r="38">
          <cell r="A38">
            <v>-1</v>
          </cell>
          <cell r="B38">
            <v>1430</v>
          </cell>
          <cell r="C38">
            <v>940</v>
          </cell>
          <cell r="D38">
            <v>890</v>
          </cell>
          <cell r="E38">
            <v>880</v>
          </cell>
          <cell r="F38">
            <v>1070</v>
          </cell>
          <cell r="G38">
            <v>1636</v>
          </cell>
          <cell r="H38">
            <v>-1</v>
          </cell>
          <cell r="I38">
            <v>-1</v>
          </cell>
          <cell r="J38">
            <v>-1</v>
          </cell>
        </row>
        <row r="39">
          <cell r="A39">
            <v>-1</v>
          </cell>
          <cell r="B39">
            <v>1450</v>
          </cell>
          <cell r="C39">
            <v>960</v>
          </cell>
          <cell r="D39">
            <v>910</v>
          </cell>
          <cell r="E39">
            <v>900</v>
          </cell>
          <cell r="F39">
            <v>1110</v>
          </cell>
          <cell r="G39">
            <v>1680</v>
          </cell>
          <cell r="H39">
            <v>-1</v>
          </cell>
          <cell r="I39">
            <v>-1</v>
          </cell>
          <cell r="J39">
            <v>-1</v>
          </cell>
        </row>
        <row r="40">
          <cell r="A40">
            <v>-1</v>
          </cell>
          <cell r="B40">
            <v>1495</v>
          </cell>
          <cell r="C40">
            <v>980</v>
          </cell>
          <cell r="D40">
            <v>930</v>
          </cell>
          <cell r="E40">
            <v>920</v>
          </cell>
          <cell r="F40">
            <v>1130</v>
          </cell>
          <cell r="G40">
            <v>1700</v>
          </cell>
          <cell r="H40">
            <v>-1</v>
          </cell>
          <cell r="I40">
            <v>-1</v>
          </cell>
          <cell r="J40">
            <v>-1</v>
          </cell>
        </row>
        <row r="41">
          <cell r="A41">
            <v>-1</v>
          </cell>
          <cell r="B41">
            <v>1540</v>
          </cell>
          <cell r="C41">
            <v>1000</v>
          </cell>
          <cell r="D41">
            <v>950</v>
          </cell>
          <cell r="E41">
            <v>940</v>
          </cell>
          <cell r="F41">
            <v>1150</v>
          </cell>
          <cell r="G41">
            <v>1750</v>
          </cell>
          <cell r="H41">
            <v>-1</v>
          </cell>
          <cell r="I41">
            <v>-1</v>
          </cell>
          <cell r="J41">
            <v>-1</v>
          </cell>
        </row>
        <row r="42">
          <cell r="A42">
            <v>-1</v>
          </cell>
          <cell r="B42">
            <v>1560</v>
          </cell>
          <cell r="C42">
            <v>1020</v>
          </cell>
          <cell r="D42">
            <v>970</v>
          </cell>
          <cell r="E42">
            <v>960</v>
          </cell>
          <cell r="F42">
            <v>1180</v>
          </cell>
          <cell r="G42">
            <v>1770</v>
          </cell>
          <cell r="H42">
            <v>-1</v>
          </cell>
          <cell r="I42">
            <v>-1</v>
          </cell>
          <cell r="J42">
            <v>-1</v>
          </cell>
        </row>
        <row r="43">
          <cell r="A43">
            <v>-1</v>
          </cell>
          <cell r="B43">
            <v>1591</v>
          </cell>
          <cell r="C43">
            <v>1050</v>
          </cell>
          <cell r="D43">
            <v>990</v>
          </cell>
          <cell r="E43">
            <v>980</v>
          </cell>
          <cell r="F43">
            <v>1200</v>
          </cell>
          <cell r="G43">
            <v>1800</v>
          </cell>
          <cell r="H43">
            <v>-1</v>
          </cell>
          <cell r="I43">
            <v>-1</v>
          </cell>
          <cell r="J43">
            <v>-1</v>
          </cell>
        </row>
        <row r="44">
          <cell r="A44">
            <v>-1</v>
          </cell>
          <cell r="B44">
            <v>1620</v>
          </cell>
          <cell r="C44">
            <v>1070</v>
          </cell>
          <cell r="D44">
            <v>1010</v>
          </cell>
          <cell r="E44">
            <v>1000</v>
          </cell>
          <cell r="F44">
            <v>1230</v>
          </cell>
          <cell r="G44">
            <v>1820</v>
          </cell>
          <cell r="H44">
            <v>-1</v>
          </cell>
          <cell r="I44">
            <v>-1</v>
          </cell>
          <cell r="J44">
            <v>-1</v>
          </cell>
        </row>
        <row r="45">
          <cell r="A45">
            <v>-1</v>
          </cell>
          <cell r="B45">
            <v>1640</v>
          </cell>
          <cell r="C45">
            <v>1090</v>
          </cell>
          <cell r="D45">
            <v>1030</v>
          </cell>
          <cell r="E45">
            <v>1020</v>
          </cell>
          <cell r="F45">
            <v>1250</v>
          </cell>
          <cell r="G45">
            <v>4710</v>
          </cell>
          <cell r="H45">
            <v>-1</v>
          </cell>
          <cell r="I45">
            <v>-1</v>
          </cell>
          <cell r="J45">
            <v>-1</v>
          </cell>
        </row>
        <row r="46">
          <cell r="A46">
            <v>-1</v>
          </cell>
          <cell r="B46">
            <v>1680</v>
          </cell>
          <cell r="C46">
            <v>1110</v>
          </cell>
          <cell r="D46">
            <v>1050</v>
          </cell>
          <cell r="E46">
            <v>1040</v>
          </cell>
          <cell r="F46">
            <v>1270</v>
          </cell>
          <cell r="G46">
            <v>4755</v>
          </cell>
          <cell r="H46">
            <v>-1</v>
          </cell>
          <cell r="I46">
            <v>-1</v>
          </cell>
          <cell r="J46">
            <v>-1</v>
          </cell>
        </row>
        <row r="47">
          <cell r="A47">
            <v>-1</v>
          </cell>
          <cell r="B47">
            <v>1700</v>
          </cell>
          <cell r="C47">
            <v>1130</v>
          </cell>
          <cell r="D47">
            <v>1070</v>
          </cell>
          <cell r="E47">
            <v>1060</v>
          </cell>
          <cell r="F47">
            <v>1290</v>
          </cell>
          <cell r="G47">
            <v>4790</v>
          </cell>
          <cell r="H47">
            <v>-1</v>
          </cell>
          <cell r="I47">
            <v>-1</v>
          </cell>
          <cell r="J47">
            <v>-1</v>
          </cell>
        </row>
        <row r="48">
          <cell r="A48">
            <v>-1</v>
          </cell>
          <cell r="B48">
            <v>1723</v>
          </cell>
          <cell r="C48">
            <v>1150</v>
          </cell>
          <cell r="D48">
            <v>1090</v>
          </cell>
          <cell r="E48">
            <v>1080</v>
          </cell>
          <cell r="F48">
            <v>1310</v>
          </cell>
          <cell r="G48">
            <v>4860</v>
          </cell>
          <cell r="H48">
            <v>-1</v>
          </cell>
          <cell r="I48">
            <v>-1</v>
          </cell>
          <cell r="J48">
            <v>-1</v>
          </cell>
        </row>
        <row r="49">
          <cell r="A49">
            <v>-1</v>
          </cell>
          <cell r="B49">
            <v>1760</v>
          </cell>
          <cell r="C49">
            <v>1170</v>
          </cell>
          <cell r="D49">
            <v>1110</v>
          </cell>
          <cell r="E49">
            <v>1100</v>
          </cell>
          <cell r="F49">
            <v>1350</v>
          </cell>
          <cell r="G49">
            <v>4950</v>
          </cell>
          <cell r="H49">
            <v>-1</v>
          </cell>
          <cell r="I49">
            <v>-1</v>
          </cell>
          <cell r="J49">
            <v>-1</v>
          </cell>
        </row>
        <row r="50">
          <cell r="A50">
            <v>-1</v>
          </cell>
          <cell r="B50">
            <v>1780</v>
          </cell>
          <cell r="C50">
            <v>1190</v>
          </cell>
          <cell r="D50">
            <v>1130</v>
          </cell>
          <cell r="E50">
            <v>1120</v>
          </cell>
          <cell r="F50">
            <v>1370</v>
          </cell>
          <cell r="G50">
            <v>5140</v>
          </cell>
          <cell r="H50">
            <v>-1</v>
          </cell>
          <cell r="I50">
            <v>-1</v>
          </cell>
          <cell r="J50">
            <v>-1</v>
          </cell>
        </row>
        <row r="51">
          <cell r="A51">
            <v>-1</v>
          </cell>
          <cell r="B51">
            <v>1800</v>
          </cell>
          <cell r="C51">
            <v>1210</v>
          </cell>
          <cell r="D51">
            <v>1150</v>
          </cell>
          <cell r="E51">
            <v>1140</v>
          </cell>
          <cell r="F51">
            <v>1390</v>
          </cell>
          <cell r="G51">
            <v>5160</v>
          </cell>
          <cell r="H51">
            <v>-1</v>
          </cell>
          <cell r="I51">
            <v>-1</v>
          </cell>
          <cell r="J51">
            <v>-1</v>
          </cell>
        </row>
        <row r="52">
          <cell r="A52">
            <v>-1</v>
          </cell>
          <cell r="B52">
            <v>1830</v>
          </cell>
          <cell r="C52">
            <v>1230</v>
          </cell>
          <cell r="D52">
            <v>1170</v>
          </cell>
          <cell r="E52">
            <v>1160</v>
          </cell>
          <cell r="F52">
            <v>1410</v>
          </cell>
          <cell r="G52">
            <v>5290</v>
          </cell>
          <cell r="H52">
            <v>-1</v>
          </cell>
          <cell r="I52">
            <v>-1</v>
          </cell>
          <cell r="J52">
            <v>-1</v>
          </cell>
        </row>
        <row r="53">
          <cell r="A53">
            <v>-1</v>
          </cell>
          <cell r="B53">
            <v>1850</v>
          </cell>
          <cell r="C53">
            <v>1250</v>
          </cell>
          <cell r="D53">
            <v>1190</v>
          </cell>
          <cell r="E53">
            <v>1180</v>
          </cell>
          <cell r="F53">
            <v>1430</v>
          </cell>
          <cell r="G53">
            <v>5410</v>
          </cell>
          <cell r="H53">
            <v>-1</v>
          </cell>
          <cell r="I53">
            <v>-1</v>
          </cell>
          <cell r="J53">
            <v>-1</v>
          </cell>
        </row>
        <row r="54">
          <cell r="A54">
            <v>-1</v>
          </cell>
          <cell r="B54">
            <v>1878</v>
          </cell>
          <cell r="C54">
            <v>1270</v>
          </cell>
          <cell r="D54">
            <v>1220</v>
          </cell>
          <cell r="E54">
            <v>1200</v>
          </cell>
          <cell r="F54">
            <v>1450</v>
          </cell>
          <cell r="G54">
            <v>5750</v>
          </cell>
          <cell r="H54">
            <v>-1</v>
          </cell>
          <cell r="I54">
            <v>-1</v>
          </cell>
          <cell r="J54">
            <v>-1</v>
          </cell>
        </row>
        <row r="55">
          <cell r="A55">
            <v>-1</v>
          </cell>
          <cell r="B55">
            <v>1920</v>
          </cell>
          <cell r="C55">
            <v>1297</v>
          </cell>
          <cell r="D55">
            <v>1240</v>
          </cell>
          <cell r="E55">
            <v>1230</v>
          </cell>
          <cell r="F55">
            <v>1470</v>
          </cell>
          <cell r="G55">
            <v>-1</v>
          </cell>
          <cell r="H55">
            <v>-1</v>
          </cell>
          <cell r="I55">
            <v>-1</v>
          </cell>
          <cell r="J55">
            <v>-1</v>
          </cell>
        </row>
        <row r="56">
          <cell r="A56">
            <v>-1</v>
          </cell>
          <cell r="B56">
            <v>1945</v>
          </cell>
          <cell r="C56">
            <v>1320</v>
          </cell>
          <cell r="D56">
            <v>1260</v>
          </cell>
          <cell r="E56">
            <v>1250</v>
          </cell>
          <cell r="F56">
            <v>1490</v>
          </cell>
          <cell r="G56">
            <v>-1</v>
          </cell>
          <cell r="H56">
            <v>-1</v>
          </cell>
          <cell r="I56">
            <v>-1</v>
          </cell>
          <cell r="J56">
            <v>-1</v>
          </cell>
        </row>
        <row r="57">
          <cell r="A57">
            <v>-1</v>
          </cell>
          <cell r="B57">
            <v>1965</v>
          </cell>
          <cell r="C57">
            <v>1340</v>
          </cell>
          <cell r="D57">
            <v>1280</v>
          </cell>
          <cell r="E57">
            <v>1270</v>
          </cell>
          <cell r="F57">
            <v>1510</v>
          </cell>
          <cell r="G57">
            <v>-1</v>
          </cell>
          <cell r="H57">
            <v>-1</v>
          </cell>
          <cell r="I57">
            <v>-1</v>
          </cell>
          <cell r="J57">
            <v>-1</v>
          </cell>
        </row>
        <row r="58">
          <cell r="A58">
            <v>-1</v>
          </cell>
          <cell r="B58">
            <v>4394</v>
          </cell>
          <cell r="C58">
            <v>1360</v>
          </cell>
          <cell r="D58">
            <v>1300</v>
          </cell>
          <cell r="E58">
            <v>1290</v>
          </cell>
          <cell r="F58">
            <v>1530</v>
          </cell>
          <cell r="G58">
            <v>-1</v>
          </cell>
          <cell r="H58">
            <v>-1</v>
          </cell>
          <cell r="I58">
            <v>-1</v>
          </cell>
          <cell r="J58">
            <v>-1</v>
          </cell>
        </row>
        <row r="59">
          <cell r="A59">
            <v>-1</v>
          </cell>
          <cell r="B59">
            <v>4450</v>
          </cell>
          <cell r="C59">
            <v>1400</v>
          </cell>
          <cell r="D59">
            <v>1320</v>
          </cell>
          <cell r="E59">
            <v>1310</v>
          </cell>
          <cell r="F59">
            <v>1550</v>
          </cell>
          <cell r="G59">
            <v>-1</v>
          </cell>
          <cell r="H59">
            <v>-1</v>
          </cell>
          <cell r="I59">
            <v>-1</v>
          </cell>
          <cell r="J59">
            <v>-1</v>
          </cell>
        </row>
        <row r="60">
          <cell r="A60">
            <v>-1</v>
          </cell>
          <cell r="B60">
            <v>4470</v>
          </cell>
          <cell r="C60">
            <v>1420</v>
          </cell>
          <cell r="D60">
            <v>1340</v>
          </cell>
          <cell r="E60">
            <v>1330</v>
          </cell>
          <cell r="F60">
            <v>1570</v>
          </cell>
          <cell r="G60">
            <v>-1</v>
          </cell>
          <cell r="H60">
            <v>-1</v>
          </cell>
          <cell r="I60">
            <v>-1</v>
          </cell>
          <cell r="J60">
            <v>-1</v>
          </cell>
        </row>
        <row r="61">
          <cell r="A61">
            <v>-1</v>
          </cell>
          <cell r="B61">
            <v>4490</v>
          </cell>
          <cell r="C61">
            <v>1440</v>
          </cell>
          <cell r="D61">
            <v>1360</v>
          </cell>
          <cell r="E61">
            <v>1350</v>
          </cell>
          <cell r="F61">
            <v>1590</v>
          </cell>
          <cell r="G61">
            <v>-1</v>
          </cell>
          <cell r="H61">
            <v>-1</v>
          </cell>
          <cell r="I61">
            <v>-1</v>
          </cell>
          <cell r="J61">
            <v>-1</v>
          </cell>
        </row>
        <row r="62">
          <cell r="A62">
            <v>-1</v>
          </cell>
          <cell r="B62">
            <v>4510</v>
          </cell>
          <cell r="C62">
            <v>1470</v>
          </cell>
          <cell r="D62">
            <v>1380</v>
          </cell>
          <cell r="E62">
            <v>1370</v>
          </cell>
          <cell r="F62">
            <v>1610</v>
          </cell>
          <cell r="G62">
            <v>-1</v>
          </cell>
          <cell r="H62">
            <v>-1</v>
          </cell>
          <cell r="I62">
            <v>-1</v>
          </cell>
          <cell r="J62">
            <v>-1</v>
          </cell>
        </row>
        <row r="63">
          <cell r="A63">
            <v>-1</v>
          </cell>
          <cell r="B63">
            <v>4550</v>
          </cell>
          <cell r="C63">
            <v>1490</v>
          </cell>
          <cell r="D63">
            <v>1400</v>
          </cell>
          <cell r="E63">
            <v>1390</v>
          </cell>
          <cell r="F63">
            <v>1630</v>
          </cell>
          <cell r="G63">
            <v>-1</v>
          </cell>
          <cell r="H63">
            <v>-1</v>
          </cell>
          <cell r="I63">
            <v>-1</v>
          </cell>
          <cell r="J63">
            <v>-1</v>
          </cell>
        </row>
        <row r="64">
          <cell r="A64">
            <v>-1</v>
          </cell>
          <cell r="B64">
            <v>4578</v>
          </cell>
          <cell r="C64">
            <v>1510</v>
          </cell>
          <cell r="D64">
            <v>1420</v>
          </cell>
          <cell r="E64">
            <v>1410</v>
          </cell>
          <cell r="F64">
            <v>1650</v>
          </cell>
          <cell r="G64">
            <v>-1</v>
          </cell>
          <cell r="H64">
            <v>-1</v>
          </cell>
          <cell r="I64">
            <v>-1</v>
          </cell>
          <cell r="J64">
            <v>-1</v>
          </cell>
        </row>
        <row r="65">
          <cell r="A65">
            <v>-1</v>
          </cell>
          <cell r="B65">
            <v>4610</v>
          </cell>
          <cell r="C65">
            <v>1530</v>
          </cell>
          <cell r="D65">
            <v>1440</v>
          </cell>
          <cell r="E65">
            <v>1430</v>
          </cell>
          <cell r="F65">
            <v>1670</v>
          </cell>
          <cell r="G65">
            <v>-1</v>
          </cell>
          <cell r="H65">
            <v>-1</v>
          </cell>
          <cell r="I65">
            <v>-1</v>
          </cell>
          <cell r="J65">
            <v>-1</v>
          </cell>
        </row>
        <row r="66">
          <cell r="A66">
            <v>-1</v>
          </cell>
          <cell r="B66">
            <v>4660</v>
          </cell>
          <cell r="C66">
            <v>1550</v>
          </cell>
          <cell r="D66">
            <v>1460</v>
          </cell>
          <cell r="E66">
            <v>1450</v>
          </cell>
          <cell r="F66">
            <v>1690</v>
          </cell>
          <cell r="G66">
            <v>-1</v>
          </cell>
          <cell r="H66">
            <v>-1</v>
          </cell>
          <cell r="I66">
            <v>-1</v>
          </cell>
          <cell r="J66">
            <v>-1</v>
          </cell>
        </row>
        <row r="67">
          <cell r="A67">
            <v>-1</v>
          </cell>
          <cell r="B67">
            <v>4760</v>
          </cell>
          <cell r="C67">
            <v>1570</v>
          </cell>
          <cell r="D67">
            <v>1480</v>
          </cell>
          <cell r="E67">
            <v>1470</v>
          </cell>
          <cell r="F67">
            <v>1710</v>
          </cell>
          <cell r="G67">
            <v>-1</v>
          </cell>
          <cell r="H67">
            <v>-1</v>
          </cell>
          <cell r="I67">
            <v>-1</v>
          </cell>
          <cell r="J67">
            <v>-1</v>
          </cell>
        </row>
        <row r="68">
          <cell r="A68">
            <v>-1</v>
          </cell>
          <cell r="B68">
            <v>4840</v>
          </cell>
          <cell r="C68">
            <v>1590</v>
          </cell>
          <cell r="D68">
            <v>1500</v>
          </cell>
          <cell r="E68">
            <v>1490</v>
          </cell>
          <cell r="F68">
            <v>1730</v>
          </cell>
          <cell r="G68">
            <v>-1</v>
          </cell>
          <cell r="H68">
            <v>-1</v>
          </cell>
          <cell r="I68">
            <v>-1</v>
          </cell>
          <cell r="J68">
            <v>-1</v>
          </cell>
        </row>
        <row r="69">
          <cell r="A69">
            <v>-1</v>
          </cell>
          <cell r="B69">
            <v>-1</v>
          </cell>
          <cell r="C69">
            <v>1610</v>
          </cell>
          <cell r="D69">
            <v>1520</v>
          </cell>
          <cell r="E69">
            <v>1510</v>
          </cell>
          <cell r="F69">
            <v>1750</v>
          </cell>
          <cell r="G69">
            <v>-1</v>
          </cell>
          <cell r="H69">
            <v>-1</v>
          </cell>
          <cell r="I69">
            <v>-1</v>
          </cell>
          <cell r="J69">
            <v>-1</v>
          </cell>
        </row>
        <row r="70">
          <cell r="A70">
            <v>-1</v>
          </cell>
          <cell r="B70">
            <v>-1</v>
          </cell>
          <cell r="C70">
            <v>1630</v>
          </cell>
          <cell r="D70">
            <v>1540</v>
          </cell>
          <cell r="E70">
            <v>1530</v>
          </cell>
          <cell r="F70">
            <v>1770</v>
          </cell>
          <cell r="G70">
            <v>-1</v>
          </cell>
          <cell r="H70">
            <v>-1</v>
          </cell>
          <cell r="I70">
            <v>-1</v>
          </cell>
          <cell r="J70">
            <v>-1</v>
          </cell>
        </row>
        <row r="71">
          <cell r="A71">
            <v>-1</v>
          </cell>
          <cell r="B71">
            <v>-1</v>
          </cell>
          <cell r="C71">
            <v>1650</v>
          </cell>
          <cell r="D71">
            <v>1560</v>
          </cell>
          <cell r="E71">
            <v>1550</v>
          </cell>
          <cell r="F71">
            <v>1790</v>
          </cell>
          <cell r="G71">
            <v>-1</v>
          </cell>
          <cell r="H71">
            <v>-1</v>
          </cell>
          <cell r="I71">
            <v>-1</v>
          </cell>
          <cell r="J71">
            <v>-1</v>
          </cell>
        </row>
        <row r="72">
          <cell r="A72">
            <v>-1</v>
          </cell>
          <cell r="B72">
            <v>-1</v>
          </cell>
          <cell r="C72">
            <v>1670</v>
          </cell>
          <cell r="D72">
            <v>1580</v>
          </cell>
          <cell r="E72">
            <v>1570</v>
          </cell>
          <cell r="F72">
            <v>1810</v>
          </cell>
          <cell r="G72">
            <v>-1</v>
          </cell>
          <cell r="H72">
            <v>-1</v>
          </cell>
          <cell r="I72">
            <v>-1</v>
          </cell>
          <cell r="J72">
            <v>-1</v>
          </cell>
        </row>
        <row r="73">
          <cell r="A73">
            <v>-1</v>
          </cell>
          <cell r="B73">
            <v>-1</v>
          </cell>
          <cell r="C73">
            <v>1690</v>
          </cell>
          <cell r="D73">
            <v>1600</v>
          </cell>
          <cell r="E73">
            <v>1590</v>
          </cell>
          <cell r="F73">
            <v>1830</v>
          </cell>
          <cell r="G73">
            <v>-1</v>
          </cell>
          <cell r="H73">
            <v>-1</v>
          </cell>
          <cell r="I73">
            <v>-1</v>
          </cell>
          <cell r="J73">
            <v>-1</v>
          </cell>
        </row>
        <row r="74">
          <cell r="A74">
            <v>-1</v>
          </cell>
          <cell r="B74">
            <v>-1</v>
          </cell>
          <cell r="C74">
            <v>1710</v>
          </cell>
          <cell r="D74">
            <v>1620</v>
          </cell>
          <cell r="E74">
            <v>1610</v>
          </cell>
          <cell r="F74">
            <v>1850</v>
          </cell>
          <cell r="G74">
            <v>-1</v>
          </cell>
          <cell r="H74">
            <v>-1</v>
          </cell>
          <cell r="I74">
            <v>-1</v>
          </cell>
          <cell r="J74">
            <v>-1</v>
          </cell>
        </row>
        <row r="75">
          <cell r="A75">
            <v>-1</v>
          </cell>
          <cell r="B75">
            <v>-1</v>
          </cell>
          <cell r="C75">
            <v>1730</v>
          </cell>
          <cell r="D75">
            <v>1640</v>
          </cell>
          <cell r="E75">
            <v>1630</v>
          </cell>
          <cell r="F75">
            <v>1870</v>
          </cell>
          <cell r="G75">
            <v>-1</v>
          </cell>
          <cell r="H75">
            <v>-1</v>
          </cell>
          <cell r="I75">
            <v>-1</v>
          </cell>
          <cell r="J75">
            <v>-1</v>
          </cell>
        </row>
        <row r="76">
          <cell r="A76">
            <v>-1</v>
          </cell>
          <cell r="B76">
            <v>-1</v>
          </cell>
          <cell r="C76">
            <v>1750</v>
          </cell>
          <cell r="D76">
            <v>1660</v>
          </cell>
          <cell r="E76">
            <v>1650</v>
          </cell>
          <cell r="F76">
            <v>1890</v>
          </cell>
          <cell r="G76">
            <v>-1</v>
          </cell>
          <cell r="H76">
            <v>-1</v>
          </cell>
          <cell r="I76">
            <v>-1</v>
          </cell>
          <cell r="J76">
            <v>-1</v>
          </cell>
        </row>
        <row r="77">
          <cell r="A77">
            <v>-1</v>
          </cell>
          <cell r="B77">
            <v>-1</v>
          </cell>
          <cell r="C77">
            <v>1770</v>
          </cell>
          <cell r="D77">
            <v>1680</v>
          </cell>
          <cell r="E77">
            <v>1670</v>
          </cell>
          <cell r="F77">
            <v>1910</v>
          </cell>
          <cell r="G77">
            <v>-1</v>
          </cell>
          <cell r="H77">
            <v>-1</v>
          </cell>
          <cell r="I77">
            <v>-1</v>
          </cell>
          <cell r="J77">
            <v>-1</v>
          </cell>
        </row>
        <row r="78">
          <cell r="A78">
            <v>-1</v>
          </cell>
          <cell r="B78">
            <v>-1</v>
          </cell>
          <cell r="C78">
            <v>1790</v>
          </cell>
          <cell r="D78">
            <v>1700</v>
          </cell>
          <cell r="E78">
            <v>1690</v>
          </cell>
          <cell r="F78">
            <v>1930</v>
          </cell>
          <cell r="G78">
            <v>-1</v>
          </cell>
          <cell r="H78">
            <v>-1</v>
          </cell>
          <cell r="I78">
            <v>-1</v>
          </cell>
          <cell r="J78">
            <v>-1</v>
          </cell>
        </row>
        <row r="79">
          <cell r="A79">
            <v>-1</v>
          </cell>
          <cell r="B79">
            <v>-1</v>
          </cell>
          <cell r="C79">
            <v>1810</v>
          </cell>
          <cell r="D79">
            <v>1720</v>
          </cell>
          <cell r="E79">
            <v>1710</v>
          </cell>
          <cell r="F79">
            <v>1950</v>
          </cell>
          <cell r="G79">
            <v>-1</v>
          </cell>
          <cell r="H79">
            <v>-1</v>
          </cell>
          <cell r="I79">
            <v>-1</v>
          </cell>
          <cell r="J79">
            <v>-1</v>
          </cell>
        </row>
        <row r="80">
          <cell r="A80">
            <v>-1</v>
          </cell>
          <cell r="B80">
            <v>-1</v>
          </cell>
          <cell r="C80">
            <v>1830</v>
          </cell>
          <cell r="D80">
            <v>1740</v>
          </cell>
          <cell r="E80">
            <v>1730</v>
          </cell>
          <cell r="F80">
            <v>1970</v>
          </cell>
          <cell r="G80">
            <v>-1</v>
          </cell>
          <cell r="H80">
            <v>-1</v>
          </cell>
          <cell r="I80">
            <v>-1</v>
          </cell>
          <cell r="J80">
            <v>-1</v>
          </cell>
        </row>
        <row r="81">
          <cell r="A81">
            <v>-1</v>
          </cell>
          <cell r="B81">
            <v>-1</v>
          </cell>
          <cell r="C81">
            <v>1850</v>
          </cell>
          <cell r="D81">
            <v>1760</v>
          </cell>
          <cell r="E81">
            <v>1750</v>
          </cell>
          <cell r="F81">
            <v>4660</v>
          </cell>
          <cell r="G81">
            <v>-1</v>
          </cell>
          <cell r="H81">
            <v>-1</v>
          </cell>
          <cell r="I81">
            <v>-1</v>
          </cell>
          <cell r="J81">
            <v>-1</v>
          </cell>
        </row>
        <row r="82">
          <cell r="A82">
            <v>-1</v>
          </cell>
          <cell r="B82">
            <v>-1</v>
          </cell>
          <cell r="C82">
            <v>1870</v>
          </cell>
          <cell r="D82">
            <v>1780</v>
          </cell>
          <cell r="E82">
            <v>1770</v>
          </cell>
          <cell r="F82">
            <v>4680</v>
          </cell>
          <cell r="G82">
            <v>-1</v>
          </cell>
          <cell r="H82">
            <v>-1</v>
          </cell>
          <cell r="I82">
            <v>-1</v>
          </cell>
          <cell r="J82">
            <v>-1</v>
          </cell>
        </row>
        <row r="83">
          <cell r="A83">
            <v>-1</v>
          </cell>
          <cell r="B83">
            <v>-1</v>
          </cell>
          <cell r="C83">
            <v>1890</v>
          </cell>
          <cell r="D83">
            <v>1800</v>
          </cell>
          <cell r="E83">
            <v>1790</v>
          </cell>
          <cell r="F83">
            <v>4700</v>
          </cell>
          <cell r="G83">
            <v>-1</v>
          </cell>
          <cell r="H83">
            <v>-1</v>
          </cell>
          <cell r="I83">
            <v>-1</v>
          </cell>
          <cell r="J83">
            <v>-1</v>
          </cell>
        </row>
        <row r="84">
          <cell r="A84">
            <v>-1</v>
          </cell>
          <cell r="B84">
            <v>-1</v>
          </cell>
          <cell r="C84">
            <v>1910</v>
          </cell>
          <cell r="D84">
            <v>1820</v>
          </cell>
          <cell r="E84">
            <v>1810</v>
          </cell>
          <cell r="F84">
            <v>4720</v>
          </cell>
          <cell r="G84">
            <v>-1</v>
          </cell>
          <cell r="H84">
            <v>-1</v>
          </cell>
          <cell r="I84">
            <v>-1</v>
          </cell>
          <cell r="J84">
            <v>-1</v>
          </cell>
        </row>
        <row r="85">
          <cell r="A85">
            <v>-1</v>
          </cell>
          <cell r="B85">
            <v>-1</v>
          </cell>
          <cell r="C85">
            <v>1930</v>
          </cell>
          <cell r="D85">
            <v>1840</v>
          </cell>
          <cell r="E85">
            <v>1830</v>
          </cell>
          <cell r="F85">
            <v>4746</v>
          </cell>
          <cell r="G85">
            <v>-1</v>
          </cell>
          <cell r="H85">
            <v>-1</v>
          </cell>
          <cell r="I85">
            <v>-1</v>
          </cell>
          <cell r="J85">
            <v>-1</v>
          </cell>
        </row>
        <row r="86">
          <cell r="A86">
            <v>-1</v>
          </cell>
          <cell r="B86">
            <v>-1</v>
          </cell>
          <cell r="C86">
            <v>1950</v>
          </cell>
          <cell r="D86">
            <v>1860</v>
          </cell>
          <cell r="E86">
            <v>1850</v>
          </cell>
          <cell r="F86">
            <v>4770</v>
          </cell>
          <cell r="G86">
            <v>-1</v>
          </cell>
          <cell r="H86">
            <v>-1</v>
          </cell>
          <cell r="I86">
            <v>-1</v>
          </cell>
          <cell r="J86">
            <v>-1</v>
          </cell>
        </row>
        <row r="87">
          <cell r="A87">
            <v>-1</v>
          </cell>
          <cell r="B87">
            <v>-1</v>
          </cell>
          <cell r="C87">
            <v>1970</v>
          </cell>
          <cell r="D87">
            <v>1880</v>
          </cell>
          <cell r="E87">
            <v>1870</v>
          </cell>
          <cell r="F87">
            <v>4795</v>
          </cell>
          <cell r="G87">
            <v>-1</v>
          </cell>
          <cell r="H87">
            <v>-1</v>
          </cell>
          <cell r="I87">
            <v>-1</v>
          </cell>
          <cell r="J87">
            <v>-1</v>
          </cell>
        </row>
        <row r="88">
          <cell r="A88">
            <v>-1</v>
          </cell>
          <cell r="B88">
            <v>-1</v>
          </cell>
          <cell r="C88">
            <v>4545</v>
          </cell>
          <cell r="D88">
            <v>1900</v>
          </cell>
          <cell r="E88">
            <v>1890</v>
          </cell>
          <cell r="F88">
            <v>4820</v>
          </cell>
          <cell r="G88">
            <v>-1</v>
          </cell>
          <cell r="H88">
            <v>-1</v>
          </cell>
          <cell r="I88">
            <v>-1</v>
          </cell>
          <cell r="J88">
            <v>-1</v>
          </cell>
        </row>
        <row r="89">
          <cell r="A89">
            <v>-1</v>
          </cell>
          <cell r="B89">
            <v>-1</v>
          </cell>
          <cell r="C89">
            <v>4570</v>
          </cell>
          <cell r="D89">
            <v>1920</v>
          </cell>
          <cell r="E89">
            <v>1910</v>
          </cell>
          <cell r="F89">
            <v>4840</v>
          </cell>
          <cell r="G89">
            <v>-1</v>
          </cell>
          <cell r="H89">
            <v>-1</v>
          </cell>
          <cell r="I89">
            <v>-1</v>
          </cell>
          <cell r="J89">
            <v>-1</v>
          </cell>
        </row>
        <row r="90">
          <cell r="A90">
            <v>-1</v>
          </cell>
          <cell r="B90">
            <v>-1</v>
          </cell>
          <cell r="C90">
            <v>4590</v>
          </cell>
          <cell r="D90">
            <v>1940</v>
          </cell>
          <cell r="E90">
            <v>1930</v>
          </cell>
          <cell r="F90">
            <v>4860</v>
          </cell>
          <cell r="G90">
            <v>-1</v>
          </cell>
          <cell r="H90">
            <v>-1</v>
          </cell>
          <cell r="I90">
            <v>-1</v>
          </cell>
          <cell r="J90">
            <v>-1</v>
          </cell>
        </row>
        <row r="91">
          <cell r="A91">
            <v>-1</v>
          </cell>
          <cell r="B91">
            <v>-1</v>
          </cell>
          <cell r="C91">
            <v>4610</v>
          </cell>
          <cell r="D91">
            <v>1960</v>
          </cell>
          <cell r="E91">
            <v>1950</v>
          </cell>
          <cell r="F91">
            <v>4880</v>
          </cell>
          <cell r="G91">
            <v>-1</v>
          </cell>
          <cell r="H91">
            <v>-1</v>
          </cell>
          <cell r="I91">
            <v>-1</v>
          </cell>
          <cell r="J91">
            <v>-1</v>
          </cell>
        </row>
        <row r="92">
          <cell r="A92">
            <v>-1</v>
          </cell>
          <cell r="B92">
            <v>-1</v>
          </cell>
          <cell r="C92">
            <v>4635</v>
          </cell>
          <cell r="D92">
            <v>1980</v>
          </cell>
          <cell r="E92">
            <v>1970</v>
          </cell>
          <cell r="F92">
            <v>4900</v>
          </cell>
          <cell r="G92">
            <v>-1</v>
          </cell>
          <cell r="H92">
            <v>-1</v>
          </cell>
          <cell r="I92">
            <v>-1</v>
          </cell>
          <cell r="J92">
            <v>-1</v>
          </cell>
        </row>
        <row r="93">
          <cell r="A93">
            <v>-1</v>
          </cell>
          <cell r="B93">
            <v>-1</v>
          </cell>
          <cell r="C93">
            <v>4660</v>
          </cell>
          <cell r="D93">
            <v>2000</v>
          </cell>
          <cell r="E93">
            <v>1990</v>
          </cell>
          <cell r="F93">
            <v>4930</v>
          </cell>
          <cell r="G93">
            <v>-1</v>
          </cell>
          <cell r="H93">
            <v>-1</v>
          </cell>
          <cell r="I93">
            <v>-1</v>
          </cell>
          <cell r="J93">
            <v>-1</v>
          </cell>
        </row>
        <row r="94">
          <cell r="A94">
            <v>-1</v>
          </cell>
          <cell r="B94">
            <v>-1</v>
          </cell>
          <cell r="C94">
            <v>4680</v>
          </cell>
          <cell r="D94">
            <v>2020</v>
          </cell>
          <cell r="E94">
            <v>2010</v>
          </cell>
          <cell r="F94">
            <v>4970</v>
          </cell>
          <cell r="G94">
            <v>-1</v>
          </cell>
          <cell r="H94">
            <v>-1</v>
          </cell>
          <cell r="I94">
            <v>-1</v>
          </cell>
          <cell r="J94">
            <v>-1</v>
          </cell>
        </row>
        <row r="95">
          <cell r="A95">
            <v>-1</v>
          </cell>
          <cell r="B95">
            <v>-1</v>
          </cell>
          <cell r="C95">
            <v>4700</v>
          </cell>
          <cell r="D95">
            <v>2040</v>
          </cell>
          <cell r="E95">
            <v>4650</v>
          </cell>
          <cell r="F95">
            <v>4990</v>
          </cell>
          <cell r="G95">
            <v>-1</v>
          </cell>
          <cell r="H95">
            <v>-1</v>
          </cell>
          <cell r="I95">
            <v>-1</v>
          </cell>
          <cell r="J95">
            <v>-1</v>
          </cell>
        </row>
        <row r="96">
          <cell r="A96">
            <v>-1</v>
          </cell>
          <cell r="B96">
            <v>-1</v>
          </cell>
          <cell r="C96">
            <v>4745</v>
          </cell>
          <cell r="D96">
            <v>4605</v>
          </cell>
          <cell r="E96">
            <v>4670</v>
          </cell>
          <cell r="F96">
            <v>5025</v>
          </cell>
          <cell r="G96">
            <v>-1</v>
          </cell>
          <cell r="H96">
            <v>-1</v>
          </cell>
          <cell r="I96">
            <v>-1</v>
          </cell>
          <cell r="J96">
            <v>-1</v>
          </cell>
        </row>
        <row r="97">
          <cell r="A97">
            <v>-1</v>
          </cell>
          <cell r="B97">
            <v>-1</v>
          </cell>
          <cell r="C97">
            <v>4770</v>
          </cell>
          <cell r="D97">
            <v>4628</v>
          </cell>
          <cell r="E97">
            <v>4690</v>
          </cell>
          <cell r="F97">
            <v>5050</v>
          </cell>
          <cell r="G97">
            <v>-1</v>
          </cell>
          <cell r="H97">
            <v>-1</v>
          </cell>
          <cell r="I97">
            <v>-1</v>
          </cell>
          <cell r="J97">
            <v>-1</v>
          </cell>
        </row>
        <row r="98">
          <cell r="A98">
            <v>-1</v>
          </cell>
          <cell r="B98">
            <v>-1</v>
          </cell>
          <cell r="C98">
            <v>4800</v>
          </cell>
          <cell r="D98">
            <v>4650</v>
          </cell>
          <cell r="E98">
            <v>4710</v>
          </cell>
          <cell r="F98">
            <v>5080</v>
          </cell>
          <cell r="G98">
            <v>-1</v>
          </cell>
          <cell r="H98">
            <v>-1</v>
          </cell>
          <cell r="I98">
            <v>-1</v>
          </cell>
          <cell r="J98">
            <v>-1</v>
          </cell>
        </row>
        <row r="99">
          <cell r="A99">
            <v>-1</v>
          </cell>
          <cell r="B99">
            <v>-1</v>
          </cell>
          <cell r="C99">
            <v>4820</v>
          </cell>
          <cell r="D99">
            <v>4670</v>
          </cell>
          <cell r="E99">
            <v>4730</v>
          </cell>
          <cell r="F99">
            <v>5130</v>
          </cell>
          <cell r="G99">
            <v>-1</v>
          </cell>
          <cell r="H99">
            <v>-1</v>
          </cell>
          <cell r="I99">
            <v>-1</v>
          </cell>
          <cell r="J99">
            <v>-1</v>
          </cell>
        </row>
        <row r="100">
          <cell r="A100">
            <v>-1</v>
          </cell>
          <cell r="B100">
            <v>-1</v>
          </cell>
          <cell r="C100">
            <v>4840</v>
          </cell>
          <cell r="D100">
            <v>4690</v>
          </cell>
          <cell r="E100">
            <v>4750</v>
          </cell>
          <cell r="F100">
            <v>5220</v>
          </cell>
          <cell r="G100">
            <v>-1</v>
          </cell>
          <cell r="H100">
            <v>-1</v>
          </cell>
          <cell r="I100">
            <v>-1</v>
          </cell>
          <cell r="J100">
            <v>-1</v>
          </cell>
        </row>
        <row r="101">
          <cell r="A101">
            <v>-1</v>
          </cell>
          <cell r="B101">
            <v>-1</v>
          </cell>
          <cell r="C101">
            <v>4870</v>
          </cell>
          <cell r="D101">
            <v>4710</v>
          </cell>
          <cell r="E101">
            <v>4770</v>
          </cell>
          <cell r="F101">
            <v>5280</v>
          </cell>
          <cell r="G101">
            <v>-1</v>
          </cell>
          <cell r="H101">
            <v>-1</v>
          </cell>
          <cell r="I101">
            <v>-1</v>
          </cell>
          <cell r="J101">
            <v>-1</v>
          </cell>
        </row>
        <row r="102">
          <cell r="A102">
            <v>-1</v>
          </cell>
          <cell r="B102">
            <v>-1</v>
          </cell>
          <cell r="C102">
            <v>4900</v>
          </cell>
          <cell r="D102">
            <v>4730</v>
          </cell>
          <cell r="E102">
            <v>4790</v>
          </cell>
          <cell r="F102">
            <v>5300</v>
          </cell>
          <cell r="G102">
            <v>-1</v>
          </cell>
          <cell r="H102">
            <v>-1</v>
          </cell>
          <cell r="I102">
            <v>-1</v>
          </cell>
          <cell r="J102">
            <v>-1</v>
          </cell>
        </row>
        <row r="103">
          <cell r="A103">
            <v>-1</v>
          </cell>
          <cell r="B103">
            <v>-1</v>
          </cell>
          <cell r="C103">
            <v>4920</v>
          </cell>
          <cell r="D103">
            <v>4750</v>
          </cell>
          <cell r="E103">
            <v>4810</v>
          </cell>
          <cell r="F103">
            <v>5340</v>
          </cell>
          <cell r="G103">
            <v>-1</v>
          </cell>
          <cell r="H103">
            <v>-1</v>
          </cell>
          <cell r="I103">
            <v>-1</v>
          </cell>
          <cell r="J103">
            <v>-1</v>
          </cell>
        </row>
        <row r="104">
          <cell r="A104">
            <v>-1</v>
          </cell>
          <cell r="B104">
            <v>-1</v>
          </cell>
          <cell r="C104">
            <v>4960</v>
          </cell>
          <cell r="D104">
            <v>4770</v>
          </cell>
          <cell r="E104">
            <v>4830</v>
          </cell>
          <cell r="F104">
            <v>5460</v>
          </cell>
          <cell r="G104">
            <v>-1</v>
          </cell>
          <cell r="H104">
            <v>-1</v>
          </cell>
          <cell r="I104">
            <v>-1</v>
          </cell>
          <cell r="J104">
            <v>-1</v>
          </cell>
        </row>
        <row r="105">
          <cell r="A105">
            <v>-1</v>
          </cell>
          <cell r="B105">
            <v>-1</v>
          </cell>
          <cell r="C105">
            <v>4980</v>
          </cell>
          <cell r="D105">
            <v>4790</v>
          </cell>
          <cell r="E105">
            <v>4850</v>
          </cell>
          <cell r="F105">
            <v>5600</v>
          </cell>
          <cell r="G105">
            <v>-1</v>
          </cell>
          <cell r="H105">
            <v>-1</v>
          </cell>
          <cell r="I105">
            <v>-1</v>
          </cell>
          <cell r="J105">
            <v>-1</v>
          </cell>
        </row>
        <row r="106">
          <cell r="A106">
            <v>-1</v>
          </cell>
          <cell r="B106">
            <v>-1</v>
          </cell>
          <cell r="C106">
            <v>5035</v>
          </cell>
          <cell r="D106">
            <v>4815</v>
          </cell>
          <cell r="E106">
            <v>4870</v>
          </cell>
          <cell r="F106">
            <v>5680</v>
          </cell>
          <cell r="G106">
            <v>-1</v>
          </cell>
          <cell r="H106">
            <v>-1</v>
          </cell>
          <cell r="I106">
            <v>-1</v>
          </cell>
          <cell r="J106">
            <v>-1</v>
          </cell>
        </row>
        <row r="107">
          <cell r="A107">
            <v>-1</v>
          </cell>
          <cell r="B107">
            <v>-1</v>
          </cell>
          <cell r="C107">
            <v>5060</v>
          </cell>
          <cell r="D107">
            <v>4840</v>
          </cell>
          <cell r="E107">
            <v>4890</v>
          </cell>
          <cell r="F107">
            <v>-1</v>
          </cell>
          <cell r="G107">
            <v>-1</v>
          </cell>
          <cell r="H107">
            <v>-1</v>
          </cell>
          <cell r="I107">
            <v>-1</v>
          </cell>
          <cell r="J107">
            <v>-1</v>
          </cell>
        </row>
        <row r="108">
          <cell r="A108">
            <v>-1</v>
          </cell>
          <cell r="B108">
            <v>-1</v>
          </cell>
          <cell r="C108">
            <v>5080</v>
          </cell>
          <cell r="D108">
            <v>4860</v>
          </cell>
          <cell r="E108">
            <v>4910</v>
          </cell>
          <cell r="F108">
            <v>-1</v>
          </cell>
          <cell r="G108">
            <v>-1</v>
          </cell>
          <cell r="H108">
            <v>-1</v>
          </cell>
          <cell r="I108">
            <v>-1</v>
          </cell>
          <cell r="J108">
            <v>-1</v>
          </cell>
        </row>
        <row r="109">
          <cell r="A109">
            <v>-1</v>
          </cell>
          <cell r="B109">
            <v>-1</v>
          </cell>
          <cell r="C109">
            <v>5100</v>
          </cell>
          <cell r="D109">
            <v>4880</v>
          </cell>
          <cell r="E109">
            <v>4930</v>
          </cell>
          <cell r="F109">
            <v>-1</v>
          </cell>
          <cell r="G109">
            <v>-1</v>
          </cell>
          <cell r="H109">
            <v>-1</v>
          </cell>
          <cell r="I109">
            <v>-1</v>
          </cell>
          <cell r="J109">
            <v>-1</v>
          </cell>
        </row>
        <row r="110">
          <cell r="A110">
            <v>-1</v>
          </cell>
          <cell r="B110">
            <v>-1</v>
          </cell>
          <cell r="C110">
            <v>5240</v>
          </cell>
          <cell r="D110">
            <v>4900</v>
          </cell>
          <cell r="E110">
            <v>4950</v>
          </cell>
          <cell r="F110">
            <v>-1</v>
          </cell>
          <cell r="G110">
            <v>-1</v>
          </cell>
          <cell r="H110">
            <v>-1</v>
          </cell>
          <cell r="I110">
            <v>-1</v>
          </cell>
          <cell r="J110">
            <v>-1</v>
          </cell>
        </row>
        <row r="111">
          <cell r="A111">
            <v>-1</v>
          </cell>
          <cell r="B111">
            <v>-1</v>
          </cell>
          <cell r="C111">
            <v>5720</v>
          </cell>
          <cell r="D111">
            <v>4920</v>
          </cell>
          <cell r="E111">
            <v>4970</v>
          </cell>
          <cell r="F111">
            <v>-1</v>
          </cell>
          <cell r="G111">
            <v>-1</v>
          </cell>
          <cell r="H111">
            <v>-1</v>
          </cell>
          <cell r="I111">
            <v>-1</v>
          </cell>
          <cell r="J111">
            <v>-1</v>
          </cell>
        </row>
        <row r="112">
          <cell r="A112">
            <v>-1</v>
          </cell>
          <cell r="B112">
            <v>-1</v>
          </cell>
          <cell r="C112">
            <v>-1</v>
          </cell>
          <cell r="D112">
            <v>4940</v>
          </cell>
          <cell r="E112">
            <v>4990</v>
          </cell>
          <cell r="F112">
            <v>-1</v>
          </cell>
          <cell r="G112">
            <v>-1</v>
          </cell>
          <cell r="H112">
            <v>-1</v>
          </cell>
          <cell r="I112">
            <v>-1</v>
          </cell>
          <cell r="J112">
            <v>-1</v>
          </cell>
        </row>
        <row r="113">
          <cell r="A113">
            <v>-1</v>
          </cell>
          <cell r="B113">
            <v>-1</v>
          </cell>
          <cell r="C113">
            <v>-1</v>
          </cell>
          <cell r="D113">
            <v>4960</v>
          </cell>
          <cell r="E113">
            <v>5020</v>
          </cell>
          <cell r="F113">
            <v>-1</v>
          </cell>
          <cell r="G113">
            <v>-1</v>
          </cell>
          <cell r="H113">
            <v>-1</v>
          </cell>
          <cell r="I113">
            <v>-1</v>
          </cell>
          <cell r="J113">
            <v>-1</v>
          </cell>
        </row>
        <row r="114">
          <cell r="A114">
            <v>-1</v>
          </cell>
          <cell r="B114">
            <v>-1</v>
          </cell>
          <cell r="C114">
            <v>-1</v>
          </cell>
          <cell r="D114">
            <v>4995</v>
          </cell>
          <cell r="E114">
            <v>5050</v>
          </cell>
          <cell r="F114">
            <v>-1</v>
          </cell>
          <cell r="G114">
            <v>-1</v>
          </cell>
          <cell r="H114">
            <v>-1</v>
          </cell>
          <cell r="I114">
            <v>-1</v>
          </cell>
          <cell r="J114">
            <v>-1</v>
          </cell>
        </row>
        <row r="115">
          <cell r="A115">
            <v>-1</v>
          </cell>
          <cell r="B115">
            <v>-1</v>
          </cell>
          <cell r="C115">
            <v>-1</v>
          </cell>
          <cell r="D115">
            <v>5015</v>
          </cell>
          <cell r="E115">
            <v>5080</v>
          </cell>
          <cell r="F115">
            <v>-1</v>
          </cell>
          <cell r="G115">
            <v>-1</v>
          </cell>
          <cell r="H115">
            <v>-1</v>
          </cell>
          <cell r="I115">
            <v>-1</v>
          </cell>
          <cell r="J115">
            <v>-1</v>
          </cell>
        </row>
        <row r="116">
          <cell r="A116">
            <v>-1</v>
          </cell>
          <cell r="B116">
            <v>-1</v>
          </cell>
          <cell r="C116">
            <v>-1</v>
          </cell>
          <cell r="D116">
            <v>5040</v>
          </cell>
          <cell r="E116">
            <v>5100</v>
          </cell>
          <cell r="F116">
            <v>-1</v>
          </cell>
          <cell r="G116">
            <v>-1</v>
          </cell>
          <cell r="H116">
            <v>-1</v>
          </cell>
          <cell r="I116">
            <v>-1</v>
          </cell>
          <cell r="J116">
            <v>-1</v>
          </cell>
        </row>
        <row r="117">
          <cell r="A117">
            <v>-1</v>
          </cell>
          <cell r="B117">
            <v>-1</v>
          </cell>
          <cell r="C117">
            <v>-1</v>
          </cell>
          <cell r="D117">
            <v>5060</v>
          </cell>
          <cell r="E117">
            <v>5120</v>
          </cell>
          <cell r="F117">
            <v>-1</v>
          </cell>
          <cell r="G117">
            <v>-1</v>
          </cell>
          <cell r="H117">
            <v>-1</v>
          </cell>
          <cell r="I117">
            <v>-1</v>
          </cell>
          <cell r="J117">
            <v>-1</v>
          </cell>
        </row>
        <row r="118">
          <cell r="A118">
            <v>-1</v>
          </cell>
          <cell r="B118">
            <v>-1</v>
          </cell>
          <cell r="C118">
            <v>-1</v>
          </cell>
          <cell r="D118">
            <v>5080</v>
          </cell>
          <cell r="E118">
            <v>5140</v>
          </cell>
          <cell r="F118">
            <v>-1</v>
          </cell>
          <cell r="G118">
            <v>-1</v>
          </cell>
          <cell r="H118">
            <v>-1</v>
          </cell>
          <cell r="I118">
            <v>-1</v>
          </cell>
          <cell r="J118">
            <v>-1</v>
          </cell>
        </row>
        <row r="119">
          <cell r="A119">
            <v>-1</v>
          </cell>
          <cell r="B119">
            <v>-1</v>
          </cell>
          <cell r="C119">
            <v>-1</v>
          </cell>
          <cell r="D119">
            <v>5100</v>
          </cell>
          <cell r="E119">
            <v>5220</v>
          </cell>
          <cell r="F119">
            <v>-1</v>
          </cell>
          <cell r="G119">
            <v>-1</v>
          </cell>
          <cell r="H119">
            <v>-1</v>
          </cell>
          <cell r="I119">
            <v>-1</v>
          </cell>
          <cell r="J119">
            <v>-1</v>
          </cell>
        </row>
        <row r="120">
          <cell r="A120">
            <v>-1</v>
          </cell>
          <cell r="B120">
            <v>-1</v>
          </cell>
          <cell r="C120">
            <v>-1</v>
          </cell>
          <cell r="D120">
            <v>5130</v>
          </cell>
          <cell r="E120">
            <v>5240</v>
          </cell>
          <cell r="F120">
            <v>-1</v>
          </cell>
          <cell r="G120">
            <v>-1</v>
          </cell>
          <cell r="H120">
            <v>-1</v>
          </cell>
          <cell r="I120">
            <v>-1</v>
          </cell>
          <cell r="J120">
            <v>-1</v>
          </cell>
        </row>
        <row r="121">
          <cell r="A121">
            <v>-1</v>
          </cell>
          <cell r="B121">
            <v>-1</v>
          </cell>
          <cell r="C121">
            <v>-1</v>
          </cell>
          <cell r="D121">
            <v>5180</v>
          </cell>
          <cell r="E121">
            <v>5270</v>
          </cell>
          <cell r="F121">
            <v>-1</v>
          </cell>
          <cell r="G121">
            <v>-1</v>
          </cell>
          <cell r="H121">
            <v>-1</v>
          </cell>
          <cell r="I121">
            <v>-1</v>
          </cell>
          <cell r="J121">
            <v>-1</v>
          </cell>
        </row>
        <row r="122">
          <cell r="A122">
            <v>-1</v>
          </cell>
          <cell r="B122">
            <v>-1</v>
          </cell>
          <cell r="C122">
            <v>-1</v>
          </cell>
          <cell r="D122">
            <v>5210</v>
          </cell>
          <cell r="E122">
            <v>5300</v>
          </cell>
          <cell r="F122">
            <v>-1</v>
          </cell>
          <cell r="G122">
            <v>-1</v>
          </cell>
          <cell r="H122">
            <v>-1</v>
          </cell>
          <cell r="I122">
            <v>-1</v>
          </cell>
          <cell r="J122">
            <v>-1</v>
          </cell>
        </row>
        <row r="123">
          <cell r="A123">
            <v>-1</v>
          </cell>
          <cell r="B123">
            <v>-1</v>
          </cell>
          <cell r="C123">
            <v>-1</v>
          </cell>
          <cell r="D123">
            <v>5230</v>
          </cell>
          <cell r="E123">
            <v>5330</v>
          </cell>
          <cell r="F123">
            <v>-1</v>
          </cell>
          <cell r="G123">
            <v>-1</v>
          </cell>
          <cell r="H123">
            <v>-1</v>
          </cell>
          <cell r="I123">
            <v>-1</v>
          </cell>
          <cell r="J123">
            <v>-1</v>
          </cell>
        </row>
        <row r="124">
          <cell r="A124">
            <v>-1</v>
          </cell>
          <cell r="B124">
            <v>-1</v>
          </cell>
          <cell r="C124">
            <v>-1</v>
          </cell>
          <cell r="D124">
            <v>5300</v>
          </cell>
          <cell r="E124">
            <v>5390</v>
          </cell>
          <cell r="F124">
            <v>-1</v>
          </cell>
          <cell r="G124">
            <v>-1</v>
          </cell>
          <cell r="H124">
            <v>-1</v>
          </cell>
          <cell r="I124">
            <v>-1</v>
          </cell>
          <cell r="J124">
            <v>-1</v>
          </cell>
        </row>
        <row r="125">
          <cell r="A125">
            <v>-1</v>
          </cell>
          <cell r="B125">
            <v>-1</v>
          </cell>
          <cell r="C125">
            <v>-1</v>
          </cell>
          <cell r="D125">
            <v>5320</v>
          </cell>
          <cell r="E125">
            <v>5440</v>
          </cell>
          <cell r="F125">
            <v>-1</v>
          </cell>
          <cell r="G125">
            <v>-1</v>
          </cell>
          <cell r="H125">
            <v>-1</v>
          </cell>
          <cell r="I125">
            <v>-1</v>
          </cell>
          <cell r="J125">
            <v>-1</v>
          </cell>
        </row>
        <row r="126">
          <cell r="A126">
            <v>-1</v>
          </cell>
          <cell r="B126">
            <v>-1</v>
          </cell>
          <cell r="C126">
            <v>-1</v>
          </cell>
          <cell r="D126">
            <v>5340</v>
          </cell>
          <cell r="E126">
            <v>5560</v>
          </cell>
          <cell r="F126">
            <v>-1</v>
          </cell>
          <cell r="G126">
            <v>-1</v>
          </cell>
          <cell r="H126">
            <v>-1</v>
          </cell>
          <cell r="I126">
            <v>-1</v>
          </cell>
          <cell r="J126">
            <v>-1</v>
          </cell>
        </row>
        <row r="127">
          <cell r="A127">
            <v>-1</v>
          </cell>
          <cell r="B127">
            <v>-1</v>
          </cell>
          <cell r="C127">
            <v>-1</v>
          </cell>
          <cell r="D127">
            <v>5370</v>
          </cell>
          <cell r="E127">
            <v>5660</v>
          </cell>
          <cell r="F127">
            <v>-1</v>
          </cell>
          <cell r="G127">
            <v>-1</v>
          </cell>
          <cell r="H127">
            <v>-1</v>
          </cell>
          <cell r="I127">
            <v>-1</v>
          </cell>
          <cell r="J127">
            <v>-1</v>
          </cell>
        </row>
        <row r="128">
          <cell r="A128">
            <v>-1</v>
          </cell>
          <cell r="B128">
            <v>-1</v>
          </cell>
          <cell r="C128">
            <v>-1</v>
          </cell>
          <cell r="D128">
            <v>5430</v>
          </cell>
          <cell r="E128">
            <v>-1</v>
          </cell>
          <cell r="F128">
            <v>-1</v>
          </cell>
          <cell r="G128">
            <v>-1</v>
          </cell>
          <cell r="H128">
            <v>-1</v>
          </cell>
          <cell r="I128">
            <v>-1</v>
          </cell>
          <cell r="J128">
            <v>-1</v>
          </cell>
        </row>
        <row r="129">
          <cell r="A129">
            <v>-1</v>
          </cell>
          <cell r="B129">
            <v>-1</v>
          </cell>
          <cell r="C129">
            <v>-1</v>
          </cell>
          <cell r="D129">
            <v>5610</v>
          </cell>
          <cell r="E129">
            <v>-1</v>
          </cell>
          <cell r="F129">
            <v>-1</v>
          </cell>
          <cell r="G129">
            <v>-1</v>
          </cell>
          <cell r="H129">
            <v>-1</v>
          </cell>
          <cell r="I129">
            <v>-1</v>
          </cell>
          <cell r="J129">
            <v>-1</v>
          </cell>
        </row>
        <row r="130">
          <cell r="A130">
            <v>-1</v>
          </cell>
          <cell r="B130">
            <v>-1</v>
          </cell>
          <cell r="C130">
            <v>-1</v>
          </cell>
          <cell r="D130">
            <v>5680</v>
          </cell>
          <cell r="E130">
            <v>-1</v>
          </cell>
          <cell r="F130">
            <v>-1</v>
          </cell>
          <cell r="G130">
            <v>-1</v>
          </cell>
          <cell r="H130">
            <v>-1</v>
          </cell>
          <cell r="I130">
            <v>-1</v>
          </cell>
          <cell r="J130">
            <v>-1</v>
          </cell>
        </row>
        <row r="131">
          <cell r="A131">
            <v>-1</v>
          </cell>
          <cell r="B131">
            <v>-1</v>
          </cell>
          <cell r="C131">
            <v>-1</v>
          </cell>
          <cell r="D131">
            <v>-1</v>
          </cell>
          <cell r="E131">
            <v>-1</v>
          </cell>
          <cell r="F131">
            <v>-1</v>
          </cell>
          <cell r="G131">
            <v>-1</v>
          </cell>
          <cell r="H131">
            <v>-1</v>
          </cell>
          <cell r="I131">
            <v>-1</v>
          </cell>
          <cell r="J131">
            <v>-1</v>
          </cell>
        </row>
        <row r="132">
          <cell r="A132">
            <v>-1</v>
          </cell>
          <cell r="B132">
            <v>-1</v>
          </cell>
          <cell r="C132">
            <v>-1</v>
          </cell>
          <cell r="D132">
            <v>-1</v>
          </cell>
          <cell r="E132">
            <v>-1</v>
          </cell>
          <cell r="F132">
            <v>-1</v>
          </cell>
          <cell r="G132">
            <v>-1</v>
          </cell>
          <cell r="H132">
            <v>-1</v>
          </cell>
          <cell r="I132">
            <v>-1</v>
          </cell>
          <cell r="J132">
            <v>-1</v>
          </cell>
        </row>
        <row r="133">
          <cell r="A133">
            <v>-1</v>
          </cell>
          <cell r="B133">
            <v>-1</v>
          </cell>
          <cell r="C133">
            <v>-1</v>
          </cell>
          <cell r="D133">
            <v>-1</v>
          </cell>
          <cell r="E133">
            <v>-1</v>
          </cell>
          <cell r="F133">
            <v>-1</v>
          </cell>
          <cell r="G133">
            <v>-1</v>
          </cell>
          <cell r="H133">
            <v>-1</v>
          </cell>
          <cell r="I133">
            <v>-1</v>
          </cell>
          <cell r="J133">
            <v>-1</v>
          </cell>
        </row>
        <row r="134">
          <cell r="A134">
            <v>-1</v>
          </cell>
          <cell r="B134">
            <v>-1</v>
          </cell>
          <cell r="C134">
            <v>-1</v>
          </cell>
          <cell r="D134">
            <v>-1</v>
          </cell>
          <cell r="E134">
            <v>-1</v>
          </cell>
          <cell r="F134">
            <v>-1</v>
          </cell>
          <cell r="G134">
            <v>-1</v>
          </cell>
          <cell r="H134">
            <v>-1</v>
          </cell>
          <cell r="I134">
            <v>-1</v>
          </cell>
          <cell r="J134">
            <v>-1</v>
          </cell>
        </row>
        <row r="135">
          <cell r="A135">
            <v>-1</v>
          </cell>
          <cell r="B135">
            <v>-1</v>
          </cell>
          <cell r="C135">
            <v>-1</v>
          </cell>
          <cell r="D135">
            <v>-1</v>
          </cell>
          <cell r="E135">
            <v>-1</v>
          </cell>
          <cell r="F135">
            <v>-1</v>
          </cell>
          <cell r="G135">
            <v>-1</v>
          </cell>
          <cell r="H135">
            <v>-1</v>
          </cell>
          <cell r="I135">
            <v>-1</v>
          </cell>
          <cell r="J135">
            <v>-1</v>
          </cell>
        </row>
        <row r="136">
          <cell r="A136">
            <v>-1</v>
          </cell>
          <cell r="B136">
            <v>-1</v>
          </cell>
          <cell r="C136">
            <v>-1</v>
          </cell>
          <cell r="D136">
            <v>-1</v>
          </cell>
          <cell r="E136">
            <v>-1</v>
          </cell>
          <cell r="F136">
            <v>-1</v>
          </cell>
          <cell r="G136">
            <v>-1</v>
          </cell>
          <cell r="H136">
            <v>-1</v>
          </cell>
          <cell r="I136">
            <v>-1</v>
          </cell>
          <cell r="J136">
            <v>-1</v>
          </cell>
        </row>
        <row r="137">
          <cell r="A137">
            <v>-1</v>
          </cell>
          <cell r="B137">
            <v>-1</v>
          </cell>
          <cell r="C137">
            <v>-1</v>
          </cell>
          <cell r="D137">
            <v>-1</v>
          </cell>
          <cell r="E137">
            <v>-1</v>
          </cell>
          <cell r="F137">
            <v>-1</v>
          </cell>
          <cell r="G137">
            <v>-1</v>
          </cell>
          <cell r="H137">
            <v>-1</v>
          </cell>
          <cell r="I137">
            <v>-1</v>
          </cell>
          <cell r="J137">
            <v>-1</v>
          </cell>
        </row>
        <row r="138">
          <cell r="A138">
            <v>-1</v>
          </cell>
          <cell r="B138">
            <v>-1</v>
          </cell>
          <cell r="C138">
            <v>-1</v>
          </cell>
          <cell r="D138">
            <v>-1</v>
          </cell>
          <cell r="E138">
            <v>-1</v>
          </cell>
          <cell r="F138">
            <v>-1</v>
          </cell>
          <cell r="G138">
            <v>-1</v>
          </cell>
          <cell r="H138">
            <v>-1</v>
          </cell>
          <cell r="I138">
            <v>-1</v>
          </cell>
          <cell r="J138">
            <v>-1</v>
          </cell>
        </row>
        <row r="139">
          <cell r="A139">
            <v>-1</v>
          </cell>
          <cell r="B139">
            <v>-1</v>
          </cell>
          <cell r="C139">
            <v>-1</v>
          </cell>
          <cell r="D139">
            <v>-1</v>
          </cell>
          <cell r="E139">
            <v>-1</v>
          </cell>
          <cell r="F139">
            <v>-1</v>
          </cell>
          <cell r="G139">
            <v>-1</v>
          </cell>
          <cell r="H139">
            <v>-1</v>
          </cell>
          <cell r="I139">
            <v>-1</v>
          </cell>
          <cell r="J139">
            <v>-1</v>
          </cell>
        </row>
        <row r="140">
          <cell r="A140">
            <v>-1</v>
          </cell>
          <cell r="B140">
            <v>-1</v>
          </cell>
          <cell r="C140">
            <v>-1</v>
          </cell>
          <cell r="D140">
            <v>-1</v>
          </cell>
          <cell r="E140">
            <v>-1</v>
          </cell>
          <cell r="F140">
            <v>-1</v>
          </cell>
          <cell r="G140">
            <v>-1</v>
          </cell>
          <cell r="H140">
            <v>-1</v>
          </cell>
          <cell r="I140">
            <v>-1</v>
          </cell>
          <cell r="J140">
            <v>-1</v>
          </cell>
        </row>
        <row r="141">
          <cell r="A141">
            <v>-1</v>
          </cell>
          <cell r="B141">
            <v>-1</v>
          </cell>
          <cell r="C141">
            <v>-1</v>
          </cell>
          <cell r="D141">
            <v>-1</v>
          </cell>
          <cell r="E141">
            <v>-1</v>
          </cell>
          <cell r="F141">
            <v>-1</v>
          </cell>
          <cell r="G141">
            <v>-1</v>
          </cell>
          <cell r="H141">
            <v>-1</v>
          </cell>
          <cell r="I141">
            <v>-1</v>
          </cell>
          <cell r="J141">
            <v>-1</v>
          </cell>
        </row>
        <row r="142">
          <cell r="A142">
            <v>-1</v>
          </cell>
          <cell r="B142">
            <v>-1</v>
          </cell>
          <cell r="C142">
            <v>-1</v>
          </cell>
          <cell r="D142">
            <v>-1</v>
          </cell>
          <cell r="E142">
            <v>-1</v>
          </cell>
          <cell r="F142">
            <v>-1</v>
          </cell>
          <cell r="G142">
            <v>-1</v>
          </cell>
          <cell r="H142">
            <v>-1</v>
          </cell>
          <cell r="I142">
            <v>-1</v>
          </cell>
          <cell r="J142">
            <v>-1</v>
          </cell>
        </row>
        <row r="143">
          <cell r="A143">
            <v>-1</v>
          </cell>
          <cell r="B143">
            <v>-1</v>
          </cell>
          <cell r="C143">
            <v>-1</v>
          </cell>
          <cell r="D143">
            <v>-1</v>
          </cell>
          <cell r="E143">
            <v>-1</v>
          </cell>
          <cell r="F143">
            <v>-1</v>
          </cell>
          <cell r="G143">
            <v>-1</v>
          </cell>
          <cell r="H143">
            <v>-1</v>
          </cell>
          <cell r="I143">
            <v>-1</v>
          </cell>
          <cell r="J143">
            <v>-1</v>
          </cell>
        </row>
        <row r="144">
          <cell r="A144">
            <v>-1</v>
          </cell>
          <cell r="B144">
            <v>-1</v>
          </cell>
          <cell r="C144">
            <v>-1</v>
          </cell>
          <cell r="D144">
            <v>-1</v>
          </cell>
          <cell r="E144">
            <v>-1</v>
          </cell>
          <cell r="F144">
            <v>-1</v>
          </cell>
          <cell r="G144">
            <v>-1</v>
          </cell>
          <cell r="H144">
            <v>-1</v>
          </cell>
          <cell r="I144">
            <v>-1</v>
          </cell>
          <cell r="J144">
            <v>-1</v>
          </cell>
        </row>
        <row r="145">
          <cell r="A145">
            <v>-1</v>
          </cell>
          <cell r="B145">
            <v>-1</v>
          </cell>
          <cell r="C145">
            <v>-1</v>
          </cell>
          <cell r="D145">
            <v>-1</v>
          </cell>
          <cell r="E145">
            <v>-1</v>
          </cell>
          <cell r="F145">
            <v>-1</v>
          </cell>
          <cell r="G145">
            <v>-1</v>
          </cell>
          <cell r="H145">
            <v>-1</v>
          </cell>
          <cell r="I145">
            <v>-1</v>
          </cell>
          <cell r="J145">
            <v>-1</v>
          </cell>
        </row>
        <row r="146">
          <cell r="A146">
            <v>-1</v>
          </cell>
          <cell r="B146">
            <v>-1</v>
          </cell>
          <cell r="C146">
            <v>-1</v>
          </cell>
          <cell r="D146">
            <v>-1</v>
          </cell>
          <cell r="E146">
            <v>-1</v>
          </cell>
          <cell r="F146">
            <v>-1</v>
          </cell>
          <cell r="G146">
            <v>-1</v>
          </cell>
          <cell r="H146">
            <v>-1</v>
          </cell>
          <cell r="I146">
            <v>-1</v>
          </cell>
          <cell r="J146">
            <v>-1</v>
          </cell>
        </row>
        <row r="147">
          <cell r="A147">
            <v>-1</v>
          </cell>
          <cell r="B147">
            <v>-1</v>
          </cell>
          <cell r="C147">
            <v>-1</v>
          </cell>
          <cell r="D147">
            <v>-1</v>
          </cell>
          <cell r="E147">
            <v>-1</v>
          </cell>
          <cell r="F147">
            <v>-1</v>
          </cell>
          <cell r="G147">
            <v>-1</v>
          </cell>
          <cell r="H147">
            <v>-1</v>
          </cell>
          <cell r="I147">
            <v>-1</v>
          </cell>
          <cell r="J147">
            <v>-1</v>
          </cell>
        </row>
        <row r="148">
          <cell r="A148">
            <v>-1</v>
          </cell>
          <cell r="B148">
            <v>-1</v>
          </cell>
          <cell r="C148">
            <v>-1</v>
          </cell>
          <cell r="D148">
            <v>-1</v>
          </cell>
          <cell r="E148">
            <v>-1</v>
          </cell>
          <cell r="F148">
            <v>-1</v>
          </cell>
          <cell r="G148">
            <v>-1</v>
          </cell>
          <cell r="H148">
            <v>-1</v>
          </cell>
          <cell r="I148">
            <v>-1</v>
          </cell>
          <cell r="J148">
            <v>-1</v>
          </cell>
        </row>
        <row r="149">
          <cell r="A149">
            <v>-1</v>
          </cell>
          <cell r="B149">
            <v>-1</v>
          </cell>
          <cell r="C149">
            <v>-1</v>
          </cell>
          <cell r="D149">
            <v>-1</v>
          </cell>
          <cell r="E149">
            <v>-1</v>
          </cell>
          <cell r="F149">
            <v>-1</v>
          </cell>
          <cell r="G149">
            <v>-1</v>
          </cell>
          <cell r="H149">
            <v>-1</v>
          </cell>
          <cell r="I149">
            <v>-1</v>
          </cell>
          <cell r="J149">
            <v>-1</v>
          </cell>
        </row>
        <row r="150">
          <cell r="A150">
            <v>-1</v>
          </cell>
          <cell r="B150">
            <v>-1</v>
          </cell>
          <cell r="C150">
            <v>-1</v>
          </cell>
          <cell r="D150">
            <v>-1</v>
          </cell>
          <cell r="E150">
            <v>-1</v>
          </cell>
          <cell r="F150">
            <v>-1</v>
          </cell>
          <cell r="G150">
            <v>-1</v>
          </cell>
          <cell r="H150">
            <v>-1</v>
          </cell>
          <cell r="I150">
            <v>-1</v>
          </cell>
          <cell r="J150">
            <v>-1</v>
          </cell>
        </row>
        <row r="151">
          <cell r="A151">
            <v>-1</v>
          </cell>
          <cell r="B151">
            <v>-1</v>
          </cell>
          <cell r="C151">
            <v>-1</v>
          </cell>
          <cell r="D151">
            <v>-1</v>
          </cell>
          <cell r="E151">
            <v>-1</v>
          </cell>
          <cell r="F151">
            <v>-1</v>
          </cell>
          <cell r="G151">
            <v>-1</v>
          </cell>
          <cell r="H151">
            <v>-1</v>
          </cell>
          <cell r="I151">
            <v>-1</v>
          </cell>
          <cell r="J151">
            <v>-1</v>
          </cell>
        </row>
        <row r="152">
          <cell r="A152">
            <v>-1</v>
          </cell>
          <cell r="B152">
            <v>-1</v>
          </cell>
          <cell r="C152">
            <v>-1</v>
          </cell>
          <cell r="D152">
            <v>-1</v>
          </cell>
          <cell r="E152">
            <v>-1</v>
          </cell>
          <cell r="F152">
            <v>-1</v>
          </cell>
          <cell r="G152">
            <v>-1</v>
          </cell>
          <cell r="H152">
            <v>-1</v>
          </cell>
          <cell r="I152">
            <v>-1</v>
          </cell>
          <cell r="J152">
            <v>-1</v>
          </cell>
        </row>
        <row r="153">
          <cell r="A153">
            <v>-1</v>
          </cell>
          <cell r="B153">
            <v>-1</v>
          </cell>
          <cell r="C153">
            <v>-1</v>
          </cell>
          <cell r="D153">
            <v>-1</v>
          </cell>
          <cell r="E153">
            <v>-1</v>
          </cell>
          <cell r="F153">
            <v>-1</v>
          </cell>
          <cell r="G153">
            <v>-1</v>
          </cell>
          <cell r="H153">
            <v>-1</v>
          </cell>
          <cell r="I153">
            <v>-1</v>
          </cell>
          <cell r="J153">
            <v>-1</v>
          </cell>
        </row>
        <row r="154">
          <cell r="A154">
            <v>-1</v>
          </cell>
          <cell r="B154">
            <v>-1</v>
          </cell>
          <cell r="C154">
            <v>-1</v>
          </cell>
          <cell r="D154">
            <v>-1</v>
          </cell>
          <cell r="E154">
            <v>-1</v>
          </cell>
          <cell r="F154">
            <v>-1</v>
          </cell>
          <cell r="G154">
            <v>-1</v>
          </cell>
          <cell r="H154">
            <v>-1</v>
          </cell>
          <cell r="I154">
            <v>-1</v>
          </cell>
          <cell r="J154">
            <v>-1</v>
          </cell>
        </row>
        <row r="155">
          <cell r="A155">
            <v>-1</v>
          </cell>
          <cell r="B155">
            <v>-1</v>
          </cell>
          <cell r="C155">
            <v>-1</v>
          </cell>
          <cell r="D155">
            <v>-1</v>
          </cell>
          <cell r="E155">
            <v>-1</v>
          </cell>
          <cell r="F155">
            <v>-1</v>
          </cell>
          <cell r="G155">
            <v>-1</v>
          </cell>
          <cell r="H155">
            <v>-1</v>
          </cell>
          <cell r="I155">
            <v>-1</v>
          </cell>
          <cell r="J155">
            <v>-1</v>
          </cell>
        </row>
        <row r="156">
          <cell r="A156">
            <v>-1</v>
          </cell>
          <cell r="B156">
            <v>-1</v>
          </cell>
          <cell r="C156">
            <v>-1</v>
          </cell>
          <cell r="D156">
            <v>-1</v>
          </cell>
          <cell r="E156">
            <v>-1</v>
          </cell>
          <cell r="F156">
            <v>-1</v>
          </cell>
          <cell r="G156">
            <v>-1</v>
          </cell>
          <cell r="H156">
            <v>-1</v>
          </cell>
          <cell r="I156">
            <v>-1</v>
          </cell>
          <cell r="J156">
            <v>-1</v>
          </cell>
        </row>
        <row r="157">
          <cell r="A157">
            <v>-1</v>
          </cell>
          <cell r="B157">
            <v>-1</v>
          </cell>
          <cell r="C157">
            <v>-1</v>
          </cell>
          <cell r="D157">
            <v>-1</v>
          </cell>
          <cell r="E157">
            <v>-1</v>
          </cell>
          <cell r="F157">
            <v>-1</v>
          </cell>
          <cell r="G157">
            <v>-1</v>
          </cell>
          <cell r="H157">
            <v>-1</v>
          </cell>
          <cell r="I157">
            <v>-1</v>
          </cell>
          <cell r="J157">
            <v>-1</v>
          </cell>
        </row>
        <row r="158">
          <cell r="A158">
            <v>-1</v>
          </cell>
          <cell r="B158">
            <v>-1</v>
          </cell>
          <cell r="C158">
            <v>-1</v>
          </cell>
          <cell r="D158">
            <v>-1</v>
          </cell>
          <cell r="E158">
            <v>-1</v>
          </cell>
          <cell r="F158">
            <v>-1</v>
          </cell>
          <cell r="G158">
            <v>-1</v>
          </cell>
          <cell r="H158">
            <v>-1</v>
          </cell>
          <cell r="I158">
            <v>-1</v>
          </cell>
          <cell r="J158">
            <v>-1</v>
          </cell>
        </row>
        <row r="159">
          <cell r="A159">
            <v>-1</v>
          </cell>
          <cell r="B159">
            <v>-1</v>
          </cell>
          <cell r="C159">
            <v>-1</v>
          </cell>
          <cell r="D159">
            <v>-1</v>
          </cell>
          <cell r="E159">
            <v>-1</v>
          </cell>
          <cell r="F159">
            <v>-1</v>
          </cell>
          <cell r="G159">
            <v>-1</v>
          </cell>
          <cell r="H159">
            <v>-1</v>
          </cell>
          <cell r="I159">
            <v>-1</v>
          </cell>
          <cell r="J159">
            <v>-1</v>
          </cell>
        </row>
        <row r="160">
          <cell r="A160">
            <v>-1</v>
          </cell>
          <cell r="B160">
            <v>-1</v>
          </cell>
          <cell r="C160">
            <v>-1</v>
          </cell>
          <cell r="D160">
            <v>-1</v>
          </cell>
          <cell r="E160">
            <v>-1</v>
          </cell>
          <cell r="F160">
            <v>-1</v>
          </cell>
          <cell r="G160">
            <v>-1</v>
          </cell>
          <cell r="H160">
            <v>-1</v>
          </cell>
          <cell r="I160">
            <v>-1</v>
          </cell>
          <cell r="J160">
            <v>-1</v>
          </cell>
        </row>
        <row r="161">
          <cell r="A161">
            <v>-1</v>
          </cell>
          <cell r="B161">
            <v>-1</v>
          </cell>
          <cell r="C161">
            <v>-1</v>
          </cell>
          <cell r="D161">
            <v>-1</v>
          </cell>
          <cell r="E161">
            <v>-1</v>
          </cell>
          <cell r="F161">
            <v>-1</v>
          </cell>
          <cell r="G161">
            <v>-1</v>
          </cell>
          <cell r="H161">
            <v>-1</v>
          </cell>
          <cell r="I161">
            <v>-1</v>
          </cell>
          <cell r="J161">
            <v>-1</v>
          </cell>
        </row>
        <row r="162">
          <cell r="A162">
            <v>-1</v>
          </cell>
          <cell r="B162">
            <v>-1</v>
          </cell>
          <cell r="C162">
            <v>-1</v>
          </cell>
          <cell r="D162">
            <v>-1</v>
          </cell>
          <cell r="E162">
            <v>-1</v>
          </cell>
          <cell r="F162">
            <v>-1</v>
          </cell>
          <cell r="G162">
            <v>-1</v>
          </cell>
          <cell r="H162">
            <v>-1</v>
          </cell>
          <cell r="I162">
            <v>-1</v>
          </cell>
          <cell r="J162">
            <v>-1</v>
          </cell>
        </row>
        <row r="163">
          <cell r="A163">
            <v>-1</v>
          </cell>
          <cell r="B163">
            <v>-1</v>
          </cell>
          <cell r="C163">
            <v>-1</v>
          </cell>
          <cell r="D163">
            <v>-1</v>
          </cell>
          <cell r="E163">
            <v>-1</v>
          </cell>
          <cell r="F163">
            <v>-1</v>
          </cell>
          <cell r="G163">
            <v>-1</v>
          </cell>
          <cell r="H163">
            <v>-1</v>
          </cell>
          <cell r="I163">
            <v>-1</v>
          </cell>
          <cell r="J163">
            <v>-1</v>
          </cell>
        </row>
        <row r="164">
          <cell r="A164">
            <v>-1</v>
          </cell>
          <cell r="B164">
            <v>-1</v>
          </cell>
          <cell r="C164">
            <v>-1</v>
          </cell>
          <cell r="D164">
            <v>-1</v>
          </cell>
          <cell r="E164">
            <v>-1</v>
          </cell>
          <cell r="F164">
            <v>-1</v>
          </cell>
          <cell r="G164">
            <v>-1</v>
          </cell>
          <cell r="H164">
            <v>-1</v>
          </cell>
          <cell r="I164">
            <v>-1</v>
          </cell>
          <cell r="J164">
            <v>-1</v>
          </cell>
        </row>
        <row r="165">
          <cell r="A165">
            <v>-1</v>
          </cell>
          <cell r="B165">
            <v>-1</v>
          </cell>
          <cell r="C165">
            <v>-1</v>
          </cell>
          <cell r="D165">
            <v>-1</v>
          </cell>
          <cell r="E165">
            <v>-1</v>
          </cell>
          <cell r="F165">
            <v>-1</v>
          </cell>
          <cell r="G165">
            <v>-1</v>
          </cell>
          <cell r="H165">
            <v>-1</v>
          </cell>
          <cell r="I165">
            <v>-1</v>
          </cell>
          <cell r="J165">
            <v>-1</v>
          </cell>
        </row>
        <row r="166">
          <cell r="A166">
            <v>-1</v>
          </cell>
          <cell r="B166">
            <v>-1</v>
          </cell>
          <cell r="C166">
            <v>-1</v>
          </cell>
          <cell r="D166">
            <v>-1</v>
          </cell>
          <cell r="E166">
            <v>-1</v>
          </cell>
          <cell r="F166">
            <v>-1</v>
          </cell>
          <cell r="G166">
            <v>-1</v>
          </cell>
          <cell r="H166">
            <v>-1</v>
          </cell>
          <cell r="I166">
            <v>-1</v>
          </cell>
          <cell r="J166">
            <v>-1</v>
          </cell>
        </row>
        <row r="167">
          <cell r="A167">
            <v>-1</v>
          </cell>
          <cell r="B167">
            <v>-1</v>
          </cell>
          <cell r="C167">
            <v>-1</v>
          </cell>
          <cell r="D167">
            <v>-1</v>
          </cell>
          <cell r="E167">
            <v>-1</v>
          </cell>
          <cell r="F167">
            <v>-1</v>
          </cell>
          <cell r="G167">
            <v>-1</v>
          </cell>
          <cell r="H167">
            <v>-1</v>
          </cell>
          <cell r="I167">
            <v>-1</v>
          </cell>
          <cell r="J167">
            <v>-1</v>
          </cell>
        </row>
        <row r="168">
          <cell r="A168">
            <v>-1</v>
          </cell>
          <cell r="B168">
            <v>-1</v>
          </cell>
          <cell r="C168">
            <v>-1</v>
          </cell>
          <cell r="D168">
            <v>-1</v>
          </cell>
          <cell r="E168">
            <v>-1</v>
          </cell>
          <cell r="F168">
            <v>-1</v>
          </cell>
          <cell r="G168">
            <v>-1</v>
          </cell>
          <cell r="H168">
            <v>-1</v>
          </cell>
          <cell r="I168">
            <v>-1</v>
          </cell>
          <cell r="J168">
            <v>-1</v>
          </cell>
        </row>
        <row r="169">
          <cell r="A169">
            <v>-1</v>
          </cell>
          <cell r="B169">
            <v>-1</v>
          </cell>
          <cell r="C169">
            <v>-1</v>
          </cell>
          <cell r="D169">
            <v>-1</v>
          </cell>
          <cell r="E169">
            <v>-1</v>
          </cell>
          <cell r="F169">
            <v>-1</v>
          </cell>
          <cell r="G169">
            <v>-1</v>
          </cell>
          <cell r="H169">
            <v>-1</v>
          </cell>
          <cell r="I169">
            <v>-1</v>
          </cell>
          <cell r="J169">
            <v>-1</v>
          </cell>
        </row>
        <row r="170">
          <cell r="A170">
            <v>-1</v>
          </cell>
          <cell r="B170">
            <v>-1</v>
          </cell>
          <cell r="C170">
            <v>-1</v>
          </cell>
          <cell r="D170">
            <v>-1</v>
          </cell>
          <cell r="E170">
            <v>-1</v>
          </cell>
          <cell r="F170">
            <v>-1</v>
          </cell>
          <cell r="G170">
            <v>-1</v>
          </cell>
          <cell r="H170">
            <v>-1</v>
          </cell>
          <cell r="I170">
            <v>-1</v>
          </cell>
          <cell r="J170">
            <v>-1</v>
          </cell>
        </row>
        <row r="171">
          <cell r="A171">
            <v>-1</v>
          </cell>
          <cell r="B171">
            <v>-1</v>
          </cell>
          <cell r="C171">
            <v>-1</v>
          </cell>
          <cell r="D171">
            <v>-1</v>
          </cell>
          <cell r="E171">
            <v>-1</v>
          </cell>
          <cell r="F171">
            <v>-1</v>
          </cell>
          <cell r="G171">
            <v>-1</v>
          </cell>
          <cell r="H171">
            <v>-1</v>
          </cell>
          <cell r="I171">
            <v>-1</v>
          </cell>
          <cell r="J171">
            <v>-1</v>
          </cell>
        </row>
        <row r="172">
          <cell r="A172">
            <v>-1</v>
          </cell>
          <cell r="B172">
            <v>-1</v>
          </cell>
          <cell r="C172">
            <v>-1</v>
          </cell>
          <cell r="D172">
            <v>-1</v>
          </cell>
          <cell r="E172">
            <v>-1</v>
          </cell>
          <cell r="F172">
            <v>-1</v>
          </cell>
          <cell r="G172">
            <v>-1</v>
          </cell>
          <cell r="H172">
            <v>-1</v>
          </cell>
          <cell r="I172">
            <v>-1</v>
          </cell>
          <cell r="J172">
            <v>-1</v>
          </cell>
        </row>
        <row r="173">
          <cell r="A173">
            <v>-1</v>
          </cell>
          <cell r="B173">
            <v>-1</v>
          </cell>
          <cell r="C173">
            <v>-1</v>
          </cell>
          <cell r="D173">
            <v>-1</v>
          </cell>
          <cell r="E173">
            <v>-1</v>
          </cell>
          <cell r="F173">
            <v>-1</v>
          </cell>
          <cell r="G173">
            <v>-1</v>
          </cell>
          <cell r="H173">
            <v>-1</v>
          </cell>
          <cell r="I173">
            <v>-1</v>
          </cell>
          <cell r="J173">
            <v>-1</v>
          </cell>
        </row>
        <row r="174">
          <cell r="A174">
            <v>-1</v>
          </cell>
          <cell r="B174">
            <v>-1</v>
          </cell>
          <cell r="C174">
            <v>-1</v>
          </cell>
          <cell r="D174">
            <v>-1</v>
          </cell>
          <cell r="E174">
            <v>-1</v>
          </cell>
          <cell r="F174">
            <v>-1</v>
          </cell>
          <cell r="G174">
            <v>-1</v>
          </cell>
          <cell r="H174">
            <v>-1</v>
          </cell>
          <cell r="I174">
            <v>-1</v>
          </cell>
          <cell r="J174">
            <v>-1</v>
          </cell>
        </row>
        <row r="175">
          <cell r="A175">
            <v>-1</v>
          </cell>
          <cell r="B175">
            <v>-1</v>
          </cell>
          <cell r="C175">
            <v>-1</v>
          </cell>
          <cell r="D175">
            <v>-1</v>
          </cell>
          <cell r="E175">
            <v>-1</v>
          </cell>
          <cell r="F175">
            <v>-1</v>
          </cell>
          <cell r="G175">
            <v>-1</v>
          </cell>
          <cell r="H175">
            <v>-1</v>
          </cell>
          <cell r="I175">
            <v>-1</v>
          </cell>
          <cell r="J175">
            <v>-1</v>
          </cell>
        </row>
        <row r="176">
          <cell r="A176">
            <v>-1</v>
          </cell>
          <cell r="B176">
            <v>-1</v>
          </cell>
          <cell r="C176">
            <v>-1</v>
          </cell>
          <cell r="D176">
            <v>-1</v>
          </cell>
          <cell r="E176">
            <v>-1</v>
          </cell>
          <cell r="F176">
            <v>-1</v>
          </cell>
          <cell r="G176">
            <v>-1</v>
          </cell>
          <cell r="H176">
            <v>-1</v>
          </cell>
          <cell r="I176">
            <v>-1</v>
          </cell>
          <cell r="J176">
            <v>-1</v>
          </cell>
        </row>
        <row r="177">
          <cell r="A177">
            <v>-1</v>
          </cell>
          <cell r="B177">
            <v>-1</v>
          </cell>
          <cell r="C177">
            <v>-1</v>
          </cell>
          <cell r="D177">
            <v>-1</v>
          </cell>
          <cell r="E177">
            <v>-1</v>
          </cell>
          <cell r="F177">
            <v>-1</v>
          </cell>
          <cell r="G177">
            <v>-1</v>
          </cell>
          <cell r="H177">
            <v>-1</v>
          </cell>
          <cell r="I177">
            <v>-1</v>
          </cell>
          <cell r="J177">
            <v>-1</v>
          </cell>
        </row>
        <row r="178">
          <cell r="A178">
            <v>-1</v>
          </cell>
          <cell r="B178">
            <v>-1</v>
          </cell>
          <cell r="C178">
            <v>-1</v>
          </cell>
          <cell r="D178">
            <v>-1</v>
          </cell>
          <cell r="E178">
            <v>-1</v>
          </cell>
          <cell r="F178">
            <v>-1</v>
          </cell>
          <cell r="G178">
            <v>-1</v>
          </cell>
          <cell r="H178">
            <v>-1</v>
          </cell>
          <cell r="I178">
            <v>-1</v>
          </cell>
          <cell r="J178">
            <v>-1</v>
          </cell>
        </row>
        <row r="179">
          <cell r="A179">
            <v>-1</v>
          </cell>
          <cell r="B179">
            <v>-1</v>
          </cell>
          <cell r="C179">
            <v>-1</v>
          </cell>
          <cell r="D179">
            <v>-1</v>
          </cell>
          <cell r="E179">
            <v>-1</v>
          </cell>
          <cell r="F179">
            <v>-1</v>
          </cell>
          <cell r="G179">
            <v>-1</v>
          </cell>
          <cell r="H179">
            <v>-1</v>
          </cell>
          <cell r="I179">
            <v>-1</v>
          </cell>
          <cell r="J179">
            <v>-1</v>
          </cell>
        </row>
        <row r="180">
          <cell r="A180">
            <v>-1</v>
          </cell>
          <cell r="B180">
            <v>-1</v>
          </cell>
          <cell r="C180">
            <v>-1</v>
          </cell>
          <cell r="D180">
            <v>-1</v>
          </cell>
          <cell r="E180">
            <v>-1</v>
          </cell>
          <cell r="F180">
            <v>-1</v>
          </cell>
          <cell r="G180">
            <v>-1</v>
          </cell>
          <cell r="H180">
            <v>-1</v>
          </cell>
          <cell r="I180">
            <v>-1</v>
          </cell>
          <cell r="J180">
            <v>-1</v>
          </cell>
        </row>
        <row r="181">
          <cell r="A181">
            <v>-1</v>
          </cell>
          <cell r="B181">
            <v>-1</v>
          </cell>
          <cell r="C181">
            <v>-1</v>
          </cell>
          <cell r="D181">
            <v>-1</v>
          </cell>
          <cell r="E181">
            <v>-1</v>
          </cell>
          <cell r="F181">
            <v>-1</v>
          </cell>
          <cell r="G181">
            <v>-1</v>
          </cell>
          <cell r="H181">
            <v>-1</v>
          </cell>
          <cell r="I181">
            <v>-1</v>
          </cell>
          <cell r="J181">
            <v>-1</v>
          </cell>
        </row>
        <row r="182">
          <cell r="A182">
            <v>-1</v>
          </cell>
          <cell r="B182">
            <v>-1</v>
          </cell>
          <cell r="C182">
            <v>-1</v>
          </cell>
          <cell r="D182">
            <v>-1</v>
          </cell>
          <cell r="E182">
            <v>-1</v>
          </cell>
          <cell r="F182">
            <v>-1</v>
          </cell>
          <cell r="G182">
            <v>-1</v>
          </cell>
          <cell r="H182">
            <v>-1</v>
          </cell>
          <cell r="I182">
            <v>-1</v>
          </cell>
          <cell r="J182">
            <v>-1</v>
          </cell>
        </row>
        <row r="183">
          <cell r="A183">
            <v>-1</v>
          </cell>
          <cell r="B183">
            <v>-1</v>
          </cell>
          <cell r="C183">
            <v>-1</v>
          </cell>
          <cell r="D183">
            <v>-1</v>
          </cell>
          <cell r="E183">
            <v>-1</v>
          </cell>
          <cell r="F183">
            <v>-1</v>
          </cell>
          <cell r="G183">
            <v>-1</v>
          </cell>
          <cell r="H183">
            <v>-1</v>
          </cell>
          <cell r="I183">
            <v>-1</v>
          </cell>
          <cell r="J183">
            <v>-1</v>
          </cell>
        </row>
        <row r="184">
          <cell r="A184">
            <v>-1</v>
          </cell>
          <cell r="B184">
            <v>-1</v>
          </cell>
          <cell r="C184">
            <v>-1</v>
          </cell>
          <cell r="D184">
            <v>-1</v>
          </cell>
          <cell r="E184">
            <v>-1</v>
          </cell>
          <cell r="F184">
            <v>-1</v>
          </cell>
          <cell r="G184">
            <v>-1</v>
          </cell>
          <cell r="H184">
            <v>-1</v>
          </cell>
          <cell r="I184">
            <v>-1</v>
          </cell>
          <cell r="J184">
            <v>-1</v>
          </cell>
        </row>
        <row r="185">
          <cell r="A185">
            <v>-1</v>
          </cell>
          <cell r="B185">
            <v>-1</v>
          </cell>
          <cell r="C185">
            <v>-1</v>
          </cell>
          <cell r="D185">
            <v>-1</v>
          </cell>
          <cell r="E185">
            <v>-1</v>
          </cell>
          <cell r="F185">
            <v>-1</v>
          </cell>
          <cell r="G185">
            <v>-1</v>
          </cell>
          <cell r="H185">
            <v>-1</v>
          </cell>
          <cell r="I185">
            <v>-1</v>
          </cell>
          <cell r="J185">
            <v>-1</v>
          </cell>
        </row>
        <row r="186">
          <cell r="A186">
            <v>-1</v>
          </cell>
          <cell r="B186">
            <v>-1</v>
          </cell>
          <cell r="C186">
            <v>-1</v>
          </cell>
          <cell r="D186">
            <v>-1</v>
          </cell>
          <cell r="E186">
            <v>-1</v>
          </cell>
          <cell r="F186">
            <v>-1</v>
          </cell>
          <cell r="G186">
            <v>-1</v>
          </cell>
          <cell r="H186">
            <v>-1</v>
          </cell>
          <cell r="I186">
            <v>-1</v>
          </cell>
          <cell r="J186">
            <v>-1</v>
          </cell>
        </row>
        <row r="187">
          <cell r="A187">
            <v>-1</v>
          </cell>
          <cell r="B187">
            <v>-1</v>
          </cell>
          <cell r="C187">
            <v>-1</v>
          </cell>
          <cell r="D187">
            <v>-1</v>
          </cell>
          <cell r="E187">
            <v>-1</v>
          </cell>
          <cell r="F187">
            <v>-1</v>
          </cell>
          <cell r="G187">
            <v>-1</v>
          </cell>
          <cell r="H187">
            <v>-1</v>
          </cell>
          <cell r="I187">
            <v>-1</v>
          </cell>
          <cell r="J187">
            <v>-1</v>
          </cell>
        </row>
        <row r="188">
          <cell r="A188">
            <v>-1</v>
          </cell>
          <cell r="B188">
            <v>-1</v>
          </cell>
          <cell r="C188">
            <v>-1</v>
          </cell>
          <cell r="D188">
            <v>-1</v>
          </cell>
          <cell r="E188">
            <v>-1</v>
          </cell>
          <cell r="F188">
            <v>-1</v>
          </cell>
          <cell r="G188">
            <v>-1</v>
          </cell>
          <cell r="H188">
            <v>-1</v>
          </cell>
          <cell r="I188">
            <v>-1</v>
          </cell>
          <cell r="J188">
            <v>-1</v>
          </cell>
        </row>
        <row r="189">
          <cell r="A189">
            <v>-1</v>
          </cell>
          <cell r="B189">
            <v>-1</v>
          </cell>
          <cell r="C189">
            <v>-1</v>
          </cell>
          <cell r="D189">
            <v>-1</v>
          </cell>
          <cell r="E189">
            <v>-1</v>
          </cell>
          <cell r="F189">
            <v>-1</v>
          </cell>
          <cell r="G189">
            <v>-1</v>
          </cell>
          <cell r="H189">
            <v>-1</v>
          </cell>
          <cell r="I189">
            <v>-1</v>
          </cell>
          <cell r="J189">
            <v>-1</v>
          </cell>
        </row>
        <row r="190">
          <cell r="A190">
            <v>-1</v>
          </cell>
          <cell r="B190">
            <v>-1</v>
          </cell>
          <cell r="C190">
            <v>-1</v>
          </cell>
          <cell r="D190">
            <v>-1</v>
          </cell>
          <cell r="E190">
            <v>-1</v>
          </cell>
          <cell r="F190">
            <v>-1</v>
          </cell>
          <cell r="G190">
            <v>-1</v>
          </cell>
          <cell r="H190">
            <v>-1</v>
          </cell>
          <cell r="I190">
            <v>-1</v>
          </cell>
          <cell r="J190">
            <v>-1</v>
          </cell>
        </row>
        <row r="191">
          <cell r="A191">
            <v>-1</v>
          </cell>
          <cell r="B191">
            <v>-1</v>
          </cell>
          <cell r="C191">
            <v>-1</v>
          </cell>
          <cell r="D191">
            <v>-1</v>
          </cell>
          <cell r="E191">
            <v>-1</v>
          </cell>
          <cell r="F191">
            <v>-1</v>
          </cell>
          <cell r="G191">
            <v>-1</v>
          </cell>
          <cell r="H191">
            <v>-1</v>
          </cell>
          <cell r="I191">
            <v>-1</v>
          </cell>
          <cell r="J191">
            <v>-1</v>
          </cell>
        </row>
        <row r="192">
          <cell r="A192">
            <v>-1</v>
          </cell>
          <cell r="B192">
            <v>-1</v>
          </cell>
          <cell r="C192">
            <v>-1</v>
          </cell>
          <cell r="D192">
            <v>-1</v>
          </cell>
          <cell r="E192">
            <v>-1</v>
          </cell>
          <cell r="F192">
            <v>-1</v>
          </cell>
          <cell r="G192">
            <v>-1</v>
          </cell>
          <cell r="H192">
            <v>-1</v>
          </cell>
          <cell r="I192">
            <v>-1</v>
          </cell>
          <cell r="J192">
            <v>-1</v>
          </cell>
        </row>
        <row r="193">
          <cell r="A193">
            <v>-1</v>
          </cell>
          <cell r="B193">
            <v>-1</v>
          </cell>
          <cell r="C193">
            <v>-1</v>
          </cell>
          <cell r="D193">
            <v>-1</v>
          </cell>
          <cell r="E193">
            <v>-1</v>
          </cell>
          <cell r="F193">
            <v>-1</v>
          </cell>
          <cell r="G193">
            <v>-1</v>
          </cell>
          <cell r="H193">
            <v>-1</v>
          </cell>
          <cell r="I193">
            <v>-1</v>
          </cell>
          <cell r="J193">
            <v>-1</v>
          </cell>
        </row>
        <row r="194">
          <cell r="A194">
            <v>-1</v>
          </cell>
          <cell r="B194">
            <v>-1</v>
          </cell>
          <cell r="C194">
            <v>-1</v>
          </cell>
          <cell r="D194">
            <v>-1</v>
          </cell>
          <cell r="E194">
            <v>-1</v>
          </cell>
          <cell r="F194">
            <v>-1</v>
          </cell>
          <cell r="G194">
            <v>-1</v>
          </cell>
          <cell r="H194">
            <v>-1</v>
          </cell>
          <cell r="I194">
            <v>-1</v>
          </cell>
          <cell r="J194">
            <v>-1</v>
          </cell>
        </row>
        <row r="195">
          <cell r="A195">
            <v>-1</v>
          </cell>
          <cell r="B195">
            <v>-1</v>
          </cell>
          <cell r="C195">
            <v>-1</v>
          </cell>
          <cell r="D195">
            <v>-1</v>
          </cell>
          <cell r="E195">
            <v>-1</v>
          </cell>
          <cell r="F195">
            <v>-1</v>
          </cell>
          <cell r="G195">
            <v>-1</v>
          </cell>
          <cell r="H195">
            <v>-1</v>
          </cell>
          <cell r="I195">
            <v>-1</v>
          </cell>
          <cell r="J195">
            <v>-1</v>
          </cell>
        </row>
        <row r="196">
          <cell r="A196">
            <v>-1</v>
          </cell>
          <cell r="B196">
            <v>-1</v>
          </cell>
          <cell r="C196">
            <v>-1</v>
          </cell>
          <cell r="D196">
            <v>-1</v>
          </cell>
          <cell r="E196">
            <v>-1</v>
          </cell>
          <cell r="F196">
            <v>-1</v>
          </cell>
          <cell r="G196">
            <v>-1</v>
          </cell>
          <cell r="H196">
            <v>-1</v>
          </cell>
          <cell r="I196">
            <v>-1</v>
          </cell>
          <cell r="J196">
            <v>-1</v>
          </cell>
        </row>
        <row r="197">
          <cell r="A197">
            <v>-1</v>
          </cell>
          <cell r="B197">
            <v>-1</v>
          </cell>
          <cell r="C197">
            <v>-1</v>
          </cell>
          <cell r="D197">
            <v>-1</v>
          </cell>
          <cell r="E197">
            <v>-1</v>
          </cell>
          <cell r="F197">
            <v>-1</v>
          </cell>
          <cell r="G197">
            <v>-1</v>
          </cell>
          <cell r="H197">
            <v>-1</v>
          </cell>
          <cell r="I197">
            <v>-1</v>
          </cell>
          <cell r="J197">
            <v>-1</v>
          </cell>
        </row>
        <row r="198">
          <cell r="A198">
            <v>-1</v>
          </cell>
          <cell r="B198">
            <v>-1</v>
          </cell>
          <cell r="C198">
            <v>-1</v>
          </cell>
          <cell r="D198">
            <v>-1</v>
          </cell>
          <cell r="E198">
            <v>-1</v>
          </cell>
          <cell r="F198">
            <v>-1</v>
          </cell>
          <cell r="G198">
            <v>-1</v>
          </cell>
          <cell r="H198">
            <v>-1</v>
          </cell>
          <cell r="I198">
            <v>-1</v>
          </cell>
          <cell r="J198">
            <v>-1</v>
          </cell>
        </row>
        <row r="199">
          <cell r="A199">
            <v>-1</v>
          </cell>
          <cell r="B199">
            <v>-1</v>
          </cell>
          <cell r="C199">
            <v>-1</v>
          </cell>
          <cell r="D199">
            <v>-1</v>
          </cell>
          <cell r="E199">
            <v>-1</v>
          </cell>
          <cell r="F199">
            <v>-1</v>
          </cell>
          <cell r="G199">
            <v>-1</v>
          </cell>
          <cell r="H199">
            <v>-1</v>
          </cell>
          <cell r="I199">
            <v>-1</v>
          </cell>
          <cell r="J199">
            <v>-1</v>
          </cell>
        </row>
        <row r="200">
          <cell r="A200">
            <v>-1</v>
          </cell>
          <cell r="B200">
            <v>-1</v>
          </cell>
          <cell r="C200">
            <v>-1</v>
          </cell>
          <cell r="D200">
            <v>-1</v>
          </cell>
          <cell r="E200">
            <v>-1</v>
          </cell>
          <cell r="F200">
            <v>-1</v>
          </cell>
          <cell r="G200">
            <v>-1</v>
          </cell>
          <cell r="H200">
            <v>-1</v>
          </cell>
          <cell r="I200">
            <v>-1</v>
          </cell>
          <cell r="J200">
            <v>-1</v>
          </cell>
        </row>
        <row r="201">
          <cell r="A201">
            <v>-1</v>
          </cell>
          <cell r="B201">
            <v>-1</v>
          </cell>
          <cell r="C201">
            <v>-1</v>
          </cell>
          <cell r="D201">
            <v>-1</v>
          </cell>
          <cell r="E201">
            <v>-1</v>
          </cell>
          <cell r="F201">
            <v>-1</v>
          </cell>
          <cell r="G201">
            <v>-1</v>
          </cell>
          <cell r="H201">
            <v>-1</v>
          </cell>
          <cell r="I201">
            <v>-1</v>
          </cell>
          <cell r="J201">
            <v>-1</v>
          </cell>
        </row>
        <row r="202">
          <cell r="A202">
            <v>-1</v>
          </cell>
          <cell r="B202">
            <v>-1</v>
          </cell>
          <cell r="C202">
            <v>-1</v>
          </cell>
          <cell r="D202">
            <v>-1</v>
          </cell>
          <cell r="E202">
            <v>-1</v>
          </cell>
          <cell r="F202">
            <v>-1</v>
          </cell>
          <cell r="G202">
            <v>-1</v>
          </cell>
          <cell r="H202">
            <v>-1</v>
          </cell>
          <cell r="I202">
            <v>-1</v>
          </cell>
          <cell r="J202">
            <v>-1</v>
          </cell>
        </row>
        <row r="203">
          <cell r="A203">
            <v>-1</v>
          </cell>
          <cell r="B203">
            <v>-1</v>
          </cell>
          <cell r="C203">
            <v>-1</v>
          </cell>
          <cell r="D203">
            <v>-1</v>
          </cell>
          <cell r="E203">
            <v>-1</v>
          </cell>
          <cell r="F203">
            <v>-1</v>
          </cell>
          <cell r="G203">
            <v>-1</v>
          </cell>
          <cell r="H203">
            <v>-1</v>
          </cell>
          <cell r="I203">
            <v>-1</v>
          </cell>
          <cell r="J203">
            <v>-1</v>
          </cell>
        </row>
        <row r="204">
          <cell r="A204">
            <v>-1</v>
          </cell>
          <cell r="B204">
            <v>-1</v>
          </cell>
          <cell r="C204">
            <v>-1</v>
          </cell>
          <cell r="D204">
            <v>-1</v>
          </cell>
          <cell r="E204">
            <v>-1</v>
          </cell>
          <cell r="F204">
            <v>-1</v>
          </cell>
          <cell r="G204">
            <v>-1</v>
          </cell>
          <cell r="H204">
            <v>-1</v>
          </cell>
          <cell r="I204">
            <v>-1</v>
          </cell>
          <cell r="J204">
            <v>-1</v>
          </cell>
        </row>
        <row r="205">
          <cell r="A205">
            <v>-1</v>
          </cell>
          <cell r="B205">
            <v>-1</v>
          </cell>
          <cell r="C205">
            <v>-1</v>
          </cell>
          <cell r="D205">
            <v>-1</v>
          </cell>
          <cell r="E205">
            <v>-1</v>
          </cell>
          <cell r="F205">
            <v>-1</v>
          </cell>
          <cell r="G205">
            <v>-1</v>
          </cell>
          <cell r="H205">
            <v>-1</v>
          </cell>
          <cell r="I205">
            <v>-1</v>
          </cell>
          <cell r="J205">
            <v>-1</v>
          </cell>
        </row>
        <row r="206">
          <cell r="A206">
            <v>-1</v>
          </cell>
          <cell r="B206">
            <v>-1</v>
          </cell>
          <cell r="C206">
            <v>-1</v>
          </cell>
          <cell r="D206">
            <v>-1</v>
          </cell>
          <cell r="E206">
            <v>-1</v>
          </cell>
          <cell r="F206">
            <v>-1</v>
          </cell>
          <cell r="G206">
            <v>-1</v>
          </cell>
          <cell r="H206">
            <v>-1</v>
          </cell>
          <cell r="I206">
            <v>-1</v>
          </cell>
          <cell r="J206">
            <v>-1</v>
          </cell>
        </row>
      </sheetData>
      <sheetData sheetId="206">
        <row r="1">
          <cell r="A1" t="str">
            <v>COL1</v>
          </cell>
          <cell r="B1" t="str">
            <v>COL2</v>
          </cell>
          <cell r="C1" t="str">
            <v>COL3</v>
          </cell>
          <cell r="D1" t="str">
            <v>COL4</v>
          </cell>
          <cell r="E1" t="str">
            <v>COL5</v>
          </cell>
          <cell r="F1" t="str">
            <v>COL6</v>
          </cell>
          <cell r="G1" t="str">
            <v>COL7</v>
          </cell>
          <cell r="H1" t="str">
            <v>COL8</v>
          </cell>
          <cell r="I1" t="str">
            <v>COL9</v>
          </cell>
        </row>
        <row r="2">
          <cell r="A2">
            <v>540</v>
          </cell>
          <cell r="B2">
            <v>570</v>
          </cell>
          <cell r="C2">
            <v>1250</v>
          </cell>
          <cell r="D2">
            <v>2430</v>
          </cell>
          <cell r="E2">
            <v>3080</v>
          </cell>
          <cell r="F2">
            <v>3320</v>
          </cell>
          <cell r="G2">
            <v>3407.5</v>
          </cell>
          <cell r="H2">
            <v>2930</v>
          </cell>
          <cell r="I2">
            <v>2100</v>
          </cell>
        </row>
        <row r="3">
          <cell r="A3">
            <v>2570</v>
          </cell>
          <cell r="B3">
            <v>170</v>
          </cell>
          <cell r="C3">
            <v>277.5</v>
          </cell>
          <cell r="D3">
            <v>345</v>
          </cell>
          <cell r="E3">
            <v>280</v>
          </cell>
          <cell r="F3">
            <v>270</v>
          </cell>
          <cell r="G3">
            <v>350.5</v>
          </cell>
          <cell r="H3">
            <v>375</v>
          </cell>
          <cell r="I3">
            <v>650</v>
          </cell>
        </row>
        <row r="4">
          <cell r="A4">
            <v>522</v>
          </cell>
          <cell r="B4">
            <v>180</v>
          </cell>
          <cell r="C4">
            <v>272.5</v>
          </cell>
          <cell r="D4">
            <v>320</v>
          </cell>
          <cell r="E4">
            <v>290</v>
          </cell>
          <cell r="F4">
            <v>290</v>
          </cell>
          <cell r="G4">
            <v>87</v>
          </cell>
          <cell r="H4">
            <v>5</v>
          </cell>
          <cell r="I4">
            <v>430</v>
          </cell>
        </row>
        <row r="5">
          <cell r="A5">
            <v>540</v>
          </cell>
          <cell r="B5">
            <v>430</v>
          </cell>
          <cell r="C5">
            <v>820</v>
          </cell>
          <cell r="D5">
            <v>992</v>
          </cell>
          <cell r="E5">
            <v>854</v>
          </cell>
          <cell r="F5">
            <v>835</v>
          </cell>
          <cell r="G5">
            <v>137.5</v>
          </cell>
          <cell r="H5">
            <v>0</v>
          </cell>
          <cell r="I5">
            <v>1439</v>
          </cell>
        </row>
        <row r="6">
          <cell r="A6">
            <v>1058</v>
          </cell>
          <cell r="B6">
            <v>500</v>
          </cell>
          <cell r="C6">
            <v>810</v>
          </cell>
          <cell r="D6">
            <v>995</v>
          </cell>
          <cell r="E6">
            <v>855</v>
          </cell>
          <cell r="F6">
            <v>840</v>
          </cell>
          <cell r="G6">
            <v>355</v>
          </cell>
          <cell r="H6">
            <v>0</v>
          </cell>
          <cell r="I6">
            <v>885</v>
          </cell>
        </row>
        <row r="7">
          <cell r="A7">
            <v>-1</v>
          </cell>
          <cell r="B7">
            <v>0</v>
          </cell>
          <cell r="C7">
            <v>-1</v>
          </cell>
          <cell r="D7">
            <v>0</v>
          </cell>
          <cell r="E7">
            <v>0</v>
          </cell>
          <cell r="F7">
            <v>365</v>
          </cell>
          <cell r="G7">
            <v>-1</v>
          </cell>
          <cell r="H7">
            <v>-1</v>
          </cell>
          <cell r="I7">
            <v>-1</v>
          </cell>
        </row>
        <row r="8">
          <cell r="A8">
            <v>-1</v>
          </cell>
          <cell r="B8">
            <v>1510</v>
          </cell>
          <cell r="C8">
            <v>300</v>
          </cell>
          <cell r="D8">
            <v>37</v>
          </cell>
          <cell r="E8">
            <v>39</v>
          </cell>
          <cell r="F8">
            <v>436</v>
          </cell>
          <cell r="G8">
            <v>-1</v>
          </cell>
          <cell r="H8">
            <v>-1</v>
          </cell>
          <cell r="I8">
            <v>-1</v>
          </cell>
        </row>
        <row r="9">
          <cell r="A9">
            <v>-1</v>
          </cell>
          <cell r="B9">
            <v>1540</v>
          </cell>
          <cell r="C9">
            <v>370</v>
          </cell>
          <cell r="D9">
            <v>82</v>
          </cell>
          <cell r="E9">
            <v>140</v>
          </cell>
          <cell r="F9">
            <v>1080</v>
          </cell>
          <cell r="G9">
            <v>-1</v>
          </cell>
          <cell r="H9">
            <v>-1</v>
          </cell>
          <cell r="I9">
            <v>-1</v>
          </cell>
        </row>
        <row r="10">
          <cell r="A10">
            <v>-1</v>
          </cell>
          <cell r="B10">
            <v>1580</v>
          </cell>
          <cell r="C10">
            <v>392</v>
          </cell>
          <cell r="D10">
            <v>220</v>
          </cell>
          <cell r="E10">
            <v>300</v>
          </cell>
          <cell r="F10">
            <v>1280</v>
          </cell>
          <cell r="G10">
            <v>-1</v>
          </cell>
          <cell r="H10">
            <v>-1</v>
          </cell>
          <cell r="I10">
            <v>-1</v>
          </cell>
        </row>
        <row r="11">
          <cell r="A11">
            <v>-1</v>
          </cell>
          <cell r="B11">
            <v>1710</v>
          </cell>
          <cell r="C11">
            <v>2635</v>
          </cell>
          <cell r="D11">
            <v>300</v>
          </cell>
          <cell r="E11">
            <v>320</v>
          </cell>
          <cell r="F11">
            <v>1570</v>
          </cell>
          <cell r="G11">
            <v>-1</v>
          </cell>
          <cell r="H11">
            <v>-1</v>
          </cell>
          <cell r="I11">
            <v>-1</v>
          </cell>
        </row>
        <row r="12">
          <cell r="A12">
            <v>-1</v>
          </cell>
          <cell r="B12">
            <v>2300</v>
          </cell>
          <cell r="C12">
            <v>2670</v>
          </cell>
          <cell r="D12">
            <v>320</v>
          </cell>
          <cell r="E12">
            <v>350</v>
          </cell>
          <cell r="F12">
            <v>1820</v>
          </cell>
          <cell r="G12">
            <v>-1</v>
          </cell>
          <cell r="H12">
            <v>-1</v>
          </cell>
          <cell r="I12">
            <v>-1</v>
          </cell>
        </row>
        <row r="13">
          <cell r="A13">
            <v>-1</v>
          </cell>
          <cell r="B13">
            <v>2860</v>
          </cell>
          <cell r="C13">
            <v>2780</v>
          </cell>
          <cell r="D13">
            <v>480</v>
          </cell>
          <cell r="E13">
            <v>371</v>
          </cell>
          <cell r="F13">
            <v>2010</v>
          </cell>
          <cell r="G13">
            <v>-1</v>
          </cell>
          <cell r="H13">
            <v>-1</v>
          </cell>
          <cell r="I13">
            <v>-1</v>
          </cell>
        </row>
        <row r="14">
          <cell r="A14">
            <v>-1</v>
          </cell>
          <cell r="B14">
            <v>-1</v>
          </cell>
          <cell r="C14">
            <v>2810</v>
          </cell>
          <cell r="D14">
            <v>660</v>
          </cell>
          <cell r="E14">
            <v>422</v>
          </cell>
          <cell r="F14">
            <v>2050</v>
          </cell>
          <cell r="G14">
            <v>-1</v>
          </cell>
          <cell r="H14">
            <v>-1</v>
          </cell>
          <cell r="I14">
            <v>-1</v>
          </cell>
        </row>
        <row r="15">
          <cell r="A15">
            <v>-1</v>
          </cell>
          <cell r="B15">
            <v>-1</v>
          </cell>
          <cell r="C15">
            <v>2830</v>
          </cell>
          <cell r="D15">
            <v>680</v>
          </cell>
          <cell r="E15">
            <v>445</v>
          </cell>
          <cell r="F15">
            <v>2130</v>
          </cell>
          <cell r="G15">
            <v>-1</v>
          </cell>
          <cell r="H15">
            <v>-1</v>
          </cell>
          <cell r="I15">
            <v>-1</v>
          </cell>
        </row>
        <row r="16">
          <cell r="A16">
            <v>-1</v>
          </cell>
          <cell r="B16">
            <v>-1</v>
          </cell>
          <cell r="C16">
            <v>2850</v>
          </cell>
          <cell r="D16">
            <v>740</v>
          </cell>
          <cell r="E16">
            <v>506</v>
          </cell>
          <cell r="F16">
            <v>2220</v>
          </cell>
          <cell r="G16">
            <v>-1</v>
          </cell>
          <cell r="H16">
            <v>-1</v>
          </cell>
          <cell r="I16">
            <v>-1</v>
          </cell>
        </row>
        <row r="17">
          <cell r="A17">
            <v>-1</v>
          </cell>
          <cell r="B17">
            <v>-1</v>
          </cell>
          <cell r="C17">
            <v>2870</v>
          </cell>
          <cell r="D17">
            <v>935</v>
          </cell>
          <cell r="E17">
            <v>875</v>
          </cell>
          <cell r="F17">
            <v>2250</v>
          </cell>
          <cell r="G17">
            <v>-1</v>
          </cell>
          <cell r="H17">
            <v>-1</v>
          </cell>
          <cell r="I17">
            <v>-1</v>
          </cell>
        </row>
        <row r="18">
          <cell r="A18">
            <v>-1</v>
          </cell>
          <cell r="B18">
            <v>-1</v>
          </cell>
          <cell r="C18">
            <v>2910</v>
          </cell>
          <cell r="D18">
            <v>965</v>
          </cell>
          <cell r="E18">
            <v>1045</v>
          </cell>
          <cell r="F18">
            <v>2270</v>
          </cell>
          <cell r="G18">
            <v>-1</v>
          </cell>
          <cell r="H18">
            <v>-1</v>
          </cell>
          <cell r="I18">
            <v>-1</v>
          </cell>
        </row>
        <row r="19">
          <cell r="A19">
            <v>-1</v>
          </cell>
          <cell r="B19">
            <v>-1</v>
          </cell>
          <cell r="C19">
            <v>2950</v>
          </cell>
          <cell r="D19">
            <v>990</v>
          </cell>
          <cell r="E19">
            <v>1090</v>
          </cell>
          <cell r="F19">
            <v>2290</v>
          </cell>
          <cell r="G19">
            <v>-1</v>
          </cell>
          <cell r="H19">
            <v>-1</v>
          </cell>
          <cell r="I19">
            <v>-1</v>
          </cell>
        </row>
        <row r="20">
          <cell r="A20">
            <v>-1</v>
          </cell>
          <cell r="B20">
            <v>-1</v>
          </cell>
          <cell r="C20">
            <v>2980</v>
          </cell>
          <cell r="D20">
            <v>1010</v>
          </cell>
          <cell r="E20">
            <v>1130</v>
          </cell>
          <cell r="F20">
            <v>2315</v>
          </cell>
          <cell r="G20">
            <v>-1</v>
          </cell>
          <cell r="H20">
            <v>-1</v>
          </cell>
          <cell r="I20">
            <v>-1</v>
          </cell>
        </row>
        <row r="21">
          <cell r="A21">
            <v>-1</v>
          </cell>
          <cell r="B21">
            <v>-1</v>
          </cell>
          <cell r="C21">
            <v>3050</v>
          </cell>
          <cell r="D21">
            <v>1070</v>
          </cell>
          <cell r="E21">
            <v>1340</v>
          </cell>
          <cell r="F21">
            <v>2345</v>
          </cell>
          <cell r="G21">
            <v>-1</v>
          </cell>
          <cell r="H21">
            <v>-1</v>
          </cell>
          <cell r="I21">
            <v>-1</v>
          </cell>
        </row>
        <row r="22">
          <cell r="A22">
            <v>-1</v>
          </cell>
          <cell r="B22">
            <v>-1</v>
          </cell>
          <cell r="C22">
            <v>3085</v>
          </cell>
          <cell r="D22">
            <v>1090</v>
          </cell>
          <cell r="E22">
            <v>1425</v>
          </cell>
          <cell r="F22">
            <v>2380</v>
          </cell>
          <cell r="G22">
            <v>-1</v>
          </cell>
          <cell r="H22">
            <v>-1</v>
          </cell>
          <cell r="I22">
            <v>-1</v>
          </cell>
        </row>
        <row r="23">
          <cell r="A23">
            <v>-1</v>
          </cell>
          <cell r="B23">
            <v>-1</v>
          </cell>
          <cell r="C23">
            <v>3140</v>
          </cell>
          <cell r="D23">
            <v>1125</v>
          </cell>
          <cell r="E23">
            <v>1490</v>
          </cell>
          <cell r="F23">
            <v>2420</v>
          </cell>
          <cell r="G23">
            <v>-1</v>
          </cell>
          <cell r="H23">
            <v>-1</v>
          </cell>
          <cell r="I23">
            <v>-1</v>
          </cell>
        </row>
        <row r="24">
          <cell r="A24">
            <v>-1</v>
          </cell>
          <cell r="B24">
            <v>-1</v>
          </cell>
          <cell r="C24">
            <v>3164</v>
          </cell>
          <cell r="D24">
            <v>1150</v>
          </cell>
          <cell r="E24">
            <v>1560</v>
          </cell>
          <cell r="F24">
            <v>2440</v>
          </cell>
          <cell r="G24">
            <v>-1</v>
          </cell>
          <cell r="H24">
            <v>-1</v>
          </cell>
          <cell r="I24">
            <v>-1</v>
          </cell>
        </row>
        <row r="25">
          <cell r="A25">
            <v>-1</v>
          </cell>
          <cell r="B25">
            <v>-1</v>
          </cell>
          <cell r="C25">
            <v>3230</v>
          </cell>
          <cell r="D25">
            <v>1170</v>
          </cell>
          <cell r="E25">
            <v>1580</v>
          </cell>
          <cell r="F25">
            <v>2465</v>
          </cell>
          <cell r="G25">
            <v>-1</v>
          </cell>
          <cell r="H25">
            <v>-1</v>
          </cell>
          <cell r="I25">
            <v>-1</v>
          </cell>
        </row>
        <row r="26">
          <cell r="A26">
            <v>-1</v>
          </cell>
          <cell r="B26">
            <v>-1</v>
          </cell>
          <cell r="C26">
            <v>3250</v>
          </cell>
          <cell r="D26">
            <v>1190</v>
          </cell>
          <cell r="E26">
            <v>1625</v>
          </cell>
          <cell r="F26">
            <v>4730</v>
          </cell>
          <cell r="G26">
            <v>-1</v>
          </cell>
          <cell r="H26">
            <v>-1</v>
          </cell>
          <cell r="I26">
            <v>-1</v>
          </cell>
        </row>
        <row r="27">
          <cell r="A27">
            <v>-1</v>
          </cell>
          <cell r="B27">
            <v>-1</v>
          </cell>
          <cell r="C27">
            <v>3390</v>
          </cell>
          <cell r="D27">
            <v>1210</v>
          </cell>
          <cell r="E27">
            <v>1650</v>
          </cell>
          <cell r="F27">
            <v>4750</v>
          </cell>
          <cell r="G27">
            <v>-1</v>
          </cell>
          <cell r="H27">
            <v>-1</v>
          </cell>
          <cell r="I27">
            <v>-1</v>
          </cell>
        </row>
        <row r="28">
          <cell r="A28">
            <v>-1</v>
          </cell>
          <cell r="B28">
            <v>-1</v>
          </cell>
          <cell r="C28">
            <v>3440</v>
          </cell>
          <cell r="D28">
            <v>1235</v>
          </cell>
          <cell r="E28">
            <v>1670</v>
          </cell>
          <cell r="F28">
            <v>4770</v>
          </cell>
          <cell r="G28">
            <v>-1</v>
          </cell>
          <cell r="H28">
            <v>-1</v>
          </cell>
          <cell r="I28">
            <v>-1</v>
          </cell>
        </row>
        <row r="29">
          <cell r="A29">
            <v>-1</v>
          </cell>
          <cell r="B29">
            <v>-1</v>
          </cell>
          <cell r="C29">
            <v>3482</v>
          </cell>
          <cell r="D29">
            <v>1260</v>
          </cell>
          <cell r="E29">
            <v>1700</v>
          </cell>
          <cell r="F29">
            <v>4790</v>
          </cell>
          <cell r="G29">
            <v>-1</v>
          </cell>
          <cell r="H29">
            <v>-1</v>
          </cell>
          <cell r="I29">
            <v>-1</v>
          </cell>
        </row>
        <row r="30">
          <cell r="A30">
            <v>-1</v>
          </cell>
          <cell r="B30">
            <v>-1</v>
          </cell>
          <cell r="C30">
            <v>3520</v>
          </cell>
          <cell r="D30">
            <v>1280</v>
          </cell>
          <cell r="E30">
            <v>1720</v>
          </cell>
          <cell r="F30">
            <v>4815</v>
          </cell>
          <cell r="G30">
            <v>-1</v>
          </cell>
          <cell r="H30">
            <v>-1</v>
          </cell>
          <cell r="I30">
            <v>-1</v>
          </cell>
        </row>
        <row r="31">
          <cell r="A31">
            <v>-1</v>
          </cell>
          <cell r="B31">
            <v>-1</v>
          </cell>
          <cell r="C31">
            <v>3670</v>
          </cell>
          <cell r="D31">
            <v>1300</v>
          </cell>
          <cell r="E31">
            <v>1740</v>
          </cell>
          <cell r="F31">
            <v>4835</v>
          </cell>
          <cell r="G31">
            <v>-1</v>
          </cell>
          <cell r="H31">
            <v>-1</v>
          </cell>
          <cell r="I31">
            <v>-1</v>
          </cell>
        </row>
        <row r="32">
          <cell r="A32">
            <v>-1</v>
          </cell>
          <cell r="B32">
            <v>-1</v>
          </cell>
          <cell r="C32">
            <v>3690</v>
          </cell>
          <cell r="D32">
            <v>1320</v>
          </cell>
          <cell r="E32">
            <v>1765</v>
          </cell>
          <cell r="F32">
            <v>4855</v>
          </cell>
          <cell r="G32">
            <v>-1</v>
          </cell>
          <cell r="H32">
            <v>-1</v>
          </cell>
          <cell r="I32">
            <v>-1</v>
          </cell>
        </row>
        <row r="33">
          <cell r="A33">
            <v>-1</v>
          </cell>
          <cell r="B33">
            <v>-1</v>
          </cell>
          <cell r="C33">
            <v>3810</v>
          </cell>
          <cell r="D33">
            <v>1340</v>
          </cell>
          <cell r="E33">
            <v>1795</v>
          </cell>
          <cell r="F33">
            <v>4875</v>
          </cell>
          <cell r="G33">
            <v>-1</v>
          </cell>
          <cell r="H33">
            <v>-1</v>
          </cell>
          <cell r="I33">
            <v>-1</v>
          </cell>
        </row>
        <row r="34">
          <cell r="A34">
            <v>-1</v>
          </cell>
          <cell r="B34">
            <v>-1</v>
          </cell>
          <cell r="C34">
            <v>4070</v>
          </cell>
          <cell r="D34">
            <v>1360</v>
          </cell>
          <cell r="E34">
            <v>1820</v>
          </cell>
          <cell r="F34">
            <v>4900</v>
          </cell>
          <cell r="G34">
            <v>-1</v>
          </cell>
          <cell r="H34">
            <v>-1</v>
          </cell>
          <cell r="I34">
            <v>-1</v>
          </cell>
        </row>
        <row r="35">
          <cell r="A35">
            <v>-1</v>
          </cell>
          <cell r="B35">
            <v>-1</v>
          </cell>
          <cell r="C35">
            <v>-1</v>
          </cell>
          <cell r="D35">
            <v>1380</v>
          </cell>
          <cell r="E35">
            <v>1840</v>
          </cell>
          <cell r="F35">
            <v>4920</v>
          </cell>
          <cell r="G35">
            <v>-1</v>
          </cell>
          <cell r="H35">
            <v>-1</v>
          </cell>
          <cell r="I35">
            <v>-1</v>
          </cell>
        </row>
        <row r="36">
          <cell r="A36">
            <v>-1</v>
          </cell>
          <cell r="B36">
            <v>-1</v>
          </cell>
          <cell r="C36">
            <v>-1</v>
          </cell>
          <cell r="D36">
            <v>1400</v>
          </cell>
          <cell r="E36">
            <v>1860</v>
          </cell>
          <cell r="F36">
            <v>4940</v>
          </cell>
          <cell r="G36">
            <v>-1</v>
          </cell>
          <cell r="H36">
            <v>-1</v>
          </cell>
          <cell r="I36">
            <v>-1</v>
          </cell>
        </row>
        <row r="37">
          <cell r="A37">
            <v>-1</v>
          </cell>
          <cell r="B37">
            <v>-1</v>
          </cell>
          <cell r="C37">
            <v>-1</v>
          </cell>
          <cell r="D37">
            <v>1420</v>
          </cell>
          <cell r="E37">
            <v>1880</v>
          </cell>
          <cell r="F37">
            <v>4960</v>
          </cell>
          <cell r="G37">
            <v>-1</v>
          </cell>
          <cell r="H37">
            <v>-1</v>
          </cell>
          <cell r="I37">
            <v>-1</v>
          </cell>
        </row>
        <row r="38">
          <cell r="A38">
            <v>-1</v>
          </cell>
          <cell r="B38">
            <v>-1</v>
          </cell>
          <cell r="C38">
            <v>-1</v>
          </cell>
          <cell r="D38">
            <v>4095</v>
          </cell>
          <cell r="E38">
            <v>1900</v>
          </cell>
          <cell r="F38">
            <v>4980</v>
          </cell>
          <cell r="G38">
            <v>-1</v>
          </cell>
          <cell r="H38">
            <v>-1</v>
          </cell>
          <cell r="I38">
            <v>-1</v>
          </cell>
        </row>
        <row r="39">
          <cell r="A39">
            <v>-1</v>
          </cell>
          <cell r="B39">
            <v>-1</v>
          </cell>
          <cell r="C39">
            <v>-1</v>
          </cell>
          <cell r="D39">
            <v>4120</v>
          </cell>
          <cell r="E39">
            <v>1920</v>
          </cell>
          <cell r="F39">
            <v>5000</v>
          </cell>
          <cell r="G39">
            <v>-1</v>
          </cell>
          <cell r="H39">
            <v>-1</v>
          </cell>
          <cell r="I39">
            <v>-1</v>
          </cell>
        </row>
        <row r="40">
          <cell r="A40">
            <v>-1</v>
          </cell>
          <cell r="B40">
            <v>-1</v>
          </cell>
          <cell r="C40">
            <v>-1</v>
          </cell>
          <cell r="D40">
            <v>4140</v>
          </cell>
          <cell r="E40">
            <v>1940</v>
          </cell>
          <cell r="F40">
            <v>5030</v>
          </cell>
          <cell r="G40">
            <v>-1</v>
          </cell>
          <cell r="H40">
            <v>-1</v>
          </cell>
          <cell r="I40">
            <v>-1</v>
          </cell>
        </row>
        <row r="41">
          <cell r="A41">
            <v>-1</v>
          </cell>
          <cell r="B41">
            <v>-1</v>
          </cell>
          <cell r="C41">
            <v>-1</v>
          </cell>
          <cell r="D41">
            <v>4160</v>
          </cell>
          <cell r="E41">
            <v>1960</v>
          </cell>
          <cell r="F41">
            <v>5050</v>
          </cell>
          <cell r="G41">
            <v>-1</v>
          </cell>
          <cell r="H41">
            <v>-1</v>
          </cell>
          <cell r="I41">
            <v>-1</v>
          </cell>
        </row>
        <row r="42">
          <cell r="A42">
            <v>-1</v>
          </cell>
          <cell r="B42">
            <v>-1</v>
          </cell>
          <cell r="C42">
            <v>-1</v>
          </cell>
          <cell r="D42">
            <v>4180</v>
          </cell>
          <cell r="E42">
            <v>1980</v>
          </cell>
          <cell r="F42">
            <v>5080</v>
          </cell>
          <cell r="G42">
            <v>-1</v>
          </cell>
          <cell r="H42">
            <v>-1</v>
          </cell>
          <cell r="I42">
            <v>-1</v>
          </cell>
        </row>
        <row r="43">
          <cell r="A43">
            <v>-1</v>
          </cell>
          <cell r="B43">
            <v>-1</v>
          </cell>
          <cell r="C43">
            <v>-1</v>
          </cell>
          <cell r="D43">
            <v>4200</v>
          </cell>
          <cell r="E43">
            <v>2000</v>
          </cell>
          <cell r="F43">
            <v>5140</v>
          </cell>
          <cell r="G43">
            <v>-1</v>
          </cell>
          <cell r="H43">
            <v>-1</v>
          </cell>
          <cell r="I43">
            <v>-1</v>
          </cell>
        </row>
        <row r="44">
          <cell r="A44">
            <v>-1</v>
          </cell>
          <cell r="B44">
            <v>-1</v>
          </cell>
          <cell r="C44">
            <v>-1</v>
          </cell>
          <cell r="D44">
            <v>4220</v>
          </cell>
          <cell r="E44">
            <v>2020</v>
          </cell>
          <cell r="F44">
            <v>5220</v>
          </cell>
          <cell r="G44">
            <v>-1</v>
          </cell>
          <cell r="H44">
            <v>-1</v>
          </cell>
          <cell r="I44">
            <v>-1</v>
          </cell>
        </row>
        <row r="45">
          <cell r="A45">
            <v>-1</v>
          </cell>
          <cell r="B45">
            <v>-1</v>
          </cell>
          <cell r="C45">
            <v>-1</v>
          </cell>
          <cell r="D45">
            <v>4240</v>
          </cell>
          <cell r="E45">
            <v>2040</v>
          </cell>
          <cell r="F45">
            <v>5280</v>
          </cell>
          <cell r="G45">
            <v>-1</v>
          </cell>
          <cell r="H45">
            <v>-1</v>
          </cell>
          <cell r="I45">
            <v>-1</v>
          </cell>
        </row>
        <row r="46">
          <cell r="A46">
            <v>-1</v>
          </cell>
          <cell r="B46">
            <v>-1</v>
          </cell>
          <cell r="C46">
            <v>-1</v>
          </cell>
          <cell r="D46">
            <v>4260</v>
          </cell>
          <cell r="E46">
            <v>2060</v>
          </cell>
          <cell r="F46">
            <v>5300</v>
          </cell>
          <cell r="G46">
            <v>-1</v>
          </cell>
          <cell r="H46">
            <v>-1</v>
          </cell>
          <cell r="I46">
            <v>-1</v>
          </cell>
        </row>
        <row r="47">
          <cell r="A47">
            <v>-1</v>
          </cell>
          <cell r="B47">
            <v>-1</v>
          </cell>
          <cell r="C47">
            <v>-1</v>
          </cell>
          <cell r="D47">
            <v>4280</v>
          </cell>
          <cell r="E47">
            <v>2080</v>
          </cell>
          <cell r="F47">
            <v>5320</v>
          </cell>
          <cell r="G47">
            <v>-1</v>
          </cell>
          <cell r="H47">
            <v>-1</v>
          </cell>
          <cell r="I47">
            <v>-1</v>
          </cell>
        </row>
        <row r="48">
          <cell r="A48">
            <v>-1</v>
          </cell>
          <cell r="B48">
            <v>-1</v>
          </cell>
          <cell r="C48">
            <v>-1</v>
          </cell>
          <cell r="D48">
            <v>4300</v>
          </cell>
          <cell r="E48">
            <v>2100</v>
          </cell>
          <cell r="F48">
            <v>5340</v>
          </cell>
          <cell r="G48">
            <v>-1</v>
          </cell>
          <cell r="H48">
            <v>-1</v>
          </cell>
          <cell r="I48">
            <v>-1</v>
          </cell>
        </row>
        <row r="49">
          <cell r="A49">
            <v>-1</v>
          </cell>
          <cell r="B49">
            <v>-1</v>
          </cell>
          <cell r="C49">
            <v>-1</v>
          </cell>
          <cell r="D49">
            <v>4320</v>
          </cell>
          <cell r="E49">
            <v>2120</v>
          </cell>
          <cell r="F49">
            <v>5400</v>
          </cell>
          <cell r="G49">
            <v>-1</v>
          </cell>
          <cell r="H49">
            <v>-1</v>
          </cell>
          <cell r="I49">
            <v>-1</v>
          </cell>
        </row>
        <row r="50">
          <cell r="A50">
            <v>-1</v>
          </cell>
          <cell r="B50">
            <v>-1</v>
          </cell>
          <cell r="C50">
            <v>-1</v>
          </cell>
          <cell r="D50">
            <v>4340</v>
          </cell>
          <cell r="E50">
            <v>2140</v>
          </cell>
          <cell r="F50">
            <v>5445</v>
          </cell>
          <cell r="G50">
            <v>-1</v>
          </cell>
          <cell r="H50">
            <v>-1</v>
          </cell>
          <cell r="I50">
            <v>-1</v>
          </cell>
        </row>
        <row r="51">
          <cell r="A51">
            <v>-1</v>
          </cell>
          <cell r="B51">
            <v>-1</v>
          </cell>
          <cell r="C51">
            <v>-1</v>
          </cell>
          <cell r="D51">
            <v>4360</v>
          </cell>
          <cell r="E51">
            <v>2160</v>
          </cell>
          <cell r="F51">
            <v>-1</v>
          </cell>
          <cell r="G51">
            <v>-1</v>
          </cell>
          <cell r="H51">
            <v>-1</v>
          </cell>
          <cell r="I51">
            <v>-1</v>
          </cell>
        </row>
        <row r="52">
          <cell r="A52">
            <v>-1</v>
          </cell>
          <cell r="B52">
            <v>-1</v>
          </cell>
          <cell r="C52">
            <v>-1</v>
          </cell>
          <cell r="D52">
            <v>4380</v>
          </cell>
          <cell r="E52">
            <v>2180</v>
          </cell>
          <cell r="F52">
            <v>-1</v>
          </cell>
          <cell r="G52">
            <v>-1</v>
          </cell>
          <cell r="H52">
            <v>-1</v>
          </cell>
          <cell r="I52">
            <v>-1</v>
          </cell>
        </row>
        <row r="53">
          <cell r="A53">
            <v>-1</v>
          </cell>
          <cell r="B53">
            <v>-1</v>
          </cell>
          <cell r="C53">
            <v>-1</v>
          </cell>
          <cell r="D53">
            <v>4400</v>
          </cell>
          <cell r="E53">
            <v>2200</v>
          </cell>
          <cell r="F53">
            <v>-1</v>
          </cell>
          <cell r="G53">
            <v>-1</v>
          </cell>
          <cell r="H53">
            <v>-1</v>
          </cell>
          <cell r="I53">
            <v>-1</v>
          </cell>
        </row>
        <row r="54">
          <cell r="A54">
            <v>-1</v>
          </cell>
          <cell r="B54">
            <v>-1</v>
          </cell>
          <cell r="C54">
            <v>-1</v>
          </cell>
          <cell r="D54">
            <v>4430</v>
          </cell>
          <cell r="E54">
            <v>2220</v>
          </cell>
          <cell r="F54">
            <v>-1</v>
          </cell>
          <cell r="G54">
            <v>-1</v>
          </cell>
          <cell r="H54">
            <v>-1</v>
          </cell>
          <cell r="I54">
            <v>-1</v>
          </cell>
        </row>
        <row r="55">
          <cell r="A55">
            <v>-1</v>
          </cell>
          <cell r="B55">
            <v>-1</v>
          </cell>
          <cell r="C55">
            <v>-1</v>
          </cell>
          <cell r="D55">
            <v>4450</v>
          </cell>
          <cell r="E55">
            <v>4506</v>
          </cell>
          <cell r="F55">
            <v>-1</v>
          </cell>
          <cell r="G55">
            <v>-1</v>
          </cell>
          <cell r="H55">
            <v>-1</v>
          </cell>
          <cell r="I55">
            <v>-1</v>
          </cell>
        </row>
        <row r="56">
          <cell r="A56">
            <v>-1</v>
          </cell>
          <cell r="B56">
            <v>-1</v>
          </cell>
          <cell r="C56">
            <v>-1</v>
          </cell>
          <cell r="D56">
            <v>4470</v>
          </cell>
          <cell r="E56">
            <v>4530</v>
          </cell>
          <cell r="F56">
            <v>-1</v>
          </cell>
          <cell r="G56">
            <v>-1</v>
          </cell>
          <cell r="H56">
            <v>-1</v>
          </cell>
          <cell r="I56">
            <v>-1</v>
          </cell>
        </row>
        <row r="57">
          <cell r="A57">
            <v>-1</v>
          </cell>
          <cell r="B57">
            <v>-1</v>
          </cell>
          <cell r="C57">
            <v>-1</v>
          </cell>
          <cell r="D57">
            <v>4490</v>
          </cell>
          <cell r="E57">
            <v>4550</v>
          </cell>
          <cell r="F57">
            <v>-1</v>
          </cell>
          <cell r="G57">
            <v>-1</v>
          </cell>
          <cell r="H57">
            <v>-1</v>
          </cell>
          <cell r="I57">
            <v>-1</v>
          </cell>
        </row>
        <row r="58">
          <cell r="A58">
            <v>-1</v>
          </cell>
          <cell r="B58">
            <v>-1</v>
          </cell>
          <cell r="C58">
            <v>-1</v>
          </cell>
          <cell r="D58">
            <v>4520</v>
          </cell>
          <cell r="E58">
            <v>4570</v>
          </cell>
          <cell r="F58">
            <v>-1</v>
          </cell>
          <cell r="G58">
            <v>-1</v>
          </cell>
          <cell r="H58">
            <v>-1</v>
          </cell>
          <cell r="I58">
            <v>-1</v>
          </cell>
        </row>
        <row r="59">
          <cell r="A59">
            <v>-1</v>
          </cell>
          <cell r="B59">
            <v>-1</v>
          </cell>
          <cell r="C59">
            <v>-1</v>
          </cell>
          <cell r="D59">
            <v>4540</v>
          </cell>
          <cell r="E59">
            <v>4590</v>
          </cell>
          <cell r="F59">
            <v>-1</v>
          </cell>
          <cell r="G59">
            <v>-1</v>
          </cell>
          <cell r="H59">
            <v>-1</v>
          </cell>
          <cell r="I59">
            <v>-1</v>
          </cell>
        </row>
        <row r="60">
          <cell r="A60">
            <v>-1</v>
          </cell>
          <cell r="B60">
            <v>-1</v>
          </cell>
          <cell r="C60">
            <v>-1</v>
          </cell>
          <cell r="D60">
            <v>4560</v>
          </cell>
          <cell r="E60">
            <v>4610</v>
          </cell>
          <cell r="F60">
            <v>-1</v>
          </cell>
          <cell r="G60">
            <v>-1</v>
          </cell>
          <cell r="H60">
            <v>-1</v>
          </cell>
          <cell r="I60">
            <v>-1</v>
          </cell>
        </row>
        <row r="61">
          <cell r="A61">
            <v>-1</v>
          </cell>
          <cell r="B61">
            <v>-1</v>
          </cell>
          <cell r="C61">
            <v>-1</v>
          </cell>
          <cell r="D61">
            <v>4595</v>
          </cell>
          <cell r="E61">
            <v>4630</v>
          </cell>
          <cell r="F61">
            <v>-1</v>
          </cell>
          <cell r="G61">
            <v>-1</v>
          </cell>
          <cell r="H61">
            <v>-1</v>
          </cell>
          <cell r="I61">
            <v>-1</v>
          </cell>
        </row>
        <row r="62">
          <cell r="A62">
            <v>-1</v>
          </cell>
          <cell r="B62">
            <v>-1</v>
          </cell>
          <cell r="C62">
            <v>-1</v>
          </cell>
          <cell r="D62">
            <v>4640</v>
          </cell>
          <cell r="E62">
            <v>4650</v>
          </cell>
          <cell r="F62">
            <v>-1</v>
          </cell>
          <cell r="G62">
            <v>-1</v>
          </cell>
          <cell r="H62">
            <v>-1</v>
          </cell>
          <cell r="I62">
            <v>-1</v>
          </cell>
        </row>
        <row r="63">
          <cell r="A63">
            <v>-1</v>
          </cell>
          <cell r="B63">
            <v>-1</v>
          </cell>
          <cell r="C63">
            <v>-1</v>
          </cell>
          <cell r="D63">
            <v>4660</v>
          </cell>
          <cell r="E63">
            <v>4670</v>
          </cell>
          <cell r="F63">
            <v>-1</v>
          </cell>
          <cell r="G63">
            <v>-1</v>
          </cell>
          <cell r="H63">
            <v>-1</v>
          </cell>
          <cell r="I63">
            <v>-1</v>
          </cell>
        </row>
        <row r="64">
          <cell r="A64">
            <v>-1</v>
          </cell>
          <cell r="B64">
            <v>-1</v>
          </cell>
          <cell r="C64">
            <v>-1</v>
          </cell>
          <cell r="D64">
            <v>4680</v>
          </cell>
          <cell r="E64">
            <v>4690</v>
          </cell>
          <cell r="F64">
            <v>-1</v>
          </cell>
          <cell r="G64">
            <v>-1</v>
          </cell>
          <cell r="H64">
            <v>-1</v>
          </cell>
          <cell r="I64">
            <v>-1</v>
          </cell>
        </row>
        <row r="65">
          <cell r="A65">
            <v>-1</v>
          </cell>
          <cell r="B65">
            <v>-1</v>
          </cell>
          <cell r="C65">
            <v>-1</v>
          </cell>
          <cell r="D65">
            <v>4730</v>
          </cell>
          <cell r="E65">
            <v>4710</v>
          </cell>
          <cell r="F65">
            <v>-1</v>
          </cell>
          <cell r="G65">
            <v>-1</v>
          </cell>
          <cell r="H65">
            <v>-1</v>
          </cell>
          <cell r="I65">
            <v>-1</v>
          </cell>
        </row>
        <row r="66">
          <cell r="A66">
            <v>-1</v>
          </cell>
          <cell r="B66">
            <v>-1</v>
          </cell>
          <cell r="C66">
            <v>-1</v>
          </cell>
          <cell r="D66">
            <v>4760</v>
          </cell>
          <cell r="E66">
            <v>4730</v>
          </cell>
          <cell r="F66">
            <v>-1</v>
          </cell>
          <cell r="G66">
            <v>-1</v>
          </cell>
          <cell r="H66">
            <v>-1</v>
          </cell>
          <cell r="I66">
            <v>-1</v>
          </cell>
        </row>
        <row r="67">
          <cell r="A67">
            <v>-1</v>
          </cell>
          <cell r="B67">
            <v>-1</v>
          </cell>
          <cell r="C67">
            <v>-1</v>
          </cell>
          <cell r="D67">
            <v>4780</v>
          </cell>
          <cell r="E67">
            <v>4750</v>
          </cell>
          <cell r="F67">
            <v>-1</v>
          </cell>
          <cell r="G67">
            <v>-1</v>
          </cell>
          <cell r="H67">
            <v>-1</v>
          </cell>
          <cell r="I67">
            <v>-1</v>
          </cell>
        </row>
        <row r="68">
          <cell r="A68">
            <v>-1</v>
          </cell>
          <cell r="B68">
            <v>-1</v>
          </cell>
          <cell r="C68">
            <v>-1</v>
          </cell>
          <cell r="D68">
            <v>4840</v>
          </cell>
          <cell r="E68">
            <v>4770</v>
          </cell>
          <cell r="F68">
            <v>-1</v>
          </cell>
          <cell r="G68">
            <v>-1</v>
          </cell>
          <cell r="H68">
            <v>-1</v>
          </cell>
          <cell r="I68">
            <v>-1</v>
          </cell>
        </row>
        <row r="69">
          <cell r="A69">
            <v>-1</v>
          </cell>
          <cell r="B69">
            <v>-1</v>
          </cell>
          <cell r="C69">
            <v>-1</v>
          </cell>
          <cell r="D69">
            <v>4920</v>
          </cell>
          <cell r="E69">
            <v>4790</v>
          </cell>
          <cell r="F69">
            <v>-1</v>
          </cell>
          <cell r="G69">
            <v>-1</v>
          </cell>
          <cell r="H69">
            <v>-1</v>
          </cell>
          <cell r="I69">
            <v>-1</v>
          </cell>
        </row>
        <row r="70">
          <cell r="A70">
            <v>-1</v>
          </cell>
          <cell r="B70">
            <v>-1</v>
          </cell>
          <cell r="C70">
            <v>-1</v>
          </cell>
          <cell r="D70">
            <v>4950</v>
          </cell>
          <cell r="E70">
            <v>4810</v>
          </cell>
          <cell r="F70">
            <v>-1</v>
          </cell>
          <cell r="G70">
            <v>-1</v>
          </cell>
          <cell r="H70">
            <v>-1</v>
          </cell>
          <cell r="I70">
            <v>-1</v>
          </cell>
        </row>
        <row r="71">
          <cell r="A71">
            <v>-1</v>
          </cell>
          <cell r="B71">
            <v>-1</v>
          </cell>
          <cell r="C71">
            <v>-1</v>
          </cell>
          <cell r="D71">
            <v>4970</v>
          </cell>
          <cell r="E71">
            <v>4830</v>
          </cell>
          <cell r="F71">
            <v>-1</v>
          </cell>
          <cell r="G71">
            <v>-1</v>
          </cell>
          <cell r="H71">
            <v>-1</v>
          </cell>
          <cell r="I71">
            <v>-1</v>
          </cell>
        </row>
        <row r="72">
          <cell r="A72">
            <v>-1</v>
          </cell>
          <cell r="B72">
            <v>-1</v>
          </cell>
          <cell r="C72">
            <v>-1</v>
          </cell>
          <cell r="D72">
            <v>5050</v>
          </cell>
          <cell r="E72">
            <v>4850</v>
          </cell>
          <cell r="F72">
            <v>-1</v>
          </cell>
          <cell r="G72">
            <v>-1</v>
          </cell>
          <cell r="H72">
            <v>-1</v>
          </cell>
          <cell r="I72">
            <v>-1</v>
          </cell>
        </row>
        <row r="73">
          <cell r="A73">
            <v>-1</v>
          </cell>
          <cell r="B73">
            <v>-1</v>
          </cell>
          <cell r="C73">
            <v>-1</v>
          </cell>
          <cell r="D73">
            <v>5090</v>
          </cell>
          <cell r="E73">
            <v>4870</v>
          </cell>
          <cell r="F73">
            <v>-1</v>
          </cell>
          <cell r="G73">
            <v>-1</v>
          </cell>
          <cell r="H73">
            <v>-1</v>
          </cell>
          <cell r="I73">
            <v>-1</v>
          </cell>
        </row>
        <row r="74">
          <cell r="A74">
            <v>-1</v>
          </cell>
          <cell r="B74">
            <v>-1</v>
          </cell>
          <cell r="C74">
            <v>-1</v>
          </cell>
          <cell r="D74">
            <v>5300</v>
          </cell>
          <cell r="E74">
            <v>4890</v>
          </cell>
          <cell r="F74">
            <v>-1</v>
          </cell>
          <cell r="G74">
            <v>-1</v>
          </cell>
          <cell r="H74">
            <v>-1</v>
          </cell>
          <cell r="I74">
            <v>-1</v>
          </cell>
        </row>
        <row r="75">
          <cell r="A75">
            <v>-1</v>
          </cell>
          <cell r="B75">
            <v>-1</v>
          </cell>
          <cell r="C75">
            <v>-1</v>
          </cell>
          <cell r="D75">
            <v>5340</v>
          </cell>
          <cell r="E75">
            <v>4910</v>
          </cell>
          <cell r="F75">
            <v>-1</v>
          </cell>
          <cell r="G75">
            <v>-1</v>
          </cell>
          <cell r="H75">
            <v>-1</v>
          </cell>
          <cell r="I75">
            <v>-1</v>
          </cell>
        </row>
        <row r="76">
          <cell r="A76">
            <v>-1</v>
          </cell>
          <cell r="B76">
            <v>-1</v>
          </cell>
          <cell r="C76">
            <v>-1</v>
          </cell>
          <cell r="D76">
            <v>5560</v>
          </cell>
          <cell r="E76">
            <v>4930</v>
          </cell>
          <cell r="F76">
            <v>-1</v>
          </cell>
          <cell r="G76">
            <v>-1</v>
          </cell>
          <cell r="H76">
            <v>-1</v>
          </cell>
          <cell r="I76">
            <v>-1</v>
          </cell>
        </row>
        <row r="77">
          <cell r="A77">
            <v>-1</v>
          </cell>
          <cell r="B77">
            <v>-1</v>
          </cell>
          <cell r="C77">
            <v>-1</v>
          </cell>
          <cell r="D77">
            <v>5680</v>
          </cell>
          <cell r="E77">
            <v>4950</v>
          </cell>
          <cell r="F77">
            <v>-1</v>
          </cell>
          <cell r="G77">
            <v>-1</v>
          </cell>
          <cell r="H77">
            <v>-1</v>
          </cell>
          <cell r="I77">
            <v>-1</v>
          </cell>
        </row>
        <row r="78">
          <cell r="A78">
            <v>-1</v>
          </cell>
          <cell r="B78">
            <v>-1</v>
          </cell>
          <cell r="C78">
            <v>-1</v>
          </cell>
          <cell r="D78">
            <v>-1</v>
          </cell>
          <cell r="E78">
            <v>4970</v>
          </cell>
          <cell r="F78">
            <v>-1</v>
          </cell>
          <cell r="G78">
            <v>-1</v>
          </cell>
          <cell r="H78">
            <v>-1</v>
          </cell>
          <cell r="I78">
            <v>-1</v>
          </cell>
        </row>
        <row r="79">
          <cell r="A79">
            <v>-1</v>
          </cell>
          <cell r="B79">
            <v>-1</v>
          </cell>
          <cell r="C79">
            <v>-1</v>
          </cell>
          <cell r="D79">
            <v>-1</v>
          </cell>
          <cell r="E79">
            <v>4990</v>
          </cell>
          <cell r="F79">
            <v>-1</v>
          </cell>
          <cell r="G79">
            <v>-1</v>
          </cell>
          <cell r="H79">
            <v>-1</v>
          </cell>
          <cell r="I79">
            <v>-1</v>
          </cell>
        </row>
        <row r="80">
          <cell r="A80">
            <v>-1</v>
          </cell>
          <cell r="B80">
            <v>-1</v>
          </cell>
          <cell r="C80">
            <v>-1</v>
          </cell>
          <cell r="D80">
            <v>-1</v>
          </cell>
          <cell r="E80">
            <v>5010</v>
          </cell>
          <cell r="F80">
            <v>-1</v>
          </cell>
          <cell r="G80">
            <v>-1</v>
          </cell>
          <cell r="H80">
            <v>-1</v>
          </cell>
          <cell r="I80">
            <v>-1</v>
          </cell>
        </row>
        <row r="81">
          <cell r="A81">
            <v>-1</v>
          </cell>
          <cell r="B81">
            <v>-1</v>
          </cell>
          <cell r="C81">
            <v>-1</v>
          </cell>
          <cell r="D81">
            <v>-1</v>
          </cell>
          <cell r="E81">
            <v>5030</v>
          </cell>
          <cell r="F81">
            <v>-1</v>
          </cell>
          <cell r="G81">
            <v>-1</v>
          </cell>
          <cell r="H81">
            <v>-1</v>
          </cell>
          <cell r="I81">
            <v>-1</v>
          </cell>
        </row>
        <row r="82">
          <cell r="A82">
            <v>-1</v>
          </cell>
          <cell r="B82">
            <v>-1</v>
          </cell>
          <cell r="C82">
            <v>-1</v>
          </cell>
          <cell r="D82">
            <v>-1</v>
          </cell>
          <cell r="E82">
            <v>5050</v>
          </cell>
          <cell r="F82">
            <v>-1</v>
          </cell>
          <cell r="G82">
            <v>-1</v>
          </cell>
          <cell r="H82">
            <v>-1</v>
          </cell>
          <cell r="I82">
            <v>-1</v>
          </cell>
        </row>
        <row r="83">
          <cell r="A83">
            <v>-1</v>
          </cell>
          <cell r="B83">
            <v>-1</v>
          </cell>
          <cell r="C83">
            <v>-1</v>
          </cell>
          <cell r="D83">
            <v>-1</v>
          </cell>
          <cell r="E83">
            <v>5070</v>
          </cell>
          <cell r="F83">
            <v>-1</v>
          </cell>
          <cell r="G83">
            <v>-1</v>
          </cell>
          <cell r="H83">
            <v>-1</v>
          </cell>
          <cell r="I83">
            <v>-1</v>
          </cell>
        </row>
        <row r="84">
          <cell r="A84">
            <v>-1</v>
          </cell>
          <cell r="B84">
            <v>-1</v>
          </cell>
          <cell r="C84">
            <v>-1</v>
          </cell>
          <cell r="D84">
            <v>-1</v>
          </cell>
          <cell r="E84">
            <v>5100</v>
          </cell>
          <cell r="F84">
            <v>-1</v>
          </cell>
          <cell r="G84">
            <v>-1</v>
          </cell>
          <cell r="H84">
            <v>-1</v>
          </cell>
          <cell r="I84">
            <v>-1</v>
          </cell>
        </row>
        <row r="85">
          <cell r="A85">
            <v>-1</v>
          </cell>
          <cell r="B85">
            <v>-1</v>
          </cell>
          <cell r="C85">
            <v>-1</v>
          </cell>
          <cell r="D85">
            <v>-1</v>
          </cell>
          <cell r="E85">
            <v>5120</v>
          </cell>
          <cell r="F85">
            <v>-1</v>
          </cell>
          <cell r="G85">
            <v>-1</v>
          </cell>
          <cell r="H85">
            <v>-1</v>
          </cell>
          <cell r="I85">
            <v>-1</v>
          </cell>
        </row>
        <row r="86">
          <cell r="A86">
            <v>-1</v>
          </cell>
          <cell r="B86">
            <v>-1</v>
          </cell>
          <cell r="C86">
            <v>-1</v>
          </cell>
          <cell r="D86">
            <v>-1</v>
          </cell>
          <cell r="E86">
            <v>5140</v>
          </cell>
          <cell r="F86">
            <v>-1</v>
          </cell>
          <cell r="G86">
            <v>-1</v>
          </cell>
          <cell r="H86">
            <v>-1</v>
          </cell>
          <cell r="I86">
            <v>-1</v>
          </cell>
        </row>
        <row r="87">
          <cell r="A87">
            <v>-1</v>
          </cell>
          <cell r="B87">
            <v>-1</v>
          </cell>
          <cell r="C87">
            <v>-1</v>
          </cell>
          <cell r="D87">
            <v>-1</v>
          </cell>
          <cell r="E87">
            <v>5160</v>
          </cell>
          <cell r="F87">
            <v>-1</v>
          </cell>
          <cell r="G87">
            <v>-1</v>
          </cell>
          <cell r="H87">
            <v>-1</v>
          </cell>
          <cell r="I87">
            <v>-1</v>
          </cell>
        </row>
        <row r="88">
          <cell r="A88">
            <v>-1</v>
          </cell>
          <cell r="B88">
            <v>-1</v>
          </cell>
          <cell r="C88">
            <v>-1</v>
          </cell>
          <cell r="D88">
            <v>-1</v>
          </cell>
          <cell r="E88">
            <v>5180</v>
          </cell>
          <cell r="F88">
            <v>-1</v>
          </cell>
          <cell r="G88">
            <v>-1</v>
          </cell>
          <cell r="H88">
            <v>-1</v>
          </cell>
          <cell r="I88">
            <v>-1</v>
          </cell>
        </row>
        <row r="89">
          <cell r="A89">
            <v>-1</v>
          </cell>
          <cell r="B89">
            <v>-1</v>
          </cell>
          <cell r="C89">
            <v>-1</v>
          </cell>
          <cell r="D89">
            <v>-1</v>
          </cell>
          <cell r="E89">
            <v>5210</v>
          </cell>
          <cell r="F89">
            <v>-1</v>
          </cell>
          <cell r="G89">
            <v>-1</v>
          </cell>
          <cell r="H89">
            <v>-1</v>
          </cell>
          <cell r="I89">
            <v>-1</v>
          </cell>
        </row>
        <row r="90">
          <cell r="A90">
            <v>-1</v>
          </cell>
          <cell r="B90">
            <v>-1</v>
          </cell>
          <cell r="C90">
            <v>-1</v>
          </cell>
          <cell r="D90">
            <v>-1</v>
          </cell>
          <cell r="E90">
            <v>5230</v>
          </cell>
          <cell r="F90">
            <v>-1</v>
          </cell>
          <cell r="G90">
            <v>-1</v>
          </cell>
          <cell r="H90">
            <v>-1</v>
          </cell>
          <cell r="I90">
            <v>-1</v>
          </cell>
        </row>
        <row r="91">
          <cell r="A91">
            <v>-1</v>
          </cell>
          <cell r="B91">
            <v>-1</v>
          </cell>
          <cell r="C91">
            <v>-1</v>
          </cell>
          <cell r="D91">
            <v>-1</v>
          </cell>
          <cell r="E91">
            <v>5270</v>
          </cell>
          <cell r="F91">
            <v>-1</v>
          </cell>
          <cell r="G91">
            <v>-1</v>
          </cell>
          <cell r="H91">
            <v>-1</v>
          </cell>
          <cell r="I91">
            <v>-1</v>
          </cell>
        </row>
        <row r="92">
          <cell r="A92">
            <v>-1</v>
          </cell>
          <cell r="B92">
            <v>-1</v>
          </cell>
          <cell r="C92">
            <v>-1</v>
          </cell>
          <cell r="D92">
            <v>-1</v>
          </cell>
          <cell r="E92">
            <v>5290</v>
          </cell>
          <cell r="F92">
            <v>-1</v>
          </cell>
          <cell r="G92">
            <v>-1</v>
          </cell>
          <cell r="H92">
            <v>-1</v>
          </cell>
          <cell r="I92">
            <v>-1</v>
          </cell>
        </row>
        <row r="93">
          <cell r="A93">
            <v>-1</v>
          </cell>
          <cell r="B93">
            <v>-1</v>
          </cell>
          <cell r="C93">
            <v>-1</v>
          </cell>
          <cell r="D93">
            <v>-1</v>
          </cell>
          <cell r="E93">
            <v>5370</v>
          </cell>
          <cell r="F93">
            <v>-1</v>
          </cell>
          <cell r="G93">
            <v>-1</v>
          </cell>
          <cell r="H93">
            <v>-1</v>
          </cell>
          <cell r="I93">
            <v>-1</v>
          </cell>
        </row>
        <row r="94">
          <cell r="A94">
            <v>-1</v>
          </cell>
          <cell r="B94">
            <v>-1</v>
          </cell>
          <cell r="C94">
            <v>-1</v>
          </cell>
          <cell r="D94">
            <v>-1</v>
          </cell>
          <cell r="E94">
            <v>5390</v>
          </cell>
          <cell r="F94">
            <v>-1</v>
          </cell>
          <cell r="G94">
            <v>-1</v>
          </cell>
          <cell r="H94">
            <v>-1</v>
          </cell>
          <cell r="I94">
            <v>-1</v>
          </cell>
        </row>
        <row r="95">
          <cell r="A95">
            <v>-1</v>
          </cell>
          <cell r="B95">
            <v>-1</v>
          </cell>
          <cell r="C95">
            <v>-1</v>
          </cell>
          <cell r="D95">
            <v>-1</v>
          </cell>
          <cell r="E95">
            <v>5430</v>
          </cell>
          <cell r="F95">
            <v>-1</v>
          </cell>
          <cell r="G95">
            <v>-1</v>
          </cell>
          <cell r="H95">
            <v>-1</v>
          </cell>
          <cell r="I95">
            <v>-1</v>
          </cell>
        </row>
        <row r="96">
          <cell r="A96">
            <v>-1</v>
          </cell>
          <cell r="B96">
            <v>-1</v>
          </cell>
          <cell r="C96">
            <v>-1</v>
          </cell>
          <cell r="D96">
            <v>-1</v>
          </cell>
          <cell r="E96">
            <v>5460</v>
          </cell>
          <cell r="F96">
            <v>-1</v>
          </cell>
          <cell r="G96">
            <v>-1</v>
          </cell>
          <cell r="H96">
            <v>-1</v>
          </cell>
          <cell r="I96">
            <v>-1</v>
          </cell>
        </row>
        <row r="97">
          <cell r="A97">
            <v>-1</v>
          </cell>
          <cell r="B97">
            <v>-1</v>
          </cell>
          <cell r="C97">
            <v>-1</v>
          </cell>
          <cell r="D97">
            <v>-1</v>
          </cell>
          <cell r="E97">
            <v>5600</v>
          </cell>
          <cell r="F97">
            <v>-1</v>
          </cell>
          <cell r="G97">
            <v>-1</v>
          </cell>
          <cell r="H97">
            <v>-1</v>
          </cell>
          <cell r="I97">
            <v>-1</v>
          </cell>
        </row>
        <row r="98">
          <cell r="A98">
            <v>-1</v>
          </cell>
          <cell r="B98">
            <v>-1</v>
          </cell>
          <cell r="C98">
            <v>-1</v>
          </cell>
          <cell r="D98">
            <v>-1</v>
          </cell>
          <cell r="E98">
            <v>5660</v>
          </cell>
          <cell r="F98">
            <v>-1</v>
          </cell>
          <cell r="G98">
            <v>-1</v>
          </cell>
          <cell r="H98">
            <v>-1</v>
          </cell>
          <cell r="I98">
            <v>-1</v>
          </cell>
        </row>
        <row r="99">
          <cell r="A99">
            <v>-1</v>
          </cell>
          <cell r="B99">
            <v>-1</v>
          </cell>
          <cell r="C99">
            <v>-1</v>
          </cell>
          <cell r="D99">
            <v>-1</v>
          </cell>
          <cell r="E99">
            <v>5680</v>
          </cell>
          <cell r="F99">
            <v>-1</v>
          </cell>
          <cell r="G99">
            <v>-1</v>
          </cell>
          <cell r="H99">
            <v>-1</v>
          </cell>
          <cell r="I99">
            <v>-1</v>
          </cell>
        </row>
        <row r="100">
          <cell r="A100">
            <v>-1</v>
          </cell>
          <cell r="B100">
            <v>-1</v>
          </cell>
          <cell r="C100">
            <v>-1</v>
          </cell>
          <cell r="D100">
            <v>-1</v>
          </cell>
          <cell r="E100">
            <v>5720</v>
          </cell>
          <cell r="F100">
            <v>-1</v>
          </cell>
          <cell r="G100">
            <v>-1</v>
          </cell>
          <cell r="H100">
            <v>-1</v>
          </cell>
          <cell r="I100">
            <v>-1</v>
          </cell>
        </row>
        <row r="101">
          <cell r="A101">
            <v>-1</v>
          </cell>
          <cell r="B101">
            <v>-1</v>
          </cell>
          <cell r="C101">
            <v>-1</v>
          </cell>
          <cell r="D101">
            <v>-1</v>
          </cell>
          <cell r="E101">
            <v>5750</v>
          </cell>
          <cell r="F101">
            <v>-1</v>
          </cell>
          <cell r="G101">
            <v>-1</v>
          </cell>
          <cell r="H101">
            <v>-1</v>
          </cell>
          <cell r="I101">
            <v>-1</v>
          </cell>
        </row>
        <row r="102">
          <cell r="A102">
            <v>-1</v>
          </cell>
          <cell r="B102">
            <v>-1</v>
          </cell>
          <cell r="C102">
            <v>-1</v>
          </cell>
          <cell r="D102">
            <v>-1</v>
          </cell>
          <cell r="E102">
            <v>-1</v>
          </cell>
          <cell r="F102">
            <v>-1</v>
          </cell>
          <cell r="G102">
            <v>-1</v>
          </cell>
          <cell r="H102">
            <v>-1</v>
          </cell>
          <cell r="I102">
            <v>-1</v>
          </cell>
        </row>
        <row r="103">
          <cell r="A103">
            <v>-1</v>
          </cell>
          <cell r="B103">
            <v>-1</v>
          </cell>
          <cell r="C103">
            <v>-1</v>
          </cell>
          <cell r="D103">
            <v>-1</v>
          </cell>
          <cell r="E103">
            <v>-1</v>
          </cell>
          <cell r="F103">
            <v>-1</v>
          </cell>
          <cell r="G103">
            <v>-1</v>
          </cell>
          <cell r="H103">
            <v>-1</v>
          </cell>
          <cell r="I103">
            <v>-1</v>
          </cell>
        </row>
        <row r="104">
          <cell r="A104">
            <v>-1</v>
          </cell>
          <cell r="B104">
            <v>-1</v>
          </cell>
          <cell r="C104">
            <v>-1</v>
          </cell>
          <cell r="D104">
            <v>-1</v>
          </cell>
          <cell r="E104">
            <v>-1</v>
          </cell>
          <cell r="F104">
            <v>-1</v>
          </cell>
          <cell r="G104">
            <v>-1</v>
          </cell>
          <cell r="H104">
            <v>-1</v>
          </cell>
          <cell r="I104">
            <v>-1</v>
          </cell>
        </row>
        <row r="105">
          <cell r="A105">
            <v>-1</v>
          </cell>
          <cell r="B105">
            <v>-1</v>
          </cell>
          <cell r="C105">
            <v>-1</v>
          </cell>
          <cell r="D105">
            <v>-1</v>
          </cell>
          <cell r="E105">
            <v>-1</v>
          </cell>
          <cell r="F105">
            <v>-1</v>
          </cell>
          <cell r="G105">
            <v>-1</v>
          </cell>
          <cell r="H105">
            <v>-1</v>
          </cell>
          <cell r="I105">
            <v>-1</v>
          </cell>
        </row>
        <row r="106">
          <cell r="A106">
            <v>-1</v>
          </cell>
          <cell r="B106">
            <v>-1</v>
          </cell>
          <cell r="C106">
            <v>-1</v>
          </cell>
          <cell r="D106">
            <v>-1</v>
          </cell>
          <cell r="E106">
            <v>-1</v>
          </cell>
          <cell r="F106">
            <v>-1</v>
          </cell>
          <cell r="G106">
            <v>-1</v>
          </cell>
          <cell r="H106">
            <v>-1</v>
          </cell>
          <cell r="I106">
            <v>-1</v>
          </cell>
        </row>
        <row r="107">
          <cell r="A107">
            <v>-1</v>
          </cell>
          <cell r="B107">
            <v>-1</v>
          </cell>
          <cell r="C107">
            <v>-1</v>
          </cell>
          <cell r="D107">
            <v>-1</v>
          </cell>
          <cell r="E107">
            <v>-1</v>
          </cell>
          <cell r="F107">
            <v>-1</v>
          </cell>
          <cell r="G107">
            <v>-1</v>
          </cell>
          <cell r="H107">
            <v>-1</v>
          </cell>
          <cell r="I107">
            <v>-1</v>
          </cell>
        </row>
        <row r="108">
          <cell r="A108">
            <v>-1</v>
          </cell>
          <cell r="B108">
            <v>-1</v>
          </cell>
          <cell r="C108">
            <v>-1</v>
          </cell>
          <cell r="D108">
            <v>-1</v>
          </cell>
          <cell r="E108">
            <v>-1</v>
          </cell>
          <cell r="F108">
            <v>-1</v>
          </cell>
          <cell r="G108">
            <v>-1</v>
          </cell>
          <cell r="H108">
            <v>-1</v>
          </cell>
          <cell r="I108">
            <v>-1</v>
          </cell>
        </row>
        <row r="109">
          <cell r="A109">
            <v>-1</v>
          </cell>
          <cell r="B109">
            <v>-1</v>
          </cell>
          <cell r="C109">
            <v>-1</v>
          </cell>
          <cell r="D109">
            <v>-1</v>
          </cell>
          <cell r="E109">
            <v>-1</v>
          </cell>
          <cell r="F109">
            <v>-1</v>
          </cell>
          <cell r="G109">
            <v>-1</v>
          </cell>
          <cell r="H109">
            <v>-1</v>
          </cell>
          <cell r="I109">
            <v>-1</v>
          </cell>
        </row>
        <row r="110">
          <cell r="A110">
            <v>-1</v>
          </cell>
          <cell r="B110">
            <v>-1</v>
          </cell>
          <cell r="C110">
            <v>-1</v>
          </cell>
          <cell r="D110">
            <v>-1</v>
          </cell>
          <cell r="E110">
            <v>-1</v>
          </cell>
          <cell r="F110">
            <v>-1</v>
          </cell>
          <cell r="G110">
            <v>-1</v>
          </cell>
          <cell r="H110">
            <v>-1</v>
          </cell>
          <cell r="I110">
            <v>-1</v>
          </cell>
        </row>
        <row r="111">
          <cell r="A111">
            <v>-1</v>
          </cell>
          <cell r="B111">
            <v>-1</v>
          </cell>
          <cell r="C111">
            <v>-1</v>
          </cell>
          <cell r="D111">
            <v>-1</v>
          </cell>
          <cell r="E111">
            <v>-1</v>
          </cell>
          <cell r="F111">
            <v>-1</v>
          </cell>
          <cell r="G111">
            <v>-1</v>
          </cell>
          <cell r="H111">
            <v>-1</v>
          </cell>
          <cell r="I111">
            <v>-1</v>
          </cell>
        </row>
        <row r="112">
          <cell r="A112">
            <v>-1</v>
          </cell>
          <cell r="B112">
            <v>-1</v>
          </cell>
          <cell r="C112">
            <v>-1</v>
          </cell>
          <cell r="D112">
            <v>-1</v>
          </cell>
          <cell r="E112">
            <v>-1</v>
          </cell>
          <cell r="F112">
            <v>-1</v>
          </cell>
          <cell r="G112">
            <v>-1</v>
          </cell>
          <cell r="H112">
            <v>-1</v>
          </cell>
          <cell r="I112">
            <v>-1</v>
          </cell>
        </row>
        <row r="113">
          <cell r="A113">
            <v>-1</v>
          </cell>
          <cell r="B113">
            <v>-1</v>
          </cell>
          <cell r="C113">
            <v>-1</v>
          </cell>
          <cell r="D113">
            <v>-1</v>
          </cell>
          <cell r="E113">
            <v>-1</v>
          </cell>
          <cell r="F113">
            <v>-1</v>
          </cell>
          <cell r="G113">
            <v>-1</v>
          </cell>
          <cell r="H113">
            <v>-1</v>
          </cell>
          <cell r="I113">
            <v>-1</v>
          </cell>
        </row>
        <row r="114">
          <cell r="A114">
            <v>-1</v>
          </cell>
          <cell r="B114">
            <v>-1</v>
          </cell>
          <cell r="C114">
            <v>-1</v>
          </cell>
          <cell r="D114">
            <v>-1</v>
          </cell>
          <cell r="E114">
            <v>-1</v>
          </cell>
          <cell r="F114">
            <v>-1</v>
          </cell>
          <cell r="G114">
            <v>-1</v>
          </cell>
          <cell r="H114">
            <v>-1</v>
          </cell>
          <cell r="I114">
            <v>-1</v>
          </cell>
        </row>
        <row r="115">
          <cell r="A115">
            <v>-1</v>
          </cell>
          <cell r="B115">
            <v>-1</v>
          </cell>
          <cell r="C115">
            <v>-1</v>
          </cell>
          <cell r="D115">
            <v>-1</v>
          </cell>
          <cell r="E115">
            <v>-1</v>
          </cell>
          <cell r="F115">
            <v>-1</v>
          </cell>
          <cell r="G115">
            <v>-1</v>
          </cell>
          <cell r="H115">
            <v>-1</v>
          </cell>
          <cell r="I115">
            <v>-1</v>
          </cell>
        </row>
        <row r="116">
          <cell r="A116">
            <v>-1</v>
          </cell>
          <cell r="B116">
            <v>-1</v>
          </cell>
          <cell r="C116">
            <v>-1</v>
          </cell>
          <cell r="D116">
            <v>-1</v>
          </cell>
          <cell r="E116">
            <v>-1</v>
          </cell>
          <cell r="F116">
            <v>-1</v>
          </cell>
          <cell r="G116">
            <v>-1</v>
          </cell>
          <cell r="H116">
            <v>-1</v>
          </cell>
          <cell r="I116">
            <v>-1</v>
          </cell>
        </row>
        <row r="117">
          <cell r="A117">
            <v>-1</v>
          </cell>
          <cell r="B117">
            <v>-1</v>
          </cell>
          <cell r="C117">
            <v>-1</v>
          </cell>
          <cell r="D117">
            <v>-1</v>
          </cell>
          <cell r="E117">
            <v>-1</v>
          </cell>
          <cell r="F117">
            <v>-1</v>
          </cell>
          <cell r="G117">
            <v>-1</v>
          </cell>
          <cell r="H117">
            <v>-1</v>
          </cell>
          <cell r="I117">
            <v>-1</v>
          </cell>
        </row>
        <row r="118">
          <cell r="A118">
            <v>-1</v>
          </cell>
          <cell r="B118">
            <v>-1</v>
          </cell>
          <cell r="C118">
            <v>-1</v>
          </cell>
          <cell r="D118">
            <v>-1</v>
          </cell>
          <cell r="E118">
            <v>-1</v>
          </cell>
          <cell r="F118">
            <v>-1</v>
          </cell>
          <cell r="G118">
            <v>-1</v>
          </cell>
          <cell r="H118">
            <v>-1</v>
          </cell>
          <cell r="I118">
            <v>-1</v>
          </cell>
        </row>
        <row r="119">
          <cell r="A119">
            <v>-1</v>
          </cell>
          <cell r="B119">
            <v>-1</v>
          </cell>
          <cell r="C119">
            <v>-1</v>
          </cell>
          <cell r="D119">
            <v>-1</v>
          </cell>
          <cell r="E119">
            <v>-1</v>
          </cell>
          <cell r="F119">
            <v>-1</v>
          </cell>
          <cell r="G119">
            <v>-1</v>
          </cell>
          <cell r="H119">
            <v>-1</v>
          </cell>
          <cell r="I119">
            <v>-1</v>
          </cell>
        </row>
        <row r="120">
          <cell r="A120">
            <v>-1</v>
          </cell>
          <cell r="B120">
            <v>-1</v>
          </cell>
          <cell r="C120">
            <v>-1</v>
          </cell>
          <cell r="D120">
            <v>-1</v>
          </cell>
          <cell r="E120">
            <v>-1</v>
          </cell>
          <cell r="F120">
            <v>-1</v>
          </cell>
          <cell r="G120">
            <v>-1</v>
          </cell>
          <cell r="H120">
            <v>-1</v>
          </cell>
          <cell r="I120">
            <v>-1</v>
          </cell>
        </row>
        <row r="121">
          <cell r="A121">
            <v>-1</v>
          </cell>
          <cell r="B121">
            <v>-1</v>
          </cell>
          <cell r="C121">
            <v>-1</v>
          </cell>
          <cell r="D121">
            <v>-1</v>
          </cell>
          <cell r="E121">
            <v>-1</v>
          </cell>
          <cell r="F121">
            <v>-1</v>
          </cell>
          <cell r="G121">
            <v>-1</v>
          </cell>
          <cell r="H121">
            <v>-1</v>
          </cell>
          <cell r="I121">
            <v>-1</v>
          </cell>
        </row>
        <row r="122">
          <cell r="A122">
            <v>-1</v>
          </cell>
          <cell r="B122">
            <v>-1</v>
          </cell>
          <cell r="C122">
            <v>-1</v>
          </cell>
          <cell r="D122">
            <v>-1</v>
          </cell>
          <cell r="E122">
            <v>-1</v>
          </cell>
          <cell r="F122">
            <v>-1</v>
          </cell>
          <cell r="G122">
            <v>-1</v>
          </cell>
          <cell r="H122">
            <v>-1</v>
          </cell>
          <cell r="I122">
            <v>-1</v>
          </cell>
        </row>
        <row r="123">
          <cell r="A123">
            <v>-1</v>
          </cell>
          <cell r="B123">
            <v>-1</v>
          </cell>
          <cell r="C123">
            <v>-1</v>
          </cell>
          <cell r="D123">
            <v>-1</v>
          </cell>
          <cell r="E123">
            <v>-1</v>
          </cell>
          <cell r="F123">
            <v>-1</v>
          </cell>
          <cell r="G123">
            <v>-1</v>
          </cell>
          <cell r="H123">
            <v>-1</v>
          </cell>
          <cell r="I123">
            <v>-1</v>
          </cell>
        </row>
        <row r="124">
          <cell r="A124">
            <v>-1</v>
          </cell>
          <cell r="B124">
            <v>-1</v>
          </cell>
          <cell r="C124">
            <v>-1</v>
          </cell>
          <cell r="D124">
            <v>-1</v>
          </cell>
          <cell r="E124">
            <v>-1</v>
          </cell>
          <cell r="F124">
            <v>-1</v>
          </cell>
          <cell r="G124">
            <v>-1</v>
          </cell>
          <cell r="H124">
            <v>-1</v>
          </cell>
          <cell r="I124">
            <v>-1</v>
          </cell>
        </row>
        <row r="125">
          <cell r="A125">
            <v>-1</v>
          </cell>
          <cell r="B125">
            <v>-1</v>
          </cell>
          <cell r="C125">
            <v>-1</v>
          </cell>
          <cell r="D125">
            <v>-1</v>
          </cell>
          <cell r="E125">
            <v>-1</v>
          </cell>
          <cell r="F125">
            <v>-1</v>
          </cell>
          <cell r="G125">
            <v>-1</v>
          </cell>
          <cell r="H125">
            <v>-1</v>
          </cell>
          <cell r="I125">
            <v>-1</v>
          </cell>
        </row>
        <row r="126">
          <cell r="A126">
            <v>-1</v>
          </cell>
          <cell r="B126">
            <v>-1</v>
          </cell>
          <cell r="C126">
            <v>-1</v>
          </cell>
          <cell r="D126">
            <v>-1</v>
          </cell>
          <cell r="E126">
            <v>-1</v>
          </cell>
          <cell r="F126">
            <v>-1</v>
          </cell>
          <cell r="G126">
            <v>-1</v>
          </cell>
          <cell r="H126">
            <v>-1</v>
          </cell>
          <cell r="I126">
            <v>-1</v>
          </cell>
        </row>
        <row r="127">
          <cell r="A127">
            <v>-1</v>
          </cell>
          <cell r="B127">
            <v>-1</v>
          </cell>
          <cell r="C127">
            <v>-1</v>
          </cell>
          <cell r="D127">
            <v>-1</v>
          </cell>
          <cell r="E127">
            <v>-1</v>
          </cell>
          <cell r="F127">
            <v>-1</v>
          </cell>
          <cell r="G127">
            <v>-1</v>
          </cell>
          <cell r="H127">
            <v>-1</v>
          </cell>
          <cell r="I127">
            <v>-1</v>
          </cell>
        </row>
        <row r="128">
          <cell r="A128">
            <v>-1</v>
          </cell>
          <cell r="B128">
            <v>-1</v>
          </cell>
          <cell r="C128">
            <v>-1</v>
          </cell>
          <cell r="D128">
            <v>-1</v>
          </cell>
          <cell r="E128">
            <v>-1</v>
          </cell>
          <cell r="F128">
            <v>-1</v>
          </cell>
          <cell r="G128">
            <v>-1</v>
          </cell>
          <cell r="H128">
            <v>-1</v>
          </cell>
          <cell r="I128">
            <v>-1</v>
          </cell>
        </row>
        <row r="129">
          <cell r="A129">
            <v>-1</v>
          </cell>
          <cell r="B129">
            <v>-1</v>
          </cell>
          <cell r="C129">
            <v>-1</v>
          </cell>
          <cell r="D129">
            <v>-1</v>
          </cell>
          <cell r="E129">
            <v>-1</v>
          </cell>
          <cell r="F129">
            <v>-1</v>
          </cell>
          <cell r="G129">
            <v>-1</v>
          </cell>
          <cell r="H129">
            <v>-1</v>
          </cell>
          <cell r="I129">
            <v>-1</v>
          </cell>
        </row>
        <row r="130">
          <cell r="A130">
            <v>-1</v>
          </cell>
          <cell r="B130">
            <v>-1</v>
          </cell>
          <cell r="C130">
            <v>-1</v>
          </cell>
          <cell r="D130">
            <v>-1</v>
          </cell>
          <cell r="E130">
            <v>-1</v>
          </cell>
          <cell r="F130">
            <v>-1</v>
          </cell>
          <cell r="G130">
            <v>-1</v>
          </cell>
          <cell r="H130">
            <v>-1</v>
          </cell>
          <cell r="I130">
            <v>-1</v>
          </cell>
        </row>
        <row r="131">
          <cell r="A131">
            <v>-1</v>
          </cell>
          <cell r="B131">
            <v>-1</v>
          </cell>
          <cell r="C131">
            <v>-1</v>
          </cell>
          <cell r="D131">
            <v>-1</v>
          </cell>
          <cell r="E131">
            <v>-1</v>
          </cell>
          <cell r="F131">
            <v>-1</v>
          </cell>
          <cell r="G131">
            <v>-1</v>
          </cell>
          <cell r="H131">
            <v>-1</v>
          </cell>
          <cell r="I131">
            <v>-1</v>
          </cell>
        </row>
        <row r="132">
          <cell r="A132">
            <v>-1</v>
          </cell>
          <cell r="B132">
            <v>-1</v>
          </cell>
          <cell r="C132">
            <v>-1</v>
          </cell>
          <cell r="D132">
            <v>-1</v>
          </cell>
          <cell r="E132">
            <v>-1</v>
          </cell>
          <cell r="F132">
            <v>-1</v>
          </cell>
          <cell r="G132">
            <v>-1</v>
          </cell>
          <cell r="H132">
            <v>-1</v>
          </cell>
          <cell r="I132">
            <v>-1</v>
          </cell>
        </row>
        <row r="133">
          <cell r="A133">
            <v>-1</v>
          </cell>
          <cell r="B133">
            <v>-1</v>
          </cell>
          <cell r="C133">
            <v>-1</v>
          </cell>
          <cell r="D133">
            <v>-1</v>
          </cell>
          <cell r="E133">
            <v>-1</v>
          </cell>
          <cell r="F133">
            <v>-1</v>
          </cell>
          <cell r="G133">
            <v>-1</v>
          </cell>
          <cell r="H133">
            <v>-1</v>
          </cell>
          <cell r="I133">
            <v>-1</v>
          </cell>
        </row>
        <row r="134">
          <cell r="A134">
            <v>-1</v>
          </cell>
          <cell r="B134">
            <v>-1</v>
          </cell>
          <cell r="C134">
            <v>-1</v>
          </cell>
          <cell r="D134">
            <v>-1</v>
          </cell>
          <cell r="E134">
            <v>-1</v>
          </cell>
          <cell r="F134">
            <v>-1</v>
          </cell>
          <cell r="G134">
            <v>-1</v>
          </cell>
          <cell r="H134">
            <v>-1</v>
          </cell>
          <cell r="I134">
            <v>-1</v>
          </cell>
        </row>
        <row r="135">
          <cell r="A135">
            <v>-1</v>
          </cell>
          <cell r="B135">
            <v>-1</v>
          </cell>
          <cell r="C135">
            <v>-1</v>
          </cell>
          <cell r="D135">
            <v>-1</v>
          </cell>
          <cell r="E135">
            <v>-1</v>
          </cell>
          <cell r="F135">
            <v>-1</v>
          </cell>
          <cell r="G135">
            <v>-1</v>
          </cell>
          <cell r="H135">
            <v>-1</v>
          </cell>
          <cell r="I135">
            <v>-1</v>
          </cell>
        </row>
        <row r="136">
          <cell r="A136">
            <v>-1</v>
          </cell>
          <cell r="B136">
            <v>-1</v>
          </cell>
          <cell r="C136">
            <v>-1</v>
          </cell>
          <cell r="D136">
            <v>-1</v>
          </cell>
          <cell r="E136">
            <v>-1</v>
          </cell>
          <cell r="F136">
            <v>-1</v>
          </cell>
          <cell r="G136">
            <v>-1</v>
          </cell>
          <cell r="H136">
            <v>-1</v>
          </cell>
          <cell r="I136">
            <v>-1</v>
          </cell>
        </row>
        <row r="137">
          <cell r="A137">
            <v>-1</v>
          </cell>
          <cell r="B137">
            <v>-1</v>
          </cell>
          <cell r="C137">
            <v>-1</v>
          </cell>
          <cell r="D137">
            <v>-1</v>
          </cell>
          <cell r="E137">
            <v>-1</v>
          </cell>
          <cell r="F137">
            <v>-1</v>
          </cell>
          <cell r="G137">
            <v>-1</v>
          </cell>
          <cell r="H137">
            <v>-1</v>
          </cell>
          <cell r="I137">
            <v>-1</v>
          </cell>
        </row>
        <row r="138">
          <cell r="A138">
            <v>-1</v>
          </cell>
          <cell r="B138">
            <v>-1</v>
          </cell>
          <cell r="C138">
            <v>-1</v>
          </cell>
          <cell r="D138">
            <v>-1</v>
          </cell>
          <cell r="E138">
            <v>-1</v>
          </cell>
          <cell r="F138">
            <v>-1</v>
          </cell>
          <cell r="G138">
            <v>-1</v>
          </cell>
          <cell r="H138">
            <v>-1</v>
          </cell>
          <cell r="I138">
            <v>-1</v>
          </cell>
        </row>
        <row r="139">
          <cell r="A139">
            <v>-1</v>
          </cell>
          <cell r="B139">
            <v>-1</v>
          </cell>
          <cell r="C139">
            <v>-1</v>
          </cell>
          <cell r="D139">
            <v>-1</v>
          </cell>
          <cell r="E139">
            <v>-1</v>
          </cell>
          <cell r="F139">
            <v>-1</v>
          </cell>
          <cell r="G139">
            <v>-1</v>
          </cell>
          <cell r="H139">
            <v>-1</v>
          </cell>
          <cell r="I139">
            <v>-1</v>
          </cell>
        </row>
        <row r="140">
          <cell r="A140">
            <v>-1</v>
          </cell>
          <cell r="B140">
            <v>-1</v>
          </cell>
          <cell r="C140">
            <v>-1</v>
          </cell>
          <cell r="D140">
            <v>-1</v>
          </cell>
          <cell r="E140">
            <v>-1</v>
          </cell>
          <cell r="F140">
            <v>-1</v>
          </cell>
          <cell r="G140">
            <v>-1</v>
          </cell>
          <cell r="H140">
            <v>-1</v>
          </cell>
          <cell r="I140">
            <v>-1</v>
          </cell>
        </row>
        <row r="141">
          <cell r="A141">
            <v>-1</v>
          </cell>
          <cell r="B141">
            <v>-1</v>
          </cell>
          <cell r="C141">
            <v>-1</v>
          </cell>
          <cell r="D141">
            <v>-1</v>
          </cell>
          <cell r="E141">
            <v>-1</v>
          </cell>
          <cell r="F141">
            <v>-1</v>
          </cell>
          <cell r="G141">
            <v>-1</v>
          </cell>
          <cell r="H141">
            <v>-1</v>
          </cell>
          <cell r="I141">
            <v>-1</v>
          </cell>
        </row>
        <row r="142">
          <cell r="A142">
            <v>-1</v>
          </cell>
          <cell r="B142">
            <v>-1</v>
          </cell>
          <cell r="C142">
            <v>-1</v>
          </cell>
          <cell r="D142">
            <v>-1</v>
          </cell>
          <cell r="E142">
            <v>-1</v>
          </cell>
          <cell r="F142">
            <v>-1</v>
          </cell>
          <cell r="G142">
            <v>-1</v>
          </cell>
          <cell r="H142">
            <v>-1</v>
          </cell>
          <cell r="I142">
            <v>-1</v>
          </cell>
        </row>
        <row r="143">
          <cell r="A143">
            <v>-1</v>
          </cell>
          <cell r="B143">
            <v>-1</v>
          </cell>
          <cell r="C143">
            <v>-1</v>
          </cell>
          <cell r="D143">
            <v>-1</v>
          </cell>
          <cell r="E143">
            <v>-1</v>
          </cell>
          <cell r="F143">
            <v>-1</v>
          </cell>
          <cell r="G143">
            <v>-1</v>
          </cell>
          <cell r="H143">
            <v>-1</v>
          </cell>
          <cell r="I143">
            <v>-1</v>
          </cell>
        </row>
        <row r="144">
          <cell r="A144">
            <v>-1</v>
          </cell>
          <cell r="B144">
            <v>-1</v>
          </cell>
          <cell r="C144">
            <v>-1</v>
          </cell>
          <cell r="D144">
            <v>-1</v>
          </cell>
          <cell r="E144">
            <v>-1</v>
          </cell>
          <cell r="F144">
            <v>-1</v>
          </cell>
          <cell r="G144">
            <v>-1</v>
          </cell>
          <cell r="H144">
            <v>-1</v>
          </cell>
          <cell r="I144">
            <v>-1</v>
          </cell>
        </row>
        <row r="145">
          <cell r="A145">
            <v>-1</v>
          </cell>
          <cell r="B145">
            <v>-1</v>
          </cell>
          <cell r="C145">
            <v>-1</v>
          </cell>
          <cell r="D145">
            <v>-1</v>
          </cell>
          <cell r="E145">
            <v>-1</v>
          </cell>
          <cell r="F145">
            <v>-1</v>
          </cell>
          <cell r="G145">
            <v>-1</v>
          </cell>
          <cell r="H145">
            <v>-1</v>
          </cell>
          <cell r="I145">
            <v>-1</v>
          </cell>
        </row>
        <row r="146">
          <cell r="A146">
            <v>-1</v>
          </cell>
          <cell r="B146">
            <v>-1</v>
          </cell>
          <cell r="C146">
            <v>-1</v>
          </cell>
          <cell r="D146">
            <v>-1</v>
          </cell>
          <cell r="E146">
            <v>-1</v>
          </cell>
          <cell r="F146">
            <v>-1</v>
          </cell>
          <cell r="G146">
            <v>-1</v>
          </cell>
          <cell r="H146">
            <v>-1</v>
          </cell>
          <cell r="I146">
            <v>-1</v>
          </cell>
        </row>
        <row r="147">
          <cell r="A147">
            <v>-1</v>
          </cell>
          <cell r="B147">
            <v>-1</v>
          </cell>
          <cell r="C147">
            <v>-1</v>
          </cell>
          <cell r="D147">
            <v>-1</v>
          </cell>
          <cell r="E147">
            <v>-1</v>
          </cell>
          <cell r="F147">
            <v>-1</v>
          </cell>
          <cell r="G147">
            <v>-1</v>
          </cell>
          <cell r="H147">
            <v>-1</v>
          </cell>
          <cell r="I147">
            <v>-1</v>
          </cell>
        </row>
        <row r="148">
          <cell r="A148">
            <v>-1</v>
          </cell>
          <cell r="B148">
            <v>-1</v>
          </cell>
          <cell r="C148">
            <v>-1</v>
          </cell>
          <cell r="D148">
            <v>-1</v>
          </cell>
          <cell r="E148">
            <v>-1</v>
          </cell>
          <cell r="F148">
            <v>-1</v>
          </cell>
          <cell r="G148">
            <v>-1</v>
          </cell>
          <cell r="H148">
            <v>-1</v>
          </cell>
          <cell r="I148">
            <v>-1</v>
          </cell>
        </row>
        <row r="149">
          <cell r="A149">
            <v>-1</v>
          </cell>
          <cell r="B149">
            <v>-1</v>
          </cell>
          <cell r="C149">
            <v>-1</v>
          </cell>
          <cell r="D149">
            <v>-1</v>
          </cell>
          <cell r="E149">
            <v>-1</v>
          </cell>
          <cell r="F149">
            <v>-1</v>
          </cell>
          <cell r="G149">
            <v>-1</v>
          </cell>
          <cell r="H149">
            <v>-1</v>
          </cell>
          <cell r="I149">
            <v>-1</v>
          </cell>
        </row>
        <row r="150">
          <cell r="A150">
            <v>-1</v>
          </cell>
          <cell r="B150">
            <v>-1</v>
          </cell>
          <cell r="C150">
            <v>-1</v>
          </cell>
          <cell r="D150">
            <v>-1</v>
          </cell>
          <cell r="E150">
            <v>-1</v>
          </cell>
          <cell r="F150">
            <v>-1</v>
          </cell>
          <cell r="G150">
            <v>-1</v>
          </cell>
          <cell r="H150">
            <v>-1</v>
          </cell>
          <cell r="I150">
            <v>-1</v>
          </cell>
        </row>
        <row r="151">
          <cell r="A151">
            <v>-1</v>
          </cell>
          <cell r="B151">
            <v>-1</v>
          </cell>
          <cell r="C151">
            <v>-1</v>
          </cell>
          <cell r="D151">
            <v>-1</v>
          </cell>
          <cell r="E151">
            <v>-1</v>
          </cell>
          <cell r="F151">
            <v>-1</v>
          </cell>
          <cell r="G151">
            <v>-1</v>
          </cell>
          <cell r="H151">
            <v>-1</v>
          </cell>
          <cell r="I151">
            <v>-1</v>
          </cell>
        </row>
        <row r="152">
          <cell r="A152">
            <v>-1</v>
          </cell>
          <cell r="B152">
            <v>-1</v>
          </cell>
          <cell r="C152">
            <v>-1</v>
          </cell>
          <cell r="D152">
            <v>-1</v>
          </cell>
          <cell r="E152">
            <v>-1</v>
          </cell>
          <cell r="F152">
            <v>-1</v>
          </cell>
          <cell r="G152">
            <v>-1</v>
          </cell>
          <cell r="H152">
            <v>-1</v>
          </cell>
          <cell r="I152">
            <v>-1</v>
          </cell>
        </row>
        <row r="153">
          <cell r="A153">
            <v>-1</v>
          </cell>
          <cell r="B153">
            <v>-1</v>
          </cell>
          <cell r="C153">
            <v>-1</v>
          </cell>
          <cell r="D153">
            <v>-1</v>
          </cell>
          <cell r="E153">
            <v>-1</v>
          </cell>
          <cell r="F153">
            <v>-1</v>
          </cell>
          <cell r="G153">
            <v>-1</v>
          </cell>
          <cell r="H153">
            <v>-1</v>
          </cell>
          <cell r="I153">
            <v>-1</v>
          </cell>
        </row>
        <row r="154">
          <cell r="A154">
            <v>-1</v>
          </cell>
          <cell r="B154">
            <v>-1</v>
          </cell>
          <cell r="C154">
            <v>-1</v>
          </cell>
          <cell r="D154">
            <v>-1</v>
          </cell>
          <cell r="E154">
            <v>-1</v>
          </cell>
          <cell r="F154">
            <v>-1</v>
          </cell>
          <cell r="G154">
            <v>-1</v>
          </cell>
          <cell r="H154">
            <v>-1</v>
          </cell>
          <cell r="I154">
            <v>-1</v>
          </cell>
        </row>
        <row r="155">
          <cell r="A155">
            <v>-1</v>
          </cell>
          <cell r="B155">
            <v>-1</v>
          </cell>
          <cell r="C155">
            <v>-1</v>
          </cell>
          <cell r="D155">
            <v>-1</v>
          </cell>
          <cell r="E155">
            <v>-1</v>
          </cell>
          <cell r="F155">
            <v>-1</v>
          </cell>
          <cell r="G155">
            <v>-1</v>
          </cell>
          <cell r="H155">
            <v>-1</v>
          </cell>
          <cell r="I155">
            <v>-1</v>
          </cell>
        </row>
        <row r="156">
          <cell r="A156">
            <v>-1</v>
          </cell>
          <cell r="B156">
            <v>-1</v>
          </cell>
          <cell r="C156">
            <v>-1</v>
          </cell>
          <cell r="D156">
            <v>-1</v>
          </cell>
          <cell r="E156">
            <v>-1</v>
          </cell>
          <cell r="F156">
            <v>-1</v>
          </cell>
          <cell r="G156">
            <v>-1</v>
          </cell>
          <cell r="H156">
            <v>-1</v>
          </cell>
          <cell r="I156">
            <v>-1</v>
          </cell>
        </row>
        <row r="157">
          <cell r="A157">
            <v>-1</v>
          </cell>
          <cell r="B157">
            <v>-1</v>
          </cell>
          <cell r="C157">
            <v>-1</v>
          </cell>
          <cell r="D157">
            <v>-1</v>
          </cell>
          <cell r="E157">
            <v>-1</v>
          </cell>
          <cell r="F157">
            <v>-1</v>
          </cell>
          <cell r="G157">
            <v>-1</v>
          </cell>
          <cell r="H157">
            <v>-1</v>
          </cell>
          <cell r="I157">
            <v>-1</v>
          </cell>
        </row>
        <row r="158">
          <cell r="A158">
            <v>-1</v>
          </cell>
          <cell r="B158">
            <v>-1</v>
          </cell>
          <cell r="C158">
            <v>-1</v>
          </cell>
          <cell r="D158">
            <v>-1</v>
          </cell>
          <cell r="E158">
            <v>-1</v>
          </cell>
          <cell r="F158">
            <v>-1</v>
          </cell>
          <cell r="G158">
            <v>-1</v>
          </cell>
          <cell r="H158">
            <v>-1</v>
          </cell>
          <cell r="I158">
            <v>-1</v>
          </cell>
        </row>
        <row r="159">
          <cell r="A159">
            <v>-1</v>
          </cell>
          <cell r="B159">
            <v>-1</v>
          </cell>
          <cell r="C159">
            <v>-1</v>
          </cell>
          <cell r="D159">
            <v>-1</v>
          </cell>
          <cell r="E159">
            <v>-1</v>
          </cell>
          <cell r="F159">
            <v>-1</v>
          </cell>
          <cell r="G159">
            <v>-1</v>
          </cell>
          <cell r="H159">
            <v>-1</v>
          </cell>
          <cell r="I159">
            <v>-1</v>
          </cell>
        </row>
        <row r="160">
          <cell r="A160">
            <v>-1</v>
          </cell>
          <cell r="B160">
            <v>-1</v>
          </cell>
          <cell r="C160">
            <v>-1</v>
          </cell>
          <cell r="D160">
            <v>-1</v>
          </cell>
          <cell r="E160">
            <v>-1</v>
          </cell>
          <cell r="F160">
            <v>-1</v>
          </cell>
          <cell r="G160">
            <v>-1</v>
          </cell>
          <cell r="H160">
            <v>-1</v>
          </cell>
          <cell r="I160">
            <v>-1</v>
          </cell>
        </row>
        <row r="161">
          <cell r="A161">
            <v>-1</v>
          </cell>
          <cell r="B161">
            <v>-1</v>
          </cell>
          <cell r="C161">
            <v>-1</v>
          </cell>
          <cell r="D161">
            <v>-1</v>
          </cell>
          <cell r="E161">
            <v>-1</v>
          </cell>
          <cell r="F161">
            <v>-1</v>
          </cell>
          <cell r="G161">
            <v>-1</v>
          </cell>
          <cell r="H161">
            <v>-1</v>
          </cell>
          <cell r="I161">
            <v>-1</v>
          </cell>
        </row>
        <row r="162">
          <cell r="A162">
            <v>-1</v>
          </cell>
          <cell r="B162">
            <v>-1</v>
          </cell>
          <cell r="C162">
            <v>-1</v>
          </cell>
          <cell r="D162">
            <v>-1</v>
          </cell>
          <cell r="E162">
            <v>-1</v>
          </cell>
          <cell r="F162">
            <v>-1</v>
          </cell>
          <cell r="G162">
            <v>-1</v>
          </cell>
          <cell r="H162">
            <v>-1</v>
          </cell>
          <cell r="I162">
            <v>-1</v>
          </cell>
        </row>
        <row r="163">
          <cell r="A163">
            <v>-1</v>
          </cell>
          <cell r="B163">
            <v>-1</v>
          </cell>
          <cell r="C163">
            <v>-1</v>
          </cell>
          <cell r="D163">
            <v>-1</v>
          </cell>
          <cell r="E163">
            <v>-1</v>
          </cell>
          <cell r="F163">
            <v>-1</v>
          </cell>
          <cell r="G163">
            <v>-1</v>
          </cell>
          <cell r="H163">
            <v>-1</v>
          </cell>
          <cell r="I163">
            <v>-1</v>
          </cell>
        </row>
        <row r="164">
          <cell r="A164">
            <v>-1</v>
          </cell>
          <cell r="B164">
            <v>-1</v>
          </cell>
          <cell r="C164">
            <v>-1</v>
          </cell>
          <cell r="D164">
            <v>-1</v>
          </cell>
          <cell r="E164">
            <v>-1</v>
          </cell>
          <cell r="F164">
            <v>-1</v>
          </cell>
          <cell r="G164">
            <v>-1</v>
          </cell>
          <cell r="H164">
            <v>-1</v>
          </cell>
          <cell r="I164">
            <v>-1</v>
          </cell>
        </row>
        <row r="165">
          <cell r="A165">
            <v>-1</v>
          </cell>
          <cell r="B165">
            <v>-1</v>
          </cell>
          <cell r="C165">
            <v>-1</v>
          </cell>
          <cell r="D165">
            <v>-1</v>
          </cell>
          <cell r="E165">
            <v>-1</v>
          </cell>
          <cell r="F165">
            <v>-1</v>
          </cell>
          <cell r="G165">
            <v>-1</v>
          </cell>
          <cell r="H165">
            <v>-1</v>
          </cell>
          <cell r="I165">
            <v>-1</v>
          </cell>
        </row>
        <row r="166">
          <cell r="A166">
            <v>-1</v>
          </cell>
          <cell r="B166">
            <v>-1</v>
          </cell>
          <cell r="C166">
            <v>-1</v>
          </cell>
          <cell r="D166">
            <v>-1</v>
          </cell>
          <cell r="E166">
            <v>-1</v>
          </cell>
          <cell r="F166">
            <v>-1</v>
          </cell>
          <cell r="G166">
            <v>-1</v>
          </cell>
          <cell r="H166">
            <v>-1</v>
          </cell>
          <cell r="I166">
            <v>-1</v>
          </cell>
        </row>
        <row r="167">
          <cell r="A167">
            <v>-1</v>
          </cell>
          <cell r="B167">
            <v>-1</v>
          </cell>
          <cell r="C167">
            <v>-1</v>
          </cell>
          <cell r="D167">
            <v>-1</v>
          </cell>
          <cell r="E167">
            <v>-1</v>
          </cell>
          <cell r="F167">
            <v>-1</v>
          </cell>
          <cell r="G167">
            <v>-1</v>
          </cell>
          <cell r="H167">
            <v>-1</v>
          </cell>
          <cell r="I167">
            <v>-1</v>
          </cell>
        </row>
        <row r="168">
          <cell r="A168">
            <v>-1</v>
          </cell>
          <cell r="B168">
            <v>-1</v>
          </cell>
          <cell r="C168">
            <v>-1</v>
          </cell>
          <cell r="D168">
            <v>-1</v>
          </cell>
          <cell r="E168">
            <v>-1</v>
          </cell>
          <cell r="F168">
            <v>-1</v>
          </cell>
          <cell r="G168">
            <v>-1</v>
          </cell>
          <cell r="H168">
            <v>-1</v>
          </cell>
          <cell r="I168">
            <v>-1</v>
          </cell>
        </row>
        <row r="169">
          <cell r="A169">
            <v>-1</v>
          </cell>
          <cell r="B169">
            <v>-1</v>
          </cell>
          <cell r="C169">
            <v>-1</v>
          </cell>
          <cell r="D169">
            <v>-1</v>
          </cell>
          <cell r="E169">
            <v>-1</v>
          </cell>
          <cell r="F169">
            <v>-1</v>
          </cell>
          <cell r="G169">
            <v>-1</v>
          </cell>
          <cell r="H169">
            <v>-1</v>
          </cell>
          <cell r="I169">
            <v>-1</v>
          </cell>
        </row>
        <row r="170">
          <cell r="A170">
            <v>-1</v>
          </cell>
          <cell r="B170">
            <v>-1</v>
          </cell>
          <cell r="C170">
            <v>-1</v>
          </cell>
          <cell r="D170">
            <v>-1</v>
          </cell>
          <cell r="E170">
            <v>-1</v>
          </cell>
          <cell r="F170">
            <v>-1</v>
          </cell>
          <cell r="G170">
            <v>-1</v>
          </cell>
          <cell r="H170">
            <v>-1</v>
          </cell>
          <cell r="I170">
            <v>-1</v>
          </cell>
        </row>
        <row r="171">
          <cell r="A171">
            <v>-1</v>
          </cell>
          <cell r="B171">
            <v>-1</v>
          </cell>
          <cell r="C171">
            <v>-1</v>
          </cell>
          <cell r="D171">
            <v>-1</v>
          </cell>
          <cell r="E171">
            <v>-1</v>
          </cell>
          <cell r="F171">
            <v>-1</v>
          </cell>
          <cell r="G171">
            <v>-1</v>
          </cell>
          <cell r="H171">
            <v>-1</v>
          </cell>
          <cell r="I171">
            <v>-1</v>
          </cell>
        </row>
        <row r="172">
          <cell r="A172">
            <v>-1</v>
          </cell>
          <cell r="B172">
            <v>-1</v>
          </cell>
          <cell r="C172">
            <v>-1</v>
          </cell>
          <cell r="D172">
            <v>-1</v>
          </cell>
          <cell r="E172">
            <v>-1</v>
          </cell>
          <cell r="F172">
            <v>-1</v>
          </cell>
          <cell r="G172">
            <v>-1</v>
          </cell>
          <cell r="H172">
            <v>-1</v>
          </cell>
          <cell r="I172">
            <v>-1</v>
          </cell>
        </row>
        <row r="173">
          <cell r="A173">
            <v>-1</v>
          </cell>
          <cell r="B173">
            <v>-1</v>
          </cell>
          <cell r="C173">
            <v>-1</v>
          </cell>
          <cell r="D173">
            <v>-1</v>
          </cell>
          <cell r="E173">
            <v>-1</v>
          </cell>
          <cell r="F173">
            <v>-1</v>
          </cell>
          <cell r="G173">
            <v>-1</v>
          </cell>
          <cell r="H173">
            <v>-1</v>
          </cell>
          <cell r="I173">
            <v>-1</v>
          </cell>
        </row>
        <row r="174">
          <cell r="A174">
            <v>-1</v>
          </cell>
          <cell r="B174">
            <v>-1</v>
          </cell>
          <cell r="C174">
            <v>-1</v>
          </cell>
          <cell r="D174">
            <v>-1</v>
          </cell>
          <cell r="E174">
            <v>-1</v>
          </cell>
          <cell r="F174">
            <v>-1</v>
          </cell>
          <cell r="G174">
            <v>-1</v>
          </cell>
          <cell r="H174">
            <v>-1</v>
          </cell>
          <cell r="I174">
            <v>-1</v>
          </cell>
        </row>
        <row r="175">
          <cell r="A175">
            <v>-1</v>
          </cell>
          <cell r="B175">
            <v>-1</v>
          </cell>
          <cell r="C175">
            <v>-1</v>
          </cell>
          <cell r="D175">
            <v>-1</v>
          </cell>
          <cell r="E175">
            <v>-1</v>
          </cell>
          <cell r="F175">
            <v>-1</v>
          </cell>
          <cell r="G175">
            <v>-1</v>
          </cell>
          <cell r="H175">
            <v>-1</v>
          </cell>
          <cell r="I175">
            <v>-1</v>
          </cell>
        </row>
        <row r="176">
          <cell r="A176">
            <v>-1</v>
          </cell>
          <cell r="B176">
            <v>-1</v>
          </cell>
          <cell r="C176">
            <v>-1</v>
          </cell>
          <cell r="D176">
            <v>-1</v>
          </cell>
          <cell r="E176">
            <v>-1</v>
          </cell>
          <cell r="F176">
            <v>-1</v>
          </cell>
          <cell r="G176">
            <v>-1</v>
          </cell>
          <cell r="H176">
            <v>-1</v>
          </cell>
          <cell r="I176">
            <v>-1</v>
          </cell>
        </row>
        <row r="177">
          <cell r="A177">
            <v>-1</v>
          </cell>
          <cell r="B177">
            <v>-1</v>
          </cell>
          <cell r="C177">
            <v>-1</v>
          </cell>
          <cell r="D177">
            <v>-1</v>
          </cell>
          <cell r="E177">
            <v>-1</v>
          </cell>
          <cell r="F177">
            <v>-1</v>
          </cell>
          <cell r="G177">
            <v>-1</v>
          </cell>
          <cell r="H177">
            <v>-1</v>
          </cell>
          <cell r="I177">
            <v>-1</v>
          </cell>
        </row>
        <row r="178">
          <cell r="A178">
            <v>-1</v>
          </cell>
          <cell r="B178">
            <v>-1</v>
          </cell>
          <cell r="C178">
            <v>-1</v>
          </cell>
          <cell r="D178">
            <v>-1</v>
          </cell>
          <cell r="E178">
            <v>-1</v>
          </cell>
          <cell r="F178">
            <v>-1</v>
          </cell>
          <cell r="G178">
            <v>-1</v>
          </cell>
          <cell r="H178">
            <v>-1</v>
          </cell>
          <cell r="I178">
            <v>-1</v>
          </cell>
        </row>
        <row r="179">
          <cell r="A179">
            <v>-1</v>
          </cell>
          <cell r="B179">
            <v>-1</v>
          </cell>
          <cell r="C179">
            <v>-1</v>
          </cell>
          <cell r="D179">
            <v>-1</v>
          </cell>
          <cell r="E179">
            <v>-1</v>
          </cell>
          <cell r="F179">
            <v>-1</v>
          </cell>
          <cell r="G179">
            <v>-1</v>
          </cell>
          <cell r="H179">
            <v>-1</v>
          </cell>
          <cell r="I179">
            <v>-1</v>
          </cell>
        </row>
        <row r="180">
          <cell r="A180">
            <v>-1</v>
          </cell>
          <cell r="B180">
            <v>-1</v>
          </cell>
          <cell r="C180">
            <v>-1</v>
          </cell>
          <cell r="D180">
            <v>-1</v>
          </cell>
          <cell r="E180">
            <v>-1</v>
          </cell>
          <cell r="F180">
            <v>-1</v>
          </cell>
          <cell r="G180">
            <v>-1</v>
          </cell>
          <cell r="H180">
            <v>-1</v>
          </cell>
          <cell r="I180">
            <v>-1</v>
          </cell>
        </row>
        <row r="181">
          <cell r="A181">
            <v>-1</v>
          </cell>
          <cell r="B181">
            <v>-1</v>
          </cell>
          <cell r="C181">
            <v>-1</v>
          </cell>
          <cell r="D181">
            <v>-1</v>
          </cell>
          <cell r="E181">
            <v>-1</v>
          </cell>
          <cell r="F181">
            <v>-1</v>
          </cell>
          <cell r="G181">
            <v>-1</v>
          </cell>
          <cell r="H181">
            <v>-1</v>
          </cell>
          <cell r="I181">
            <v>-1</v>
          </cell>
        </row>
        <row r="182">
          <cell r="A182">
            <v>-1</v>
          </cell>
          <cell r="B182">
            <v>-1</v>
          </cell>
          <cell r="C182">
            <v>-1</v>
          </cell>
          <cell r="D182">
            <v>-1</v>
          </cell>
          <cell r="E182">
            <v>-1</v>
          </cell>
          <cell r="F182">
            <v>-1</v>
          </cell>
          <cell r="G182">
            <v>-1</v>
          </cell>
          <cell r="H182">
            <v>-1</v>
          </cell>
          <cell r="I182">
            <v>-1</v>
          </cell>
        </row>
        <row r="183">
          <cell r="A183">
            <v>-1</v>
          </cell>
          <cell r="B183">
            <v>-1</v>
          </cell>
          <cell r="C183">
            <v>-1</v>
          </cell>
          <cell r="D183">
            <v>-1</v>
          </cell>
          <cell r="E183">
            <v>-1</v>
          </cell>
          <cell r="F183">
            <v>-1</v>
          </cell>
          <cell r="G183">
            <v>-1</v>
          </cell>
          <cell r="H183">
            <v>-1</v>
          </cell>
          <cell r="I183">
            <v>-1</v>
          </cell>
        </row>
        <row r="184">
          <cell r="A184">
            <v>-1</v>
          </cell>
          <cell r="B184">
            <v>-1</v>
          </cell>
          <cell r="C184">
            <v>-1</v>
          </cell>
          <cell r="D184">
            <v>-1</v>
          </cell>
          <cell r="E184">
            <v>-1</v>
          </cell>
          <cell r="F184">
            <v>-1</v>
          </cell>
          <cell r="G184">
            <v>-1</v>
          </cell>
          <cell r="H184">
            <v>-1</v>
          </cell>
          <cell r="I184">
            <v>-1</v>
          </cell>
        </row>
        <row r="185">
          <cell r="A185">
            <v>-1</v>
          </cell>
          <cell r="B185">
            <v>-1</v>
          </cell>
          <cell r="C185">
            <v>-1</v>
          </cell>
          <cell r="D185">
            <v>-1</v>
          </cell>
          <cell r="E185">
            <v>-1</v>
          </cell>
          <cell r="F185">
            <v>-1</v>
          </cell>
          <cell r="G185">
            <v>-1</v>
          </cell>
          <cell r="H185">
            <v>-1</v>
          </cell>
          <cell r="I185">
            <v>-1</v>
          </cell>
        </row>
        <row r="186">
          <cell r="A186">
            <v>-1</v>
          </cell>
          <cell r="B186">
            <v>-1</v>
          </cell>
          <cell r="C186">
            <v>-1</v>
          </cell>
          <cell r="D186">
            <v>-1</v>
          </cell>
          <cell r="E186">
            <v>-1</v>
          </cell>
          <cell r="F186">
            <v>-1</v>
          </cell>
          <cell r="G186">
            <v>-1</v>
          </cell>
          <cell r="H186">
            <v>-1</v>
          </cell>
          <cell r="I186">
            <v>-1</v>
          </cell>
        </row>
        <row r="187">
          <cell r="A187">
            <v>-1</v>
          </cell>
          <cell r="B187">
            <v>-1</v>
          </cell>
          <cell r="C187">
            <v>-1</v>
          </cell>
          <cell r="D187">
            <v>-1</v>
          </cell>
          <cell r="E187">
            <v>-1</v>
          </cell>
          <cell r="F187">
            <v>-1</v>
          </cell>
          <cell r="G187">
            <v>-1</v>
          </cell>
          <cell r="H187">
            <v>-1</v>
          </cell>
          <cell r="I187">
            <v>-1</v>
          </cell>
        </row>
        <row r="188">
          <cell r="A188">
            <v>-1</v>
          </cell>
          <cell r="B188">
            <v>-1</v>
          </cell>
          <cell r="C188">
            <v>-1</v>
          </cell>
          <cell r="D188">
            <v>-1</v>
          </cell>
          <cell r="E188">
            <v>-1</v>
          </cell>
          <cell r="F188">
            <v>-1</v>
          </cell>
          <cell r="G188">
            <v>-1</v>
          </cell>
          <cell r="H188">
            <v>-1</v>
          </cell>
          <cell r="I188">
            <v>-1</v>
          </cell>
        </row>
        <row r="189">
          <cell r="A189">
            <v>-1</v>
          </cell>
          <cell r="B189">
            <v>-1</v>
          </cell>
          <cell r="C189">
            <v>-1</v>
          </cell>
          <cell r="D189">
            <v>-1</v>
          </cell>
          <cell r="E189">
            <v>-1</v>
          </cell>
          <cell r="F189">
            <v>-1</v>
          </cell>
          <cell r="G189">
            <v>-1</v>
          </cell>
          <cell r="H189">
            <v>-1</v>
          </cell>
          <cell r="I189">
            <v>-1</v>
          </cell>
        </row>
        <row r="190">
          <cell r="A190">
            <v>-1</v>
          </cell>
          <cell r="B190">
            <v>-1</v>
          </cell>
          <cell r="C190">
            <v>-1</v>
          </cell>
          <cell r="D190">
            <v>-1</v>
          </cell>
          <cell r="E190">
            <v>-1</v>
          </cell>
          <cell r="F190">
            <v>-1</v>
          </cell>
          <cell r="G190">
            <v>-1</v>
          </cell>
          <cell r="H190">
            <v>-1</v>
          </cell>
          <cell r="I190">
            <v>-1</v>
          </cell>
        </row>
        <row r="191">
          <cell r="A191">
            <v>-1</v>
          </cell>
          <cell r="B191">
            <v>-1</v>
          </cell>
          <cell r="C191">
            <v>-1</v>
          </cell>
          <cell r="D191">
            <v>-1</v>
          </cell>
          <cell r="E191">
            <v>-1</v>
          </cell>
          <cell r="F191">
            <v>-1</v>
          </cell>
          <cell r="G191">
            <v>-1</v>
          </cell>
          <cell r="H191">
            <v>-1</v>
          </cell>
          <cell r="I191">
            <v>-1</v>
          </cell>
        </row>
        <row r="192">
          <cell r="A192">
            <v>-1</v>
          </cell>
          <cell r="B192">
            <v>-1</v>
          </cell>
          <cell r="C192">
            <v>-1</v>
          </cell>
          <cell r="D192">
            <v>-1</v>
          </cell>
          <cell r="E192">
            <v>-1</v>
          </cell>
          <cell r="F192">
            <v>-1</v>
          </cell>
          <cell r="G192">
            <v>-1</v>
          </cell>
          <cell r="H192">
            <v>-1</v>
          </cell>
          <cell r="I192">
            <v>-1</v>
          </cell>
        </row>
        <row r="193">
          <cell r="A193">
            <v>-1</v>
          </cell>
          <cell r="B193">
            <v>-1</v>
          </cell>
          <cell r="C193">
            <v>-1</v>
          </cell>
          <cell r="D193">
            <v>-1</v>
          </cell>
          <cell r="E193">
            <v>-1</v>
          </cell>
          <cell r="F193">
            <v>-1</v>
          </cell>
          <cell r="G193">
            <v>-1</v>
          </cell>
          <cell r="H193">
            <v>-1</v>
          </cell>
          <cell r="I193">
            <v>-1</v>
          </cell>
        </row>
        <row r="194">
          <cell r="A194">
            <v>-1</v>
          </cell>
          <cell r="B194">
            <v>-1</v>
          </cell>
          <cell r="C194">
            <v>-1</v>
          </cell>
          <cell r="D194">
            <v>-1</v>
          </cell>
          <cell r="E194">
            <v>-1</v>
          </cell>
          <cell r="F194">
            <v>-1</v>
          </cell>
          <cell r="G194">
            <v>-1</v>
          </cell>
          <cell r="H194">
            <v>-1</v>
          </cell>
          <cell r="I194">
            <v>-1</v>
          </cell>
        </row>
        <row r="195">
          <cell r="A195">
            <v>-1</v>
          </cell>
          <cell r="B195">
            <v>-1</v>
          </cell>
          <cell r="C195">
            <v>-1</v>
          </cell>
          <cell r="D195">
            <v>-1</v>
          </cell>
          <cell r="E195">
            <v>-1</v>
          </cell>
          <cell r="F195">
            <v>-1</v>
          </cell>
          <cell r="G195">
            <v>-1</v>
          </cell>
          <cell r="H195">
            <v>-1</v>
          </cell>
          <cell r="I195">
            <v>-1</v>
          </cell>
        </row>
        <row r="196">
          <cell r="A196">
            <v>-1</v>
          </cell>
          <cell r="B196">
            <v>-1</v>
          </cell>
          <cell r="C196">
            <v>-1</v>
          </cell>
          <cell r="D196">
            <v>-1</v>
          </cell>
          <cell r="E196">
            <v>-1</v>
          </cell>
          <cell r="F196">
            <v>-1</v>
          </cell>
          <cell r="G196">
            <v>-1</v>
          </cell>
          <cell r="H196">
            <v>-1</v>
          </cell>
          <cell r="I196">
            <v>-1</v>
          </cell>
        </row>
        <row r="197">
          <cell r="A197">
            <v>-1</v>
          </cell>
          <cell r="B197">
            <v>-1</v>
          </cell>
          <cell r="C197">
            <v>-1</v>
          </cell>
          <cell r="D197">
            <v>-1</v>
          </cell>
          <cell r="E197">
            <v>-1</v>
          </cell>
          <cell r="F197">
            <v>-1</v>
          </cell>
          <cell r="G197">
            <v>-1</v>
          </cell>
          <cell r="H197">
            <v>-1</v>
          </cell>
          <cell r="I197">
            <v>-1</v>
          </cell>
        </row>
        <row r="198">
          <cell r="A198">
            <v>-1</v>
          </cell>
          <cell r="B198">
            <v>-1</v>
          </cell>
          <cell r="C198">
            <v>-1</v>
          </cell>
          <cell r="D198">
            <v>-1</v>
          </cell>
          <cell r="E198">
            <v>-1</v>
          </cell>
          <cell r="F198">
            <v>-1</v>
          </cell>
          <cell r="G198">
            <v>-1</v>
          </cell>
          <cell r="H198">
            <v>-1</v>
          </cell>
          <cell r="I198">
            <v>-1</v>
          </cell>
        </row>
        <row r="199">
          <cell r="A199">
            <v>-1</v>
          </cell>
          <cell r="B199">
            <v>-1</v>
          </cell>
          <cell r="C199">
            <v>-1</v>
          </cell>
          <cell r="D199">
            <v>-1</v>
          </cell>
          <cell r="E199">
            <v>-1</v>
          </cell>
          <cell r="F199">
            <v>-1</v>
          </cell>
          <cell r="G199">
            <v>-1</v>
          </cell>
          <cell r="H199">
            <v>-1</v>
          </cell>
          <cell r="I199">
            <v>-1</v>
          </cell>
        </row>
        <row r="200">
          <cell r="A200">
            <v>-1</v>
          </cell>
          <cell r="B200">
            <v>-1</v>
          </cell>
          <cell r="C200">
            <v>-1</v>
          </cell>
          <cell r="D200">
            <v>-1</v>
          </cell>
          <cell r="E200">
            <v>-1</v>
          </cell>
          <cell r="F200">
            <v>-1</v>
          </cell>
          <cell r="G200">
            <v>-1</v>
          </cell>
          <cell r="H200">
            <v>-1</v>
          </cell>
          <cell r="I200">
            <v>-1</v>
          </cell>
        </row>
        <row r="201">
          <cell r="A201">
            <v>-1</v>
          </cell>
          <cell r="B201">
            <v>-1</v>
          </cell>
          <cell r="C201">
            <v>-1</v>
          </cell>
          <cell r="D201">
            <v>-1</v>
          </cell>
          <cell r="E201">
            <v>-1</v>
          </cell>
          <cell r="F201">
            <v>-1</v>
          </cell>
          <cell r="G201">
            <v>-1</v>
          </cell>
          <cell r="H201">
            <v>-1</v>
          </cell>
          <cell r="I201">
            <v>-1</v>
          </cell>
        </row>
        <row r="202">
          <cell r="A202">
            <v>-1</v>
          </cell>
          <cell r="B202">
            <v>-1</v>
          </cell>
          <cell r="C202">
            <v>-1</v>
          </cell>
          <cell r="D202">
            <v>-1</v>
          </cell>
          <cell r="E202">
            <v>-1</v>
          </cell>
          <cell r="F202">
            <v>-1</v>
          </cell>
          <cell r="G202">
            <v>-1</v>
          </cell>
          <cell r="H202">
            <v>-1</v>
          </cell>
          <cell r="I202">
            <v>-1</v>
          </cell>
        </row>
        <row r="203">
          <cell r="A203">
            <v>-1</v>
          </cell>
          <cell r="B203">
            <v>-1</v>
          </cell>
          <cell r="C203">
            <v>-1</v>
          </cell>
          <cell r="D203">
            <v>-1</v>
          </cell>
          <cell r="E203">
            <v>-1</v>
          </cell>
          <cell r="F203">
            <v>-1</v>
          </cell>
          <cell r="G203">
            <v>-1</v>
          </cell>
          <cell r="H203">
            <v>-1</v>
          </cell>
          <cell r="I203">
            <v>-1</v>
          </cell>
        </row>
        <row r="204">
          <cell r="A204">
            <v>-1</v>
          </cell>
          <cell r="B204">
            <v>-1</v>
          </cell>
          <cell r="C204">
            <v>-1</v>
          </cell>
          <cell r="D204">
            <v>-1</v>
          </cell>
          <cell r="E204">
            <v>-1</v>
          </cell>
          <cell r="F204">
            <v>-1</v>
          </cell>
          <cell r="G204">
            <v>-1</v>
          </cell>
          <cell r="H204">
            <v>-1</v>
          </cell>
          <cell r="I204">
            <v>-1</v>
          </cell>
        </row>
        <row r="205">
          <cell r="A205">
            <v>-1</v>
          </cell>
          <cell r="B205">
            <v>-1</v>
          </cell>
          <cell r="C205">
            <v>-1</v>
          </cell>
          <cell r="D205">
            <v>-1</v>
          </cell>
          <cell r="E205">
            <v>-1</v>
          </cell>
          <cell r="F205">
            <v>-1</v>
          </cell>
          <cell r="G205">
            <v>-1</v>
          </cell>
          <cell r="H205">
            <v>-1</v>
          </cell>
          <cell r="I205">
            <v>-1</v>
          </cell>
        </row>
        <row r="206">
          <cell r="A206">
            <v>-1</v>
          </cell>
          <cell r="B206">
            <v>-1</v>
          </cell>
          <cell r="C206">
            <v>-1</v>
          </cell>
          <cell r="D206">
            <v>-1</v>
          </cell>
          <cell r="E206">
            <v>-1</v>
          </cell>
          <cell r="F206">
            <v>-1</v>
          </cell>
          <cell r="G206">
            <v>-1</v>
          </cell>
          <cell r="H206">
            <v>-1</v>
          </cell>
          <cell r="I206">
            <v>-1</v>
          </cell>
        </row>
      </sheetData>
      <sheetData sheetId="207">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cell r="N1" t="str">
            <v>COL14</v>
          </cell>
        </row>
        <row r="2">
          <cell r="A2">
            <v>1500</v>
          </cell>
          <cell r="B2">
            <v>3015</v>
          </cell>
          <cell r="C2">
            <v>3070</v>
          </cell>
          <cell r="D2">
            <v>3090</v>
          </cell>
          <cell r="E2">
            <v>3075</v>
          </cell>
          <cell r="F2">
            <v>3030</v>
          </cell>
          <cell r="G2">
            <v>2940</v>
          </cell>
          <cell r="H2">
            <v>2800</v>
          </cell>
          <cell r="I2">
            <v>2520</v>
          </cell>
          <cell r="J2">
            <v>2375</v>
          </cell>
          <cell r="K2">
            <v>2300</v>
          </cell>
          <cell r="L2">
            <v>2130</v>
          </cell>
          <cell r="M2">
            <v>1818</v>
          </cell>
          <cell r="N2">
            <v>1125</v>
          </cell>
        </row>
        <row r="3">
          <cell r="A3">
            <v>1310</v>
          </cell>
          <cell r="B3">
            <v>315</v>
          </cell>
          <cell r="C3">
            <v>290</v>
          </cell>
          <cell r="D3">
            <v>290</v>
          </cell>
          <cell r="E3">
            <v>285</v>
          </cell>
          <cell r="F3">
            <v>310</v>
          </cell>
          <cell r="G3">
            <v>345</v>
          </cell>
          <cell r="H3">
            <v>400</v>
          </cell>
          <cell r="I3">
            <v>460</v>
          </cell>
          <cell r="J3">
            <v>350</v>
          </cell>
          <cell r="K3">
            <v>270</v>
          </cell>
          <cell r="L3">
            <v>195</v>
          </cell>
          <cell r="M3">
            <v>197</v>
          </cell>
          <cell r="N3">
            <v>365</v>
          </cell>
        </row>
        <row r="4">
          <cell r="A4">
            <v>600</v>
          </cell>
          <cell r="B4">
            <v>315</v>
          </cell>
          <cell r="C4">
            <v>310</v>
          </cell>
          <cell r="D4">
            <v>300</v>
          </cell>
          <cell r="E4">
            <v>300</v>
          </cell>
          <cell r="F4">
            <v>310</v>
          </cell>
          <cell r="G4">
            <v>355</v>
          </cell>
          <cell r="H4">
            <v>385</v>
          </cell>
          <cell r="I4">
            <v>470</v>
          </cell>
          <cell r="J4">
            <v>575</v>
          </cell>
          <cell r="K4">
            <v>520</v>
          </cell>
          <cell r="L4">
            <v>325</v>
          </cell>
          <cell r="M4">
            <v>265</v>
          </cell>
          <cell r="N4">
            <v>360</v>
          </cell>
        </row>
        <row r="5">
          <cell r="A5">
            <v>1500</v>
          </cell>
          <cell r="B5">
            <v>937</v>
          </cell>
          <cell r="C5">
            <v>895</v>
          </cell>
          <cell r="D5">
            <v>880</v>
          </cell>
          <cell r="E5">
            <v>875</v>
          </cell>
          <cell r="F5">
            <v>925</v>
          </cell>
          <cell r="G5">
            <v>1030</v>
          </cell>
          <cell r="H5">
            <v>1160</v>
          </cell>
          <cell r="I5">
            <v>1370</v>
          </cell>
          <cell r="J5">
            <v>1300</v>
          </cell>
          <cell r="K5">
            <v>967</v>
          </cell>
          <cell r="L5">
            <v>770</v>
          </cell>
          <cell r="M5">
            <v>688</v>
          </cell>
          <cell r="N5">
            <v>807</v>
          </cell>
        </row>
        <row r="6">
          <cell r="A6">
            <v>1890</v>
          </cell>
          <cell r="B6">
            <v>935</v>
          </cell>
          <cell r="C6">
            <v>900</v>
          </cell>
          <cell r="D6">
            <v>880</v>
          </cell>
          <cell r="E6">
            <v>875</v>
          </cell>
          <cell r="F6">
            <v>930</v>
          </cell>
          <cell r="G6">
            <v>1050</v>
          </cell>
          <cell r="H6">
            <v>1165</v>
          </cell>
          <cell r="I6">
            <v>1250</v>
          </cell>
          <cell r="J6">
            <v>1335</v>
          </cell>
          <cell r="K6">
            <v>1170</v>
          </cell>
          <cell r="L6">
            <v>780</v>
          </cell>
          <cell r="M6">
            <v>670</v>
          </cell>
          <cell r="N6">
            <v>1060</v>
          </cell>
        </row>
        <row r="7">
          <cell r="A7">
            <v>-1</v>
          </cell>
          <cell r="B7">
            <v>-1</v>
          </cell>
          <cell r="C7">
            <v>0</v>
          </cell>
          <cell r="D7">
            <v>-1</v>
          </cell>
          <cell r="E7">
            <v>-1</v>
          </cell>
          <cell r="F7">
            <v>0</v>
          </cell>
          <cell r="G7">
            <v>0</v>
          </cell>
          <cell r="H7">
            <v>510</v>
          </cell>
          <cell r="I7">
            <v>430</v>
          </cell>
          <cell r="J7">
            <v>650</v>
          </cell>
          <cell r="K7">
            <v>610</v>
          </cell>
          <cell r="L7">
            <v>-1</v>
          </cell>
          <cell r="M7">
            <v>600</v>
          </cell>
          <cell r="N7">
            <v>2940</v>
          </cell>
        </row>
        <row r="8">
          <cell r="A8">
            <v>-1</v>
          </cell>
          <cell r="B8">
            <v>260</v>
          </cell>
          <cell r="C8">
            <v>430</v>
          </cell>
          <cell r="D8">
            <v>39</v>
          </cell>
          <cell r="E8">
            <v>37</v>
          </cell>
          <cell r="F8">
            <v>40</v>
          </cell>
          <cell r="G8">
            <v>506</v>
          </cell>
          <cell r="H8">
            <v>625</v>
          </cell>
          <cell r="I8">
            <v>940</v>
          </cell>
          <cell r="J8">
            <v>4745</v>
          </cell>
          <cell r="K8">
            <v>1029</v>
          </cell>
          <cell r="L8">
            <v>580</v>
          </cell>
          <cell r="M8">
            <v>700</v>
          </cell>
          <cell r="N8">
            <v>2965</v>
          </cell>
        </row>
        <row r="9">
          <cell r="A9">
            <v>-1</v>
          </cell>
          <cell r="B9">
            <v>320</v>
          </cell>
          <cell r="C9">
            <v>530</v>
          </cell>
          <cell r="D9">
            <v>318</v>
          </cell>
          <cell r="E9">
            <v>300</v>
          </cell>
          <cell r="F9">
            <v>302</v>
          </cell>
          <cell r="G9">
            <v>630</v>
          </cell>
          <cell r="H9">
            <v>1190</v>
          </cell>
          <cell r="I9">
            <v>4850</v>
          </cell>
          <cell r="J9">
            <v>4845</v>
          </cell>
          <cell r="K9">
            <v>4316</v>
          </cell>
          <cell r="L9">
            <v>780</v>
          </cell>
          <cell r="M9">
            <v>800</v>
          </cell>
          <cell r="N9">
            <v>2990</v>
          </cell>
        </row>
        <row r="10">
          <cell r="A10">
            <v>-1</v>
          </cell>
          <cell r="B10">
            <v>370</v>
          </cell>
          <cell r="C10">
            <v>550</v>
          </cell>
          <cell r="D10">
            <v>353</v>
          </cell>
          <cell r="E10">
            <v>350</v>
          </cell>
          <cell r="F10">
            <v>330</v>
          </cell>
          <cell r="G10">
            <v>895</v>
          </cell>
          <cell r="H10">
            <v>1250</v>
          </cell>
          <cell r="I10">
            <v>4910</v>
          </cell>
          <cell r="J10">
            <v>4870</v>
          </cell>
          <cell r="K10">
            <v>4345</v>
          </cell>
          <cell r="L10">
            <v>860</v>
          </cell>
          <cell r="M10">
            <v>860</v>
          </cell>
          <cell r="N10">
            <v>3010</v>
          </cell>
        </row>
        <row r="11">
          <cell r="A11">
            <v>-1</v>
          </cell>
          <cell r="B11">
            <v>400</v>
          </cell>
          <cell r="C11">
            <v>620</v>
          </cell>
          <cell r="D11">
            <v>379</v>
          </cell>
          <cell r="E11">
            <v>371</v>
          </cell>
          <cell r="F11">
            <v>369</v>
          </cell>
          <cell r="G11">
            <v>1045</v>
          </cell>
          <cell r="H11">
            <v>1440</v>
          </cell>
          <cell r="I11">
            <v>4940</v>
          </cell>
          <cell r="J11">
            <v>5150</v>
          </cell>
          <cell r="K11">
            <v>4380</v>
          </cell>
          <cell r="L11">
            <v>930</v>
          </cell>
          <cell r="M11">
            <v>890</v>
          </cell>
          <cell r="N11">
            <v>3030</v>
          </cell>
        </row>
        <row r="12">
          <cell r="A12">
            <v>-1</v>
          </cell>
          <cell r="B12">
            <v>435</v>
          </cell>
          <cell r="C12">
            <v>748</v>
          </cell>
          <cell r="D12">
            <v>440</v>
          </cell>
          <cell r="E12">
            <v>422</v>
          </cell>
          <cell r="F12">
            <v>436</v>
          </cell>
          <cell r="G12">
            <v>1240</v>
          </cell>
          <cell r="H12">
            <v>1495</v>
          </cell>
          <cell r="I12">
            <v>-1</v>
          </cell>
          <cell r="J12">
            <v>-1</v>
          </cell>
          <cell r="K12">
            <v>4530</v>
          </cell>
          <cell r="L12">
            <v>980</v>
          </cell>
          <cell r="M12">
            <v>1025</v>
          </cell>
          <cell r="N12">
            <v>3082</v>
          </cell>
        </row>
        <row r="13">
          <cell r="A13">
            <v>-1</v>
          </cell>
          <cell r="B13">
            <v>520</v>
          </cell>
          <cell r="C13">
            <v>810</v>
          </cell>
          <cell r="D13">
            <v>600</v>
          </cell>
          <cell r="E13">
            <v>445</v>
          </cell>
          <cell r="F13">
            <v>650</v>
          </cell>
          <cell r="G13">
            <v>1470</v>
          </cell>
          <cell r="H13">
            <v>1515</v>
          </cell>
          <cell r="I13">
            <v>-1</v>
          </cell>
          <cell r="J13">
            <v>-1</v>
          </cell>
          <cell r="K13">
            <v>4830</v>
          </cell>
          <cell r="L13">
            <v>1145</v>
          </cell>
          <cell r="M13">
            <v>1050</v>
          </cell>
          <cell r="N13">
            <v>3110</v>
          </cell>
        </row>
        <row r="14">
          <cell r="A14">
            <v>-1</v>
          </cell>
          <cell r="B14">
            <v>550</v>
          </cell>
          <cell r="C14">
            <v>1050</v>
          </cell>
          <cell r="D14">
            <v>650</v>
          </cell>
          <cell r="E14">
            <v>720</v>
          </cell>
          <cell r="F14">
            <v>700</v>
          </cell>
          <cell r="G14">
            <v>1490</v>
          </cell>
          <cell r="H14">
            <v>1550</v>
          </cell>
          <cell r="I14">
            <v>-1</v>
          </cell>
          <cell r="J14">
            <v>-1</v>
          </cell>
          <cell r="K14">
            <v>4950</v>
          </cell>
          <cell r="L14">
            <v>1165</v>
          </cell>
          <cell r="M14">
            <v>1080</v>
          </cell>
          <cell r="N14">
            <v>3130</v>
          </cell>
        </row>
        <row r="15">
          <cell r="A15">
            <v>-1</v>
          </cell>
          <cell r="B15">
            <v>580</v>
          </cell>
          <cell r="C15">
            <v>1270</v>
          </cell>
          <cell r="D15">
            <v>730</v>
          </cell>
          <cell r="E15">
            <v>820</v>
          </cell>
          <cell r="F15">
            <v>1080</v>
          </cell>
          <cell r="G15">
            <v>1580</v>
          </cell>
          <cell r="H15">
            <v>1580</v>
          </cell>
          <cell r="I15">
            <v>-1</v>
          </cell>
          <cell r="J15">
            <v>-1</v>
          </cell>
          <cell r="K15">
            <v>-1</v>
          </cell>
          <cell r="L15">
            <v>1200</v>
          </cell>
          <cell r="M15">
            <v>1100</v>
          </cell>
          <cell r="N15">
            <v>3150</v>
          </cell>
        </row>
        <row r="16">
          <cell r="A16">
            <v>-1</v>
          </cell>
          <cell r="B16">
            <v>600</v>
          </cell>
          <cell r="C16">
            <v>1300</v>
          </cell>
          <cell r="D16">
            <v>815</v>
          </cell>
          <cell r="E16">
            <v>875</v>
          </cell>
          <cell r="F16">
            <v>1400</v>
          </cell>
          <cell r="G16">
            <v>1600</v>
          </cell>
          <cell r="H16">
            <v>1620</v>
          </cell>
          <cell r="I16">
            <v>-1</v>
          </cell>
          <cell r="J16">
            <v>-1</v>
          </cell>
          <cell r="K16">
            <v>-1</v>
          </cell>
          <cell r="L16">
            <v>1230</v>
          </cell>
          <cell r="M16">
            <v>2975</v>
          </cell>
          <cell r="N16">
            <v>3170</v>
          </cell>
        </row>
        <row r="17">
          <cell r="A17">
            <v>-1</v>
          </cell>
          <cell r="B17">
            <v>650</v>
          </cell>
          <cell r="C17">
            <v>1340</v>
          </cell>
          <cell r="D17">
            <v>990</v>
          </cell>
          <cell r="E17">
            <v>1050</v>
          </cell>
          <cell r="F17">
            <v>1425</v>
          </cell>
          <cell r="G17">
            <v>1650</v>
          </cell>
          <cell r="H17">
            <v>4770</v>
          </cell>
          <cell r="I17">
            <v>-1</v>
          </cell>
          <cell r="J17">
            <v>-1</v>
          </cell>
          <cell r="K17">
            <v>-1</v>
          </cell>
          <cell r="L17">
            <v>1250</v>
          </cell>
          <cell r="M17">
            <v>3000</v>
          </cell>
          <cell r="N17">
            <v>3190</v>
          </cell>
        </row>
        <row r="18">
          <cell r="A18">
            <v>-1</v>
          </cell>
          <cell r="B18">
            <v>675</v>
          </cell>
          <cell r="C18">
            <v>1440</v>
          </cell>
          <cell r="D18">
            <v>1100</v>
          </cell>
          <cell r="E18">
            <v>1090</v>
          </cell>
          <cell r="F18">
            <v>1505</v>
          </cell>
          <cell r="G18">
            <v>1690</v>
          </cell>
          <cell r="H18">
            <v>4820</v>
          </cell>
          <cell r="I18">
            <v>-1</v>
          </cell>
          <cell r="J18">
            <v>-1</v>
          </cell>
          <cell r="K18">
            <v>-1</v>
          </cell>
          <cell r="L18">
            <v>1280</v>
          </cell>
          <cell r="M18">
            <v>3020</v>
          </cell>
          <cell r="N18">
            <v>3236</v>
          </cell>
        </row>
        <row r="19">
          <cell r="A19">
            <v>-1</v>
          </cell>
          <cell r="B19">
            <v>700</v>
          </cell>
          <cell r="C19">
            <v>1625</v>
          </cell>
          <cell r="D19">
            <v>1160</v>
          </cell>
          <cell r="E19">
            <v>1222</v>
          </cell>
          <cell r="F19">
            <v>1540</v>
          </cell>
          <cell r="G19">
            <v>1715</v>
          </cell>
          <cell r="H19">
            <v>4840</v>
          </cell>
          <cell r="I19">
            <v>-1</v>
          </cell>
          <cell r="J19">
            <v>-1</v>
          </cell>
          <cell r="K19">
            <v>-1</v>
          </cell>
          <cell r="L19">
            <v>1300</v>
          </cell>
          <cell r="M19">
            <v>3060</v>
          </cell>
          <cell r="N19">
            <v>3270</v>
          </cell>
        </row>
        <row r="20">
          <cell r="A20">
            <v>-1</v>
          </cell>
          <cell r="B20">
            <v>734</v>
          </cell>
          <cell r="C20">
            <v>1680</v>
          </cell>
          <cell r="D20">
            <v>1183</v>
          </cell>
          <cell r="E20">
            <v>1245</v>
          </cell>
          <cell r="F20">
            <v>1640</v>
          </cell>
          <cell r="G20">
            <v>1750</v>
          </cell>
          <cell r="H20">
            <v>4860</v>
          </cell>
          <cell r="I20">
            <v>-1</v>
          </cell>
          <cell r="J20">
            <v>-1</v>
          </cell>
          <cell r="K20">
            <v>-1</v>
          </cell>
          <cell r="L20">
            <v>1320</v>
          </cell>
          <cell r="M20">
            <v>3080</v>
          </cell>
          <cell r="N20">
            <v>3360</v>
          </cell>
        </row>
        <row r="21">
          <cell r="A21">
            <v>-1</v>
          </cell>
          <cell r="B21">
            <v>770</v>
          </cell>
          <cell r="C21">
            <v>1720</v>
          </cell>
          <cell r="D21">
            <v>1300</v>
          </cell>
          <cell r="E21">
            <v>1490</v>
          </cell>
          <cell r="F21">
            <v>1660</v>
          </cell>
          <cell r="G21">
            <v>1800</v>
          </cell>
          <cell r="H21">
            <v>4880</v>
          </cell>
          <cell r="I21">
            <v>-1</v>
          </cell>
          <cell r="J21">
            <v>-1</v>
          </cell>
          <cell r="K21">
            <v>-1</v>
          </cell>
          <cell r="L21">
            <v>1350</v>
          </cell>
          <cell r="M21">
            <v>3108</v>
          </cell>
          <cell r="N21">
            <v>3390</v>
          </cell>
        </row>
        <row r="22">
          <cell r="A22">
            <v>-1</v>
          </cell>
          <cell r="B22">
            <v>810</v>
          </cell>
          <cell r="C22">
            <v>1740</v>
          </cell>
          <cell r="D22">
            <v>1480</v>
          </cell>
          <cell r="E22">
            <v>1625</v>
          </cell>
          <cell r="F22">
            <v>1684</v>
          </cell>
          <cell r="G22">
            <v>1840</v>
          </cell>
          <cell r="H22">
            <v>4925</v>
          </cell>
          <cell r="I22">
            <v>-1</v>
          </cell>
          <cell r="J22">
            <v>-1</v>
          </cell>
          <cell r="K22">
            <v>-1</v>
          </cell>
          <cell r="L22">
            <v>3440</v>
          </cell>
          <cell r="M22">
            <v>3160</v>
          </cell>
          <cell r="N22">
            <v>3410</v>
          </cell>
        </row>
        <row r="23">
          <cell r="A23">
            <v>-1</v>
          </cell>
          <cell r="B23">
            <v>860</v>
          </cell>
          <cell r="C23">
            <v>1810</v>
          </cell>
          <cell r="D23">
            <v>1570</v>
          </cell>
          <cell r="E23">
            <v>1790</v>
          </cell>
          <cell r="F23">
            <v>1720</v>
          </cell>
          <cell r="G23">
            <v>1870</v>
          </cell>
          <cell r="H23">
            <v>4980</v>
          </cell>
          <cell r="I23">
            <v>-1</v>
          </cell>
          <cell r="J23">
            <v>-1</v>
          </cell>
          <cell r="K23">
            <v>-1</v>
          </cell>
          <cell r="L23">
            <v>3460</v>
          </cell>
          <cell r="M23">
            <v>3180</v>
          </cell>
          <cell r="N23">
            <v>3430</v>
          </cell>
        </row>
        <row r="24">
          <cell r="A24">
            <v>-1</v>
          </cell>
          <cell r="B24">
            <v>910</v>
          </cell>
          <cell r="C24">
            <v>1880</v>
          </cell>
          <cell r="D24">
            <v>1620</v>
          </cell>
          <cell r="E24">
            <v>1840</v>
          </cell>
          <cell r="F24">
            <v>1750</v>
          </cell>
          <cell r="G24">
            <v>1890</v>
          </cell>
          <cell r="H24">
            <v>5060</v>
          </cell>
          <cell r="I24">
            <v>-1</v>
          </cell>
          <cell r="J24">
            <v>-1</v>
          </cell>
          <cell r="K24">
            <v>-1</v>
          </cell>
          <cell r="L24">
            <v>3480</v>
          </cell>
          <cell r="M24">
            <v>3200</v>
          </cell>
          <cell r="N24">
            <v>3480</v>
          </cell>
        </row>
        <row r="25">
          <cell r="A25">
            <v>-1</v>
          </cell>
          <cell r="B25">
            <v>960</v>
          </cell>
          <cell r="C25">
            <v>1910</v>
          </cell>
          <cell r="D25">
            <v>1640</v>
          </cell>
          <cell r="E25">
            <v>1860</v>
          </cell>
          <cell r="F25">
            <v>1820</v>
          </cell>
          <cell r="G25">
            <v>4700</v>
          </cell>
          <cell r="H25">
            <v>5220</v>
          </cell>
          <cell r="I25">
            <v>-1</v>
          </cell>
          <cell r="J25">
            <v>-1</v>
          </cell>
          <cell r="K25">
            <v>-1</v>
          </cell>
          <cell r="L25">
            <v>3500</v>
          </cell>
          <cell r="M25">
            <v>3225</v>
          </cell>
          <cell r="N25">
            <v>3500</v>
          </cell>
        </row>
        <row r="26">
          <cell r="A26">
            <v>-1</v>
          </cell>
          <cell r="B26">
            <v>985</v>
          </cell>
          <cell r="C26">
            <v>1930</v>
          </cell>
          <cell r="D26">
            <v>1660</v>
          </cell>
          <cell r="E26">
            <v>1880</v>
          </cell>
          <cell r="F26">
            <v>1850</v>
          </cell>
          <cell r="G26">
            <v>4720</v>
          </cell>
          <cell r="H26">
            <v>5270</v>
          </cell>
          <cell r="I26">
            <v>-1</v>
          </cell>
          <cell r="J26">
            <v>-1</v>
          </cell>
          <cell r="K26">
            <v>-1</v>
          </cell>
          <cell r="L26">
            <v>3520</v>
          </cell>
          <cell r="M26">
            <v>3250</v>
          </cell>
          <cell r="N26">
            <v>3526</v>
          </cell>
        </row>
        <row r="27">
          <cell r="A27">
            <v>-1</v>
          </cell>
          <cell r="B27">
            <v>1050</v>
          </cell>
          <cell r="C27">
            <v>1955</v>
          </cell>
          <cell r="D27">
            <v>1680</v>
          </cell>
          <cell r="E27">
            <v>1900</v>
          </cell>
          <cell r="F27">
            <v>1890</v>
          </cell>
          <cell r="G27">
            <v>4740</v>
          </cell>
          <cell r="H27">
            <v>5680</v>
          </cell>
          <cell r="I27">
            <v>-1</v>
          </cell>
          <cell r="J27">
            <v>-1</v>
          </cell>
          <cell r="K27">
            <v>-1</v>
          </cell>
          <cell r="L27">
            <v>3540</v>
          </cell>
          <cell r="M27">
            <v>3270</v>
          </cell>
          <cell r="N27">
            <v>3570</v>
          </cell>
        </row>
        <row r="28">
          <cell r="A28">
            <v>-1</v>
          </cell>
          <cell r="B28">
            <v>1110</v>
          </cell>
          <cell r="C28">
            <v>1975</v>
          </cell>
          <cell r="D28">
            <v>1700</v>
          </cell>
          <cell r="E28">
            <v>1960</v>
          </cell>
          <cell r="F28">
            <v>1935</v>
          </cell>
          <cell r="G28">
            <v>4760</v>
          </cell>
          <cell r="H28">
            <v>-1</v>
          </cell>
          <cell r="I28">
            <v>-1</v>
          </cell>
          <cell r="J28">
            <v>-1</v>
          </cell>
          <cell r="K28">
            <v>-1</v>
          </cell>
          <cell r="L28">
            <v>3560</v>
          </cell>
          <cell r="M28">
            <v>3310</v>
          </cell>
          <cell r="N28">
            <v>3650</v>
          </cell>
        </row>
        <row r="29">
          <cell r="A29">
            <v>-1</v>
          </cell>
          <cell r="B29">
            <v>1130</v>
          </cell>
          <cell r="C29">
            <v>2000</v>
          </cell>
          <cell r="D29">
            <v>1730</v>
          </cell>
          <cell r="E29">
            <v>2005</v>
          </cell>
          <cell r="F29">
            <v>1955</v>
          </cell>
          <cell r="G29">
            <v>4780</v>
          </cell>
          <cell r="H29">
            <v>-1</v>
          </cell>
          <cell r="I29">
            <v>-1</v>
          </cell>
          <cell r="J29">
            <v>-1</v>
          </cell>
          <cell r="K29">
            <v>-1</v>
          </cell>
          <cell r="L29">
            <v>3580</v>
          </cell>
          <cell r="M29">
            <v>3330</v>
          </cell>
          <cell r="N29">
            <v>3670</v>
          </cell>
        </row>
        <row r="30">
          <cell r="A30">
            <v>-1</v>
          </cell>
          <cell r="B30">
            <v>1150</v>
          </cell>
          <cell r="C30">
            <v>2020</v>
          </cell>
          <cell r="D30">
            <v>1755</v>
          </cell>
          <cell r="E30">
            <v>2035</v>
          </cell>
          <cell r="F30">
            <v>1980</v>
          </cell>
          <cell r="G30">
            <v>4800</v>
          </cell>
          <cell r="H30">
            <v>-1</v>
          </cell>
          <cell r="I30">
            <v>-1</v>
          </cell>
          <cell r="J30">
            <v>-1</v>
          </cell>
          <cell r="K30">
            <v>-1</v>
          </cell>
          <cell r="L30">
            <v>3600</v>
          </cell>
          <cell r="M30">
            <v>3360</v>
          </cell>
          <cell r="N30">
            <v>3700</v>
          </cell>
        </row>
        <row r="31">
          <cell r="A31">
            <v>-1</v>
          </cell>
          <cell r="B31">
            <v>1190</v>
          </cell>
          <cell r="C31">
            <v>2040</v>
          </cell>
          <cell r="D31">
            <v>1850</v>
          </cell>
          <cell r="E31">
            <v>2055</v>
          </cell>
          <cell r="F31">
            <v>2004</v>
          </cell>
          <cell r="G31">
            <v>4825</v>
          </cell>
          <cell r="H31">
            <v>-1</v>
          </cell>
          <cell r="I31">
            <v>-1</v>
          </cell>
          <cell r="J31">
            <v>-1</v>
          </cell>
          <cell r="K31">
            <v>-1</v>
          </cell>
          <cell r="L31">
            <v>3620</v>
          </cell>
          <cell r="M31">
            <v>3380</v>
          </cell>
          <cell r="N31">
            <v>3735</v>
          </cell>
        </row>
        <row r="32">
          <cell r="A32">
            <v>-1</v>
          </cell>
          <cell r="B32">
            <v>1220</v>
          </cell>
          <cell r="C32">
            <v>2150</v>
          </cell>
          <cell r="D32">
            <v>1870</v>
          </cell>
          <cell r="E32">
            <v>2075</v>
          </cell>
          <cell r="F32">
            <v>2025</v>
          </cell>
          <cell r="G32">
            <v>4850</v>
          </cell>
          <cell r="H32">
            <v>-1</v>
          </cell>
          <cell r="I32">
            <v>-1</v>
          </cell>
          <cell r="J32">
            <v>-1</v>
          </cell>
          <cell r="K32">
            <v>-1</v>
          </cell>
          <cell r="L32">
            <v>3640</v>
          </cell>
          <cell r="M32">
            <v>3400</v>
          </cell>
          <cell r="N32">
            <v>3760</v>
          </cell>
        </row>
        <row r="33">
          <cell r="A33">
            <v>-1</v>
          </cell>
          <cell r="B33">
            <v>1250</v>
          </cell>
          <cell r="C33">
            <v>4600</v>
          </cell>
          <cell r="D33">
            <v>1895</v>
          </cell>
          <cell r="E33">
            <v>2100</v>
          </cell>
          <cell r="F33">
            <v>2050</v>
          </cell>
          <cell r="G33">
            <v>4875</v>
          </cell>
          <cell r="H33">
            <v>-1</v>
          </cell>
          <cell r="I33">
            <v>-1</v>
          </cell>
          <cell r="J33">
            <v>-1</v>
          </cell>
          <cell r="K33">
            <v>-1</v>
          </cell>
          <cell r="L33">
            <v>3680</v>
          </cell>
          <cell r="M33">
            <v>3430</v>
          </cell>
          <cell r="N33">
            <v>3812</v>
          </cell>
        </row>
        <row r="34">
          <cell r="A34">
            <v>-1</v>
          </cell>
          <cell r="B34">
            <v>1320</v>
          </cell>
          <cell r="C34">
            <v>4620</v>
          </cell>
          <cell r="D34">
            <v>1920</v>
          </cell>
          <cell r="E34">
            <v>2120</v>
          </cell>
          <cell r="F34">
            <v>2080</v>
          </cell>
          <cell r="G34">
            <v>4900</v>
          </cell>
          <cell r="H34">
            <v>-1</v>
          </cell>
          <cell r="I34">
            <v>-1</v>
          </cell>
          <cell r="J34">
            <v>-1</v>
          </cell>
          <cell r="K34">
            <v>-1</v>
          </cell>
          <cell r="L34">
            <v>3700</v>
          </cell>
          <cell r="M34">
            <v>3530</v>
          </cell>
          <cell r="N34">
            <v>3900</v>
          </cell>
        </row>
        <row r="35">
          <cell r="A35">
            <v>-1</v>
          </cell>
          <cell r="B35">
            <v>1350</v>
          </cell>
          <cell r="C35">
            <v>4650</v>
          </cell>
          <cell r="D35">
            <v>1955</v>
          </cell>
          <cell r="E35">
            <v>2140</v>
          </cell>
          <cell r="F35">
            <v>2100</v>
          </cell>
          <cell r="G35">
            <v>4920</v>
          </cell>
          <cell r="H35">
            <v>-1</v>
          </cell>
          <cell r="I35">
            <v>-1</v>
          </cell>
          <cell r="J35">
            <v>-1</v>
          </cell>
          <cell r="K35">
            <v>-1</v>
          </cell>
          <cell r="L35">
            <v>3720</v>
          </cell>
          <cell r="M35">
            <v>3550</v>
          </cell>
          <cell r="N35">
            <v>3990</v>
          </cell>
        </row>
        <row r="36">
          <cell r="A36">
            <v>-1</v>
          </cell>
          <cell r="B36">
            <v>1400</v>
          </cell>
          <cell r="C36">
            <v>4672</v>
          </cell>
          <cell r="D36">
            <v>1985</v>
          </cell>
          <cell r="E36">
            <v>2160</v>
          </cell>
          <cell r="F36">
            <v>4585</v>
          </cell>
          <cell r="G36">
            <v>4970</v>
          </cell>
          <cell r="H36">
            <v>-1</v>
          </cell>
          <cell r="I36">
            <v>-1</v>
          </cell>
          <cell r="J36">
            <v>-1</v>
          </cell>
          <cell r="K36">
            <v>-1</v>
          </cell>
          <cell r="L36">
            <v>3740</v>
          </cell>
          <cell r="M36">
            <v>3600</v>
          </cell>
          <cell r="N36">
            <v>4050</v>
          </cell>
        </row>
        <row r="37">
          <cell r="A37">
            <v>-1</v>
          </cell>
          <cell r="B37">
            <v>1440</v>
          </cell>
          <cell r="C37">
            <v>4700</v>
          </cell>
          <cell r="D37">
            <v>2010</v>
          </cell>
          <cell r="E37">
            <v>2180</v>
          </cell>
          <cell r="F37">
            <v>4610</v>
          </cell>
          <cell r="G37">
            <v>5035</v>
          </cell>
          <cell r="H37">
            <v>-1</v>
          </cell>
          <cell r="I37">
            <v>-1</v>
          </cell>
          <cell r="J37">
            <v>-1</v>
          </cell>
          <cell r="K37">
            <v>-1</v>
          </cell>
          <cell r="L37">
            <v>3760</v>
          </cell>
          <cell r="M37">
            <v>3640</v>
          </cell>
          <cell r="N37">
            <v>4100</v>
          </cell>
        </row>
        <row r="38">
          <cell r="A38">
            <v>-1</v>
          </cell>
          <cell r="B38">
            <v>1460</v>
          </cell>
          <cell r="C38">
            <v>4750</v>
          </cell>
          <cell r="D38">
            <v>2045</v>
          </cell>
          <cell r="E38">
            <v>4540</v>
          </cell>
          <cell r="F38">
            <v>4630</v>
          </cell>
          <cell r="G38">
            <v>5080</v>
          </cell>
          <cell r="H38">
            <v>-1</v>
          </cell>
          <cell r="I38">
            <v>-1</v>
          </cell>
          <cell r="J38">
            <v>-1</v>
          </cell>
          <cell r="K38">
            <v>-1</v>
          </cell>
          <cell r="L38">
            <v>3780</v>
          </cell>
          <cell r="M38">
            <v>3660</v>
          </cell>
          <cell r="N38">
            <v>4165</v>
          </cell>
        </row>
        <row r="39">
          <cell r="A39">
            <v>-1</v>
          </cell>
          <cell r="B39">
            <v>1480</v>
          </cell>
          <cell r="C39">
            <v>4770</v>
          </cell>
          <cell r="D39">
            <v>2080</v>
          </cell>
          <cell r="E39">
            <v>4560</v>
          </cell>
          <cell r="F39">
            <v>4650</v>
          </cell>
          <cell r="G39">
            <v>5110</v>
          </cell>
          <cell r="H39">
            <v>-1</v>
          </cell>
          <cell r="I39">
            <v>-1</v>
          </cell>
          <cell r="J39">
            <v>-1</v>
          </cell>
          <cell r="K39">
            <v>-1</v>
          </cell>
          <cell r="L39">
            <v>3800</v>
          </cell>
          <cell r="M39">
            <v>3695</v>
          </cell>
          <cell r="N39">
            <v>4230</v>
          </cell>
        </row>
        <row r="40">
          <cell r="A40">
            <v>-1</v>
          </cell>
          <cell r="B40">
            <v>1500</v>
          </cell>
          <cell r="C40">
            <v>4830</v>
          </cell>
          <cell r="D40">
            <v>2110</v>
          </cell>
          <cell r="E40">
            <v>4580</v>
          </cell>
          <cell r="F40">
            <v>4670</v>
          </cell>
          <cell r="G40">
            <v>5130</v>
          </cell>
          <cell r="H40">
            <v>-1</v>
          </cell>
          <cell r="I40">
            <v>-1</v>
          </cell>
          <cell r="J40">
            <v>-1</v>
          </cell>
          <cell r="K40">
            <v>-1</v>
          </cell>
          <cell r="L40">
            <v>3820</v>
          </cell>
          <cell r="M40">
            <v>3750</v>
          </cell>
          <cell r="N40">
            <v>4970</v>
          </cell>
        </row>
        <row r="41">
          <cell r="A41">
            <v>-1</v>
          </cell>
          <cell r="B41">
            <v>1545</v>
          </cell>
          <cell r="C41">
            <v>4990</v>
          </cell>
          <cell r="D41">
            <v>2130</v>
          </cell>
          <cell r="E41">
            <v>4600</v>
          </cell>
          <cell r="F41">
            <v>4690</v>
          </cell>
          <cell r="G41">
            <v>5340</v>
          </cell>
          <cell r="H41">
            <v>-1</v>
          </cell>
          <cell r="I41">
            <v>-1</v>
          </cell>
          <cell r="J41">
            <v>-1</v>
          </cell>
          <cell r="K41">
            <v>-1</v>
          </cell>
          <cell r="L41">
            <v>3840</v>
          </cell>
          <cell r="M41">
            <v>3780</v>
          </cell>
          <cell r="N41">
            <v>-1</v>
          </cell>
        </row>
        <row r="42">
          <cell r="A42">
            <v>-1</v>
          </cell>
          <cell r="B42">
            <v>1570</v>
          </cell>
          <cell r="C42">
            <v>5110</v>
          </cell>
          <cell r="D42">
            <v>2150</v>
          </cell>
          <cell r="E42">
            <v>4620</v>
          </cell>
          <cell r="F42">
            <v>4710</v>
          </cell>
          <cell r="G42">
            <v>5400</v>
          </cell>
          <cell r="H42">
            <v>-1</v>
          </cell>
          <cell r="I42">
            <v>-1</v>
          </cell>
          <cell r="J42">
            <v>-1</v>
          </cell>
          <cell r="K42">
            <v>-1</v>
          </cell>
          <cell r="L42">
            <v>3860</v>
          </cell>
          <cell r="M42">
            <v>3810</v>
          </cell>
          <cell r="N42">
            <v>-1</v>
          </cell>
        </row>
        <row r="43">
          <cell r="A43">
            <v>-1</v>
          </cell>
          <cell r="B43">
            <v>1590</v>
          </cell>
          <cell r="C43">
            <v>5280</v>
          </cell>
          <cell r="D43">
            <v>2180</v>
          </cell>
          <cell r="E43">
            <v>4640</v>
          </cell>
          <cell r="F43">
            <v>4730</v>
          </cell>
          <cell r="G43">
            <v>5445</v>
          </cell>
          <cell r="H43">
            <v>-1</v>
          </cell>
          <cell r="I43">
            <v>-1</v>
          </cell>
          <cell r="J43">
            <v>-1</v>
          </cell>
          <cell r="K43">
            <v>-1</v>
          </cell>
          <cell r="L43">
            <v>3880</v>
          </cell>
          <cell r="M43">
            <v>3850</v>
          </cell>
          <cell r="N43">
            <v>-1</v>
          </cell>
        </row>
        <row r="44">
          <cell r="A44">
            <v>-1</v>
          </cell>
          <cell r="B44">
            <v>1610</v>
          </cell>
          <cell r="C44">
            <v>5320</v>
          </cell>
          <cell r="D44">
            <v>4570</v>
          </cell>
          <cell r="E44">
            <v>4660</v>
          </cell>
          <cell r="F44">
            <v>4750</v>
          </cell>
          <cell r="G44">
            <v>5610</v>
          </cell>
          <cell r="H44">
            <v>-1</v>
          </cell>
          <cell r="I44">
            <v>-1</v>
          </cell>
          <cell r="J44">
            <v>-1</v>
          </cell>
          <cell r="K44">
            <v>-1</v>
          </cell>
          <cell r="L44">
            <v>3900</v>
          </cell>
          <cell r="M44">
            <v>3940</v>
          </cell>
          <cell r="N44">
            <v>-1</v>
          </cell>
        </row>
        <row r="45">
          <cell r="A45">
            <v>-1</v>
          </cell>
          <cell r="B45">
            <v>1652</v>
          </cell>
          <cell r="C45">
            <v>5340</v>
          </cell>
          <cell r="D45">
            <v>4590</v>
          </cell>
          <cell r="E45">
            <v>4680</v>
          </cell>
          <cell r="F45">
            <v>4770</v>
          </cell>
          <cell r="G45">
            <v>5680</v>
          </cell>
          <cell r="H45">
            <v>-1</v>
          </cell>
          <cell r="I45">
            <v>-1</v>
          </cell>
          <cell r="J45">
            <v>-1</v>
          </cell>
          <cell r="K45">
            <v>-1</v>
          </cell>
          <cell r="L45">
            <v>3920</v>
          </cell>
          <cell r="M45">
            <v>3968</v>
          </cell>
          <cell r="N45">
            <v>-1</v>
          </cell>
        </row>
        <row r="46">
          <cell r="A46">
            <v>-1</v>
          </cell>
          <cell r="B46">
            <v>1700</v>
          </cell>
          <cell r="C46">
            <v>-1</v>
          </cell>
          <cell r="D46">
            <v>4620</v>
          </cell>
          <cell r="E46">
            <v>4700</v>
          </cell>
          <cell r="F46">
            <v>4790</v>
          </cell>
          <cell r="G46">
            <v>-1</v>
          </cell>
          <cell r="H46">
            <v>-1</v>
          </cell>
          <cell r="I46">
            <v>-1</v>
          </cell>
          <cell r="J46">
            <v>-1</v>
          </cell>
          <cell r="K46">
            <v>-1</v>
          </cell>
          <cell r="L46">
            <v>3950</v>
          </cell>
          <cell r="M46">
            <v>4200</v>
          </cell>
          <cell r="N46">
            <v>-1</v>
          </cell>
        </row>
        <row r="47">
          <cell r="A47">
            <v>-1</v>
          </cell>
          <cell r="B47">
            <v>1720</v>
          </cell>
          <cell r="C47">
            <v>-1</v>
          </cell>
          <cell r="D47">
            <v>4640</v>
          </cell>
          <cell r="E47">
            <v>4720</v>
          </cell>
          <cell r="F47">
            <v>4820</v>
          </cell>
          <cell r="G47">
            <v>-1</v>
          </cell>
          <cell r="H47">
            <v>-1</v>
          </cell>
          <cell r="I47">
            <v>-1</v>
          </cell>
          <cell r="J47">
            <v>-1</v>
          </cell>
          <cell r="K47">
            <v>-1</v>
          </cell>
          <cell r="L47">
            <v>3970</v>
          </cell>
          <cell r="M47">
            <v>4220</v>
          </cell>
          <cell r="N47">
            <v>-1</v>
          </cell>
        </row>
        <row r="48">
          <cell r="A48">
            <v>-1</v>
          </cell>
          <cell r="B48">
            <v>1745</v>
          </cell>
          <cell r="C48">
            <v>-1</v>
          </cell>
          <cell r="D48">
            <v>4660</v>
          </cell>
          <cell r="E48">
            <v>4740</v>
          </cell>
          <cell r="F48">
            <v>4840</v>
          </cell>
          <cell r="G48">
            <v>-1</v>
          </cell>
          <cell r="H48">
            <v>-1</v>
          </cell>
          <cell r="I48">
            <v>-1</v>
          </cell>
          <cell r="J48">
            <v>-1</v>
          </cell>
          <cell r="K48">
            <v>-1</v>
          </cell>
          <cell r="L48">
            <v>3990</v>
          </cell>
          <cell r="M48">
            <v>4250</v>
          </cell>
          <cell r="N48">
            <v>-1</v>
          </cell>
        </row>
        <row r="49">
          <cell r="A49">
            <v>-1</v>
          </cell>
          <cell r="B49">
            <v>1765</v>
          </cell>
          <cell r="C49">
            <v>-1</v>
          </cell>
          <cell r="D49">
            <v>4680</v>
          </cell>
          <cell r="E49">
            <v>4760</v>
          </cell>
          <cell r="F49">
            <v>4860</v>
          </cell>
          <cell r="G49">
            <v>-1</v>
          </cell>
          <cell r="H49">
            <v>-1</v>
          </cell>
          <cell r="I49">
            <v>-1</v>
          </cell>
          <cell r="J49">
            <v>-1</v>
          </cell>
          <cell r="K49">
            <v>-1</v>
          </cell>
          <cell r="L49">
            <v>4010</v>
          </cell>
          <cell r="M49">
            <v>4790</v>
          </cell>
          <cell r="N49">
            <v>-1</v>
          </cell>
        </row>
        <row r="50">
          <cell r="A50">
            <v>-1</v>
          </cell>
          <cell r="B50">
            <v>1790</v>
          </cell>
          <cell r="C50">
            <v>-1</v>
          </cell>
          <cell r="D50">
            <v>4700</v>
          </cell>
          <cell r="E50">
            <v>4780</v>
          </cell>
          <cell r="F50">
            <v>4880</v>
          </cell>
          <cell r="G50">
            <v>-1</v>
          </cell>
          <cell r="H50">
            <v>-1</v>
          </cell>
          <cell r="I50">
            <v>-1</v>
          </cell>
          <cell r="J50">
            <v>-1</v>
          </cell>
          <cell r="K50">
            <v>-1</v>
          </cell>
          <cell r="L50">
            <v>4030</v>
          </cell>
          <cell r="M50">
            <v>-1</v>
          </cell>
          <cell r="N50">
            <v>-1</v>
          </cell>
        </row>
        <row r="51">
          <cell r="A51">
            <v>-1</v>
          </cell>
          <cell r="B51">
            <v>1810</v>
          </cell>
          <cell r="C51">
            <v>-1</v>
          </cell>
          <cell r="D51">
            <v>4720</v>
          </cell>
          <cell r="E51">
            <v>4800</v>
          </cell>
          <cell r="F51">
            <v>4900</v>
          </cell>
          <cell r="G51">
            <v>-1</v>
          </cell>
          <cell r="H51">
            <v>-1</v>
          </cell>
          <cell r="I51">
            <v>-1</v>
          </cell>
          <cell r="J51">
            <v>-1</v>
          </cell>
          <cell r="K51">
            <v>-1</v>
          </cell>
          <cell r="L51">
            <v>4050</v>
          </cell>
          <cell r="M51">
            <v>-1</v>
          </cell>
          <cell r="N51">
            <v>-1</v>
          </cell>
        </row>
        <row r="52">
          <cell r="A52">
            <v>-1</v>
          </cell>
          <cell r="B52">
            <v>1830</v>
          </cell>
          <cell r="C52">
            <v>-1</v>
          </cell>
          <cell r="D52">
            <v>4740</v>
          </cell>
          <cell r="E52">
            <v>4820</v>
          </cell>
          <cell r="F52">
            <v>4920</v>
          </cell>
          <cell r="G52">
            <v>-1</v>
          </cell>
          <cell r="H52">
            <v>-1</v>
          </cell>
          <cell r="I52">
            <v>-1</v>
          </cell>
          <cell r="J52">
            <v>-1</v>
          </cell>
          <cell r="K52">
            <v>-1</v>
          </cell>
          <cell r="L52">
            <v>4070</v>
          </cell>
          <cell r="M52">
            <v>-1</v>
          </cell>
          <cell r="N52">
            <v>-1</v>
          </cell>
        </row>
        <row r="53">
          <cell r="A53">
            <v>-1</v>
          </cell>
          <cell r="B53">
            <v>1850</v>
          </cell>
          <cell r="C53">
            <v>-1</v>
          </cell>
          <cell r="D53">
            <v>4760</v>
          </cell>
          <cell r="E53">
            <v>4840</v>
          </cell>
          <cell r="F53">
            <v>4950</v>
          </cell>
          <cell r="G53">
            <v>-1</v>
          </cell>
          <cell r="H53">
            <v>-1</v>
          </cell>
          <cell r="I53">
            <v>-1</v>
          </cell>
          <cell r="J53">
            <v>-1</v>
          </cell>
          <cell r="K53">
            <v>-1</v>
          </cell>
          <cell r="L53">
            <v>4090</v>
          </cell>
          <cell r="M53">
            <v>-1</v>
          </cell>
          <cell r="N53">
            <v>-1</v>
          </cell>
        </row>
        <row r="54">
          <cell r="A54">
            <v>-1</v>
          </cell>
          <cell r="B54">
            <v>1890</v>
          </cell>
          <cell r="C54">
            <v>-1</v>
          </cell>
          <cell r="D54">
            <v>4780</v>
          </cell>
          <cell r="E54">
            <v>4860</v>
          </cell>
          <cell r="F54">
            <v>4975</v>
          </cell>
          <cell r="G54">
            <v>-1</v>
          </cell>
          <cell r="H54">
            <v>-1</v>
          </cell>
          <cell r="I54">
            <v>-1</v>
          </cell>
          <cell r="J54">
            <v>-1</v>
          </cell>
          <cell r="K54">
            <v>-1</v>
          </cell>
          <cell r="L54">
            <v>4120</v>
          </cell>
          <cell r="M54">
            <v>-1</v>
          </cell>
          <cell r="N54">
            <v>-1</v>
          </cell>
        </row>
        <row r="55">
          <cell r="A55">
            <v>-1</v>
          </cell>
          <cell r="B55">
            <v>1920</v>
          </cell>
          <cell r="C55">
            <v>-1</v>
          </cell>
          <cell r="D55">
            <v>4800</v>
          </cell>
          <cell r="E55">
            <v>4880</v>
          </cell>
          <cell r="F55">
            <v>4995</v>
          </cell>
          <cell r="G55">
            <v>-1</v>
          </cell>
          <cell r="H55">
            <v>-1</v>
          </cell>
          <cell r="I55">
            <v>-1</v>
          </cell>
          <cell r="J55">
            <v>-1</v>
          </cell>
          <cell r="K55">
            <v>-1</v>
          </cell>
          <cell r="L55">
            <v>4150</v>
          </cell>
          <cell r="M55">
            <v>-1</v>
          </cell>
          <cell r="N55">
            <v>-1</v>
          </cell>
        </row>
        <row r="56">
          <cell r="A56">
            <v>-1</v>
          </cell>
          <cell r="B56">
            <v>1950</v>
          </cell>
          <cell r="C56">
            <v>-1</v>
          </cell>
          <cell r="D56">
            <v>4820</v>
          </cell>
          <cell r="E56">
            <v>4900</v>
          </cell>
          <cell r="F56">
            <v>5025</v>
          </cell>
          <cell r="G56">
            <v>-1</v>
          </cell>
          <cell r="H56">
            <v>-1</v>
          </cell>
          <cell r="I56">
            <v>-1</v>
          </cell>
          <cell r="J56">
            <v>-1</v>
          </cell>
          <cell r="K56">
            <v>-1</v>
          </cell>
          <cell r="L56">
            <v>4210</v>
          </cell>
          <cell r="M56">
            <v>-1</v>
          </cell>
          <cell r="N56">
            <v>-1</v>
          </cell>
        </row>
        <row r="57">
          <cell r="A57">
            <v>-1</v>
          </cell>
          <cell r="B57">
            <v>1980</v>
          </cell>
          <cell r="C57">
            <v>-1</v>
          </cell>
          <cell r="D57">
            <v>4840</v>
          </cell>
          <cell r="E57">
            <v>4920</v>
          </cell>
          <cell r="F57">
            <v>5070</v>
          </cell>
          <cell r="G57">
            <v>-1</v>
          </cell>
          <cell r="H57">
            <v>-1</v>
          </cell>
          <cell r="I57">
            <v>-1</v>
          </cell>
          <cell r="J57">
            <v>-1</v>
          </cell>
          <cell r="K57">
            <v>-1</v>
          </cell>
          <cell r="L57">
            <v>4230</v>
          </cell>
          <cell r="M57">
            <v>-1</v>
          </cell>
          <cell r="N57">
            <v>-1</v>
          </cell>
        </row>
        <row r="58">
          <cell r="A58">
            <v>-1</v>
          </cell>
          <cell r="B58">
            <v>2000</v>
          </cell>
          <cell r="C58">
            <v>-1</v>
          </cell>
          <cell r="D58">
            <v>4870</v>
          </cell>
          <cell r="E58">
            <v>4950</v>
          </cell>
          <cell r="F58">
            <v>5100</v>
          </cell>
          <cell r="G58">
            <v>-1</v>
          </cell>
          <cell r="H58">
            <v>-1</v>
          </cell>
          <cell r="I58">
            <v>-1</v>
          </cell>
          <cell r="J58">
            <v>-1</v>
          </cell>
          <cell r="K58">
            <v>-1</v>
          </cell>
          <cell r="L58">
            <v>4260</v>
          </cell>
          <cell r="M58">
            <v>-1</v>
          </cell>
          <cell r="N58">
            <v>-1</v>
          </cell>
        </row>
        <row r="59">
          <cell r="A59">
            <v>-1</v>
          </cell>
          <cell r="B59">
            <v>2040</v>
          </cell>
          <cell r="C59">
            <v>-1</v>
          </cell>
          <cell r="D59">
            <v>4890</v>
          </cell>
          <cell r="E59">
            <v>4980</v>
          </cell>
          <cell r="F59">
            <v>5130</v>
          </cell>
          <cell r="G59">
            <v>-1</v>
          </cell>
          <cell r="H59">
            <v>-1</v>
          </cell>
          <cell r="I59">
            <v>-1</v>
          </cell>
          <cell r="J59">
            <v>-1</v>
          </cell>
          <cell r="K59">
            <v>-1</v>
          </cell>
          <cell r="L59">
            <v>4280</v>
          </cell>
          <cell r="M59">
            <v>-1</v>
          </cell>
          <cell r="N59">
            <v>-1</v>
          </cell>
        </row>
        <row r="60">
          <cell r="A60">
            <v>-1</v>
          </cell>
          <cell r="B60">
            <v>2070</v>
          </cell>
          <cell r="C60">
            <v>-1</v>
          </cell>
          <cell r="D60">
            <v>4920</v>
          </cell>
          <cell r="E60">
            <v>5000</v>
          </cell>
          <cell r="F60">
            <v>5155</v>
          </cell>
          <cell r="G60">
            <v>-1</v>
          </cell>
          <cell r="H60">
            <v>-1</v>
          </cell>
          <cell r="I60">
            <v>-1</v>
          </cell>
          <cell r="J60">
            <v>-1</v>
          </cell>
          <cell r="K60">
            <v>-1</v>
          </cell>
          <cell r="L60">
            <v>4300</v>
          </cell>
          <cell r="M60">
            <v>-1</v>
          </cell>
          <cell r="N60">
            <v>-1</v>
          </cell>
        </row>
        <row r="61">
          <cell r="A61">
            <v>-1</v>
          </cell>
          <cell r="B61">
            <v>4620</v>
          </cell>
          <cell r="C61">
            <v>-1</v>
          </cell>
          <cell r="D61">
            <v>4950</v>
          </cell>
          <cell r="E61">
            <v>5020</v>
          </cell>
          <cell r="F61">
            <v>5290</v>
          </cell>
          <cell r="G61">
            <v>-1</v>
          </cell>
          <cell r="H61">
            <v>-1</v>
          </cell>
          <cell r="I61">
            <v>-1</v>
          </cell>
          <cell r="J61">
            <v>-1</v>
          </cell>
          <cell r="K61">
            <v>-1</v>
          </cell>
          <cell r="L61">
            <v>4320</v>
          </cell>
          <cell r="M61">
            <v>-1</v>
          </cell>
          <cell r="N61">
            <v>-1</v>
          </cell>
        </row>
        <row r="62">
          <cell r="A62">
            <v>-1</v>
          </cell>
          <cell r="B62">
            <v>4690</v>
          </cell>
          <cell r="C62">
            <v>-1</v>
          </cell>
          <cell r="D62">
            <v>4980</v>
          </cell>
          <cell r="E62">
            <v>5050</v>
          </cell>
          <cell r="F62">
            <v>5370</v>
          </cell>
          <cell r="G62">
            <v>-1</v>
          </cell>
          <cell r="H62">
            <v>-1</v>
          </cell>
          <cell r="I62">
            <v>-1</v>
          </cell>
          <cell r="J62">
            <v>-1</v>
          </cell>
          <cell r="K62">
            <v>-1</v>
          </cell>
          <cell r="L62">
            <v>4350</v>
          </cell>
          <cell r="M62">
            <v>-1</v>
          </cell>
          <cell r="N62">
            <v>-1</v>
          </cell>
        </row>
        <row r="63">
          <cell r="A63">
            <v>-1</v>
          </cell>
          <cell r="B63">
            <v>4750</v>
          </cell>
          <cell r="C63">
            <v>-1</v>
          </cell>
          <cell r="D63">
            <v>5100</v>
          </cell>
          <cell r="E63">
            <v>5080</v>
          </cell>
          <cell r="F63">
            <v>5460</v>
          </cell>
          <cell r="G63">
            <v>-1</v>
          </cell>
          <cell r="H63">
            <v>-1</v>
          </cell>
          <cell r="I63">
            <v>-1</v>
          </cell>
          <cell r="J63">
            <v>-1</v>
          </cell>
          <cell r="K63">
            <v>-1</v>
          </cell>
          <cell r="L63">
            <v>4370</v>
          </cell>
          <cell r="M63">
            <v>-1</v>
          </cell>
          <cell r="N63">
            <v>-1</v>
          </cell>
        </row>
        <row r="64">
          <cell r="A64">
            <v>-1</v>
          </cell>
          <cell r="B64">
            <v>4770</v>
          </cell>
          <cell r="C64">
            <v>-1</v>
          </cell>
          <cell r="D64">
            <v>5130</v>
          </cell>
          <cell r="E64">
            <v>5100</v>
          </cell>
          <cell r="F64">
            <v>-1</v>
          </cell>
          <cell r="G64">
            <v>-1</v>
          </cell>
          <cell r="H64">
            <v>-1</v>
          </cell>
          <cell r="I64">
            <v>-1</v>
          </cell>
          <cell r="J64">
            <v>-1</v>
          </cell>
          <cell r="K64">
            <v>-1</v>
          </cell>
          <cell r="L64">
            <v>4430</v>
          </cell>
          <cell r="M64">
            <v>-1</v>
          </cell>
          <cell r="N64">
            <v>-1</v>
          </cell>
        </row>
        <row r="65">
          <cell r="A65">
            <v>-1</v>
          </cell>
          <cell r="B65">
            <v>4805</v>
          </cell>
          <cell r="C65">
            <v>-1</v>
          </cell>
          <cell r="D65">
            <v>5220</v>
          </cell>
          <cell r="E65">
            <v>5160</v>
          </cell>
          <cell r="F65">
            <v>-1</v>
          </cell>
          <cell r="G65">
            <v>-1</v>
          </cell>
          <cell r="H65">
            <v>-1</v>
          </cell>
          <cell r="I65">
            <v>-1</v>
          </cell>
          <cell r="J65">
            <v>-1</v>
          </cell>
          <cell r="K65">
            <v>-1</v>
          </cell>
          <cell r="L65">
            <v>4510</v>
          </cell>
          <cell r="M65">
            <v>-1</v>
          </cell>
          <cell r="N65">
            <v>-1</v>
          </cell>
        </row>
        <row r="66">
          <cell r="A66">
            <v>-1</v>
          </cell>
          <cell r="B66">
            <v>4860</v>
          </cell>
          <cell r="C66">
            <v>-1</v>
          </cell>
          <cell r="D66">
            <v>5300</v>
          </cell>
          <cell r="E66">
            <v>5180</v>
          </cell>
          <cell r="F66">
            <v>-1</v>
          </cell>
          <cell r="G66">
            <v>-1</v>
          </cell>
          <cell r="H66">
            <v>-1</v>
          </cell>
          <cell r="I66">
            <v>-1</v>
          </cell>
          <cell r="J66">
            <v>-1</v>
          </cell>
          <cell r="K66">
            <v>-1</v>
          </cell>
          <cell r="L66">
            <v>4560</v>
          </cell>
          <cell r="M66">
            <v>-1</v>
          </cell>
          <cell r="N66">
            <v>-1</v>
          </cell>
        </row>
        <row r="67">
          <cell r="A67">
            <v>-1</v>
          </cell>
          <cell r="B67">
            <v>5015</v>
          </cell>
          <cell r="C67">
            <v>-1</v>
          </cell>
          <cell r="D67">
            <v>5410</v>
          </cell>
          <cell r="E67">
            <v>5210</v>
          </cell>
          <cell r="F67">
            <v>-1</v>
          </cell>
          <cell r="G67">
            <v>-1</v>
          </cell>
          <cell r="H67">
            <v>-1</v>
          </cell>
          <cell r="I67">
            <v>-1</v>
          </cell>
          <cell r="J67">
            <v>-1</v>
          </cell>
          <cell r="K67">
            <v>-1</v>
          </cell>
          <cell r="L67">
            <v>4610</v>
          </cell>
          <cell r="M67">
            <v>-1</v>
          </cell>
          <cell r="N67">
            <v>-1</v>
          </cell>
        </row>
        <row r="68">
          <cell r="A68">
            <v>-1</v>
          </cell>
          <cell r="B68">
            <v>5050</v>
          </cell>
          <cell r="C68">
            <v>-1</v>
          </cell>
          <cell r="D68">
            <v>5440</v>
          </cell>
          <cell r="E68">
            <v>5230</v>
          </cell>
          <cell r="F68">
            <v>-1</v>
          </cell>
          <cell r="G68">
            <v>-1</v>
          </cell>
          <cell r="H68">
            <v>-1</v>
          </cell>
          <cell r="I68">
            <v>-1</v>
          </cell>
          <cell r="J68">
            <v>-1</v>
          </cell>
          <cell r="K68">
            <v>-1</v>
          </cell>
          <cell r="L68">
            <v>4660</v>
          </cell>
          <cell r="M68">
            <v>-1</v>
          </cell>
          <cell r="N68">
            <v>-1</v>
          </cell>
        </row>
        <row r="69">
          <cell r="A69">
            <v>-1</v>
          </cell>
          <cell r="B69">
            <v>5090</v>
          </cell>
          <cell r="C69">
            <v>-1</v>
          </cell>
          <cell r="D69">
            <v>-1</v>
          </cell>
          <cell r="E69">
            <v>5285</v>
          </cell>
          <cell r="F69">
            <v>-1</v>
          </cell>
          <cell r="G69">
            <v>-1</v>
          </cell>
          <cell r="H69">
            <v>-1</v>
          </cell>
          <cell r="I69">
            <v>-1</v>
          </cell>
          <cell r="J69">
            <v>-1</v>
          </cell>
          <cell r="K69">
            <v>-1</v>
          </cell>
          <cell r="L69">
            <v>4710</v>
          </cell>
          <cell r="M69">
            <v>-1</v>
          </cell>
          <cell r="N69">
            <v>-1</v>
          </cell>
        </row>
        <row r="70">
          <cell r="A70">
            <v>-1</v>
          </cell>
          <cell r="B70">
            <v>-1</v>
          </cell>
          <cell r="C70">
            <v>-1</v>
          </cell>
          <cell r="D70">
            <v>-1</v>
          </cell>
          <cell r="E70">
            <v>5330</v>
          </cell>
          <cell r="F70">
            <v>-1</v>
          </cell>
          <cell r="G70">
            <v>-1</v>
          </cell>
          <cell r="H70">
            <v>-1</v>
          </cell>
          <cell r="I70">
            <v>-1</v>
          </cell>
          <cell r="J70">
            <v>-1</v>
          </cell>
          <cell r="K70">
            <v>-1</v>
          </cell>
          <cell r="L70">
            <v>4790</v>
          </cell>
          <cell r="M70">
            <v>-1</v>
          </cell>
          <cell r="N70">
            <v>-1</v>
          </cell>
        </row>
        <row r="71">
          <cell r="A71">
            <v>-1</v>
          </cell>
          <cell r="B71">
            <v>-1</v>
          </cell>
          <cell r="C71">
            <v>-1</v>
          </cell>
          <cell r="D71">
            <v>-1</v>
          </cell>
          <cell r="E71">
            <v>5390</v>
          </cell>
          <cell r="F71">
            <v>-1</v>
          </cell>
          <cell r="G71">
            <v>-1</v>
          </cell>
          <cell r="H71">
            <v>-1</v>
          </cell>
          <cell r="I71">
            <v>-1</v>
          </cell>
          <cell r="J71">
            <v>-1</v>
          </cell>
          <cell r="K71">
            <v>-1</v>
          </cell>
          <cell r="L71">
            <v>4855</v>
          </cell>
          <cell r="M71">
            <v>-1</v>
          </cell>
          <cell r="N71">
            <v>-1</v>
          </cell>
        </row>
        <row r="72">
          <cell r="A72">
            <v>-1</v>
          </cell>
          <cell r="B72">
            <v>-1</v>
          </cell>
          <cell r="C72">
            <v>-1</v>
          </cell>
          <cell r="D72">
            <v>-1</v>
          </cell>
          <cell r="E72">
            <v>5430</v>
          </cell>
          <cell r="F72">
            <v>-1</v>
          </cell>
          <cell r="G72">
            <v>-1</v>
          </cell>
          <cell r="H72">
            <v>-1</v>
          </cell>
          <cell r="I72">
            <v>-1</v>
          </cell>
          <cell r="J72">
            <v>-1</v>
          </cell>
          <cell r="K72">
            <v>-1</v>
          </cell>
          <cell r="L72">
            <v>5020</v>
          </cell>
          <cell r="M72">
            <v>-1</v>
          </cell>
          <cell r="N72">
            <v>-1</v>
          </cell>
        </row>
        <row r="73">
          <cell r="A73">
            <v>-1</v>
          </cell>
          <cell r="B73">
            <v>-1</v>
          </cell>
          <cell r="C73">
            <v>-1</v>
          </cell>
          <cell r="D73">
            <v>-1</v>
          </cell>
          <cell r="E73">
            <v>5560</v>
          </cell>
          <cell r="F73">
            <v>-1</v>
          </cell>
          <cell r="G73">
            <v>-1</v>
          </cell>
          <cell r="H73">
            <v>-1</v>
          </cell>
          <cell r="I73">
            <v>-1</v>
          </cell>
          <cell r="J73">
            <v>-1</v>
          </cell>
          <cell r="K73">
            <v>-1</v>
          </cell>
          <cell r="L73">
            <v>5050</v>
          </cell>
          <cell r="M73">
            <v>-1</v>
          </cell>
          <cell r="N73">
            <v>-1</v>
          </cell>
        </row>
        <row r="74">
          <cell r="A74">
            <v>-1</v>
          </cell>
          <cell r="B74">
            <v>-1</v>
          </cell>
          <cell r="C74">
            <v>-1</v>
          </cell>
          <cell r="D74">
            <v>-1</v>
          </cell>
          <cell r="E74">
            <v>5600</v>
          </cell>
          <cell r="F74">
            <v>-1</v>
          </cell>
          <cell r="G74">
            <v>-1</v>
          </cell>
          <cell r="H74">
            <v>-1</v>
          </cell>
          <cell r="I74">
            <v>-1</v>
          </cell>
          <cell r="J74">
            <v>-1</v>
          </cell>
          <cell r="K74">
            <v>-1</v>
          </cell>
          <cell r="L74">
            <v>-1</v>
          </cell>
          <cell r="M74">
            <v>-1</v>
          </cell>
          <cell r="N74">
            <v>-1</v>
          </cell>
        </row>
        <row r="75">
          <cell r="A75">
            <v>-1</v>
          </cell>
          <cell r="B75">
            <v>-1</v>
          </cell>
          <cell r="C75">
            <v>-1</v>
          </cell>
          <cell r="D75">
            <v>-1</v>
          </cell>
          <cell r="E75">
            <v>5660</v>
          </cell>
          <cell r="F75">
            <v>-1</v>
          </cell>
          <cell r="G75">
            <v>-1</v>
          </cell>
          <cell r="H75">
            <v>-1</v>
          </cell>
          <cell r="I75">
            <v>-1</v>
          </cell>
          <cell r="J75">
            <v>-1</v>
          </cell>
          <cell r="K75">
            <v>-1</v>
          </cell>
          <cell r="L75">
            <v>-1</v>
          </cell>
          <cell r="M75">
            <v>-1</v>
          </cell>
          <cell r="N75">
            <v>-1</v>
          </cell>
        </row>
        <row r="76">
          <cell r="A76">
            <v>-1</v>
          </cell>
          <cell r="B76">
            <v>-1</v>
          </cell>
          <cell r="C76">
            <v>-1</v>
          </cell>
          <cell r="D76">
            <v>-1</v>
          </cell>
          <cell r="E76">
            <v>5720</v>
          </cell>
          <cell r="F76">
            <v>-1</v>
          </cell>
          <cell r="G76">
            <v>-1</v>
          </cell>
          <cell r="H76">
            <v>-1</v>
          </cell>
          <cell r="I76">
            <v>-1</v>
          </cell>
          <cell r="J76">
            <v>-1</v>
          </cell>
          <cell r="K76">
            <v>-1</v>
          </cell>
          <cell r="L76">
            <v>-1</v>
          </cell>
          <cell r="M76">
            <v>-1</v>
          </cell>
          <cell r="N76">
            <v>-1</v>
          </cell>
        </row>
        <row r="77">
          <cell r="A77">
            <v>-1</v>
          </cell>
          <cell r="B77">
            <v>-1</v>
          </cell>
          <cell r="C77">
            <v>-1</v>
          </cell>
          <cell r="D77">
            <v>-1</v>
          </cell>
          <cell r="E77">
            <v>5750</v>
          </cell>
          <cell r="F77">
            <v>-1</v>
          </cell>
          <cell r="G77">
            <v>-1</v>
          </cell>
          <cell r="H77">
            <v>-1</v>
          </cell>
          <cell r="I77">
            <v>-1</v>
          </cell>
          <cell r="J77">
            <v>-1</v>
          </cell>
          <cell r="K77">
            <v>-1</v>
          </cell>
          <cell r="L77">
            <v>-1</v>
          </cell>
          <cell r="M77">
            <v>-1</v>
          </cell>
          <cell r="N77">
            <v>-1</v>
          </cell>
        </row>
        <row r="78">
          <cell r="A78">
            <v>-1</v>
          </cell>
          <cell r="B78">
            <v>-1</v>
          </cell>
          <cell r="C78">
            <v>-1</v>
          </cell>
          <cell r="D78">
            <v>-1</v>
          </cell>
          <cell r="E78">
            <v>-1</v>
          </cell>
          <cell r="F78">
            <v>-1</v>
          </cell>
          <cell r="G78">
            <v>-1</v>
          </cell>
          <cell r="H78">
            <v>-1</v>
          </cell>
          <cell r="I78">
            <v>-1</v>
          </cell>
          <cell r="J78">
            <v>-1</v>
          </cell>
          <cell r="K78">
            <v>-1</v>
          </cell>
          <cell r="L78">
            <v>-1</v>
          </cell>
          <cell r="M78">
            <v>-1</v>
          </cell>
          <cell r="N78">
            <v>-1</v>
          </cell>
        </row>
        <row r="79">
          <cell r="A79">
            <v>-1</v>
          </cell>
          <cell r="B79">
            <v>-1</v>
          </cell>
          <cell r="C79">
            <v>-1</v>
          </cell>
          <cell r="D79">
            <v>-1</v>
          </cell>
          <cell r="E79">
            <v>-1</v>
          </cell>
          <cell r="F79">
            <v>-1</v>
          </cell>
          <cell r="G79">
            <v>-1</v>
          </cell>
          <cell r="H79">
            <v>-1</v>
          </cell>
          <cell r="I79">
            <v>-1</v>
          </cell>
          <cell r="J79">
            <v>-1</v>
          </cell>
          <cell r="K79">
            <v>-1</v>
          </cell>
          <cell r="L79">
            <v>-1</v>
          </cell>
          <cell r="M79">
            <v>-1</v>
          </cell>
          <cell r="N79">
            <v>-1</v>
          </cell>
        </row>
        <row r="80">
          <cell r="A80">
            <v>-1</v>
          </cell>
          <cell r="B80">
            <v>-1</v>
          </cell>
          <cell r="C80">
            <v>-1</v>
          </cell>
          <cell r="D80">
            <v>-1</v>
          </cell>
          <cell r="E80">
            <v>-1</v>
          </cell>
          <cell r="F80">
            <v>-1</v>
          </cell>
          <cell r="G80">
            <v>-1</v>
          </cell>
          <cell r="H80">
            <v>-1</v>
          </cell>
          <cell r="I80">
            <v>-1</v>
          </cell>
          <cell r="J80">
            <v>-1</v>
          </cell>
          <cell r="K80">
            <v>-1</v>
          </cell>
          <cell r="L80">
            <v>-1</v>
          </cell>
          <cell r="M80">
            <v>-1</v>
          </cell>
          <cell r="N80">
            <v>-1</v>
          </cell>
        </row>
        <row r="81">
          <cell r="A81">
            <v>-1</v>
          </cell>
          <cell r="B81">
            <v>-1</v>
          </cell>
          <cell r="C81">
            <v>-1</v>
          </cell>
          <cell r="D81">
            <v>-1</v>
          </cell>
          <cell r="E81">
            <v>-1</v>
          </cell>
          <cell r="F81">
            <v>-1</v>
          </cell>
          <cell r="G81">
            <v>-1</v>
          </cell>
          <cell r="H81">
            <v>-1</v>
          </cell>
          <cell r="I81">
            <v>-1</v>
          </cell>
          <cell r="J81">
            <v>-1</v>
          </cell>
          <cell r="K81">
            <v>-1</v>
          </cell>
          <cell r="L81">
            <v>-1</v>
          </cell>
          <cell r="M81">
            <v>-1</v>
          </cell>
          <cell r="N81">
            <v>-1</v>
          </cell>
        </row>
        <row r="82">
          <cell r="A82">
            <v>-1</v>
          </cell>
          <cell r="B82">
            <v>-1</v>
          </cell>
          <cell r="C82">
            <v>-1</v>
          </cell>
          <cell r="D82">
            <v>-1</v>
          </cell>
          <cell r="E82">
            <v>-1</v>
          </cell>
          <cell r="F82">
            <v>-1</v>
          </cell>
          <cell r="G82">
            <v>-1</v>
          </cell>
          <cell r="H82">
            <v>-1</v>
          </cell>
          <cell r="I82">
            <v>-1</v>
          </cell>
          <cell r="J82">
            <v>-1</v>
          </cell>
          <cell r="K82">
            <v>-1</v>
          </cell>
          <cell r="L82">
            <v>-1</v>
          </cell>
          <cell r="M82">
            <v>-1</v>
          </cell>
          <cell r="N82">
            <v>-1</v>
          </cell>
        </row>
        <row r="83">
          <cell r="A83">
            <v>-1</v>
          </cell>
          <cell r="B83">
            <v>-1</v>
          </cell>
          <cell r="C83">
            <v>-1</v>
          </cell>
          <cell r="D83">
            <v>-1</v>
          </cell>
          <cell r="E83">
            <v>-1</v>
          </cell>
          <cell r="F83">
            <v>-1</v>
          </cell>
          <cell r="G83">
            <v>-1</v>
          </cell>
          <cell r="H83">
            <v>-1</v>
          </cell>
          <cell r="I83">
            <v>-1</v>
          </cell>
          <cell r="J83">
            <v>-1</v>
          </cell>
          <cell r="K83">
            <v>-1</v>
          </cell>
          <cell r="L83">
            <v>-1</v>
          </cell>
          <cell r="M83">
            <v>-1</v>
          </cell>
          <cell r="N83">
            <v>-1</v>
          </cell>
        </row>
        <row r="84">
          <cell r="A84">
            <v>-1</v>
          </cell>
          <cell r="B84">
            <v>-1</v>
          </cell>
          <cell r="C84">
            <v>-1</v>
          </cell>
          <cell r="D84">
            <v>-1</v>
          </cell>
          <cell r="E84">
            <v>-1</v>
          </cell>
          <cell r="F84">
            <v>-1</v>
          </cell>
          <cell r="G84">
            <v>-1</v>
          </cell>
          <cell r="H84">
            <v>-1</v>
          </cell>
          <cell r="I84">
            <v>-1</v>
          </cell>
          <cell r="J84">
            <v>-1</v>
          </cell>
          <cell r="K84">
            <v>-1</v>
          </cell>
          <cell r="L84">
            <v>-1</v>
          </cell>
          <cell r="M84">
            <v>-1</v>
          </cell>
          <cell r="N84">
            <v>-1</v>
          </cell>
        </row>
        <row r="85">
          <cell r="A85">
            <v>-1</v>
          </cell>
          <cell r="B85">
            <v>-1</v>
          </cell>
          <cell r="C85">
            <v>-1</v>
          </cell>
          <cell r="D85">
            <v>-1</v>
          </cell>
          <cell r="E85">
            <v>-1</v>
          </cell>
          <cell r="F85">
            <v>-1</v>
          </cell>
          <cell r="G85">
            <v>-1</v>
          </cell>
          <cell r="H85">
            <v>-1</v>
          </cell>
          <cell r="I85">
            <v>-1</v>
          </cell>
          <cell r="J85">
            <v>-1</v>
          </cell>
          <cell r="K85">
            <v>-1</v>
          </cell>
          <cell r="L85">
            <v>-1</v>
          </cell>
          <cell r="M85">
            <v>-1</v>
          </cell>
          <cell r="N85">
            <v>-1</v>
          </cell>
        </row>
        <row r="86">
          <cell r="A86">
            <v>-1</v>
          </cell>
          <cell r="B86">
            <v>-1</v>
          </cell>
          <cell r="C86">
            <v>-1</v>
          </cell>
          <cell r="D86">
            <v>-1</v>
          </cell>
          <cell r="E86">
            <v>-1</v>
          </cell>
          <cell r="F86">
            <v>-1</v>
          </cell>
          <cell r="G86">
            <v>-1</v>
          </cell>
          <cell r="H86">
            <v>-1</v>
          </cell>
          <cell r="I86">
            <v>-1</v>
          </cell>
          <cell r="J86">
            <v>-1</v>
          </cell>
          <cell r="K86">
            <v>-1</v>
          </cell>
          <cell r="L86">
            <v>-1</v>
          </cell>
          <cell r="M86">
            <v>-1</v>
          </cell>
          <cell r="N86">
            <v>-1</v>
          </cell>
        </row>
        <row r="87">
          <cell r="A87">
            <v>-1</v>
          </cell>
          <cell r="B87">
            <v>-1</v>
          </cell>
          <cell r="C87">
            <v>-1</v>
          </cell>
          <cell r="D87">
            <v>-1</v>
          </cell>
          <cell r="E87">
            <v>-1</v>
          </cell>
          <cell r="F87">
            <v>-1</v>
          </cell>
          <cell r="G87">
            <v>-1</v>
          </cell>
          <cell r="H87">
            <v>-1</v>
          </cell>
          <cell r="I87">
            <v>-1</v>
          </cell>
          <cell r="J87">
            <v>-1</v>
          </cell>
          <cell r="K87">
            <v>-1</v>
          </cell>
          <cell r="L87">
            <v>-1</v>
          </cell>
          <cell r="M87">
            <v>-1</v>
          </cell>
          <cell r="N87">
            <v>-1</v>
          </cell>
        </row>
        <row r="88">
          <cell r="A88">
            <v>-1</v>
          </cell>
          <cell r="B88">
            <v>-1</v>
          </cell>
          <cell r="C88">
            <v>-1</v>
          </cell>
          <cell r="D88">
            <v>-1</v>
          </cell>
          <cell r="E88">
            <v>-1</v>
          </cell>
          <cell r="F88">
            <v>-1</v>
          </cell>
          <cell r="G88">
            <v>-1</v>
          </cell>
          <cell r="H88">
            <v>-1</v>
          </cell>
          <cell r="I88">
            <v>-1</v>
          </cell>
          <cell r="J88">
            <v>-1</v>
          </cell>
          <cell r="K88">
            <v>-1</v>
          </cell>
          <cell r="L88">
            <v>-1</v>
          </cell>
          <cell r="M88">
            <v>-1</v>
          </cell>
          <cell r="N88">
            <v>-1</v>
          </cell>
        </row>
        <row r="89">
          <cell r="A89">
            <v>-1</v>
          </cell>
          <cell r="B89">
            <v>-1</v>
          </cell>
          <cell r="C89">
            <v>-1</v>
          </cell>
          <cell r="D89">
            <v>-1</v>
          </cell>
          <cell r="E89">
            <v>-1</v>
          </cell>
          <cell r="F89">
            <v>-1</v>
          </cell>
          <cell r="G89">
            <v>-1</v>
          </cell>
          <cell r="H89">
            <v>-1</v>
          </cell>
          <cell r="I89">
            <v>-1</v>
          </cell>
          <cell r="J89">
            <v>-1</v>
          </cell>
          <cell r="K89">
            <v>-1</v>
          </cell>
          <cell r="L89">
            <v>-1</v>
          </cell>
          <cell r="M89">
            <v>-1</v>
          </cell>
          <cell r="N89">
            <v>-1</v>
          </cell>
        </row>
        <row r="90">
          <cell r="A90">
            <v>-1</v>
          </cell>
          <cell r="B90">
            <v>-1</v>
          </cell>
          <cell r="C90">
            <v>-1</v>
          </cell>
          <cell r="D90">
            <v>-1</v>
          </cell>
          <cell r="E90">
            <v>-1</v>
          </cell>
          <cell r="F90">
            <v>-1</v>
          </cell>
          <cell r="G90">
            <v>-1</v>
          </cell>
          <cell r="H90">
            <v>-1</v>
          </cell>
          <cell r="I90">
            <v>-1</v>
          </cell>
          <cell r="J90">
            <v>-1</v>
          </cell>
          <cell r="K90">
            <v>-1</v>
          </cell>
          <cell r="L90">
            <v>-1</v>
          </cell>
          <cell r="M90">
            <v>-1</v>
          </cell>
          <cell r="N90">
            <v>-1</v>
          </cell>
        </row>
        <row r="91">
          <cell r="A91">
            <v>-1</v>
          </cell>
          <cell r="B91">
            <v>-1</v>
          </cell>
          <cell r="C91">
            <v>-1</v>
          </cell>
          <cell r="D91">
            <v>-1</v>
          </cell>
          <cell r="E91">
            <v>-1</v>
          </cell>
          <cell r="F91">
            <v>-1</v>
          </cell>
          <cell r="G91">
            <v>-1</v>
          </cell>
          <cell r="H91">
            <v>-1</v>
          </cell>
          <cell r="I91">
            <v>-1</v>
          </cell>
          <cell r="J91">
            <v>-1</v>
          </cell>
          <cell r="K91">
            <v>-1</v>
          </cell>
          <cell r="L91">
            <v>-1</v>
          </cell>
          <cell r="M91">
            <v>-1</v>
          </cell>
          <cell r="N91">
            <v>-1</v>
          </cell>
        </row>
        <row r="92">
          <cell r="A92">
            <v>-1</v>
          </cell>
          <cell r="B92">
            <v>-1</v>
          </cell>
          <cell r="C92">
            <v>-1</v>
          </cell>
          <cell r="D92">
            <v>-1</v>
          </cell>
          <cell r="E92">
            <v>-1</v>
          </cell>
          <cell r="F92">
            <v>-1</v>
          </cell>
          <cell r="G92">
            <v>-1</v>
          </cell>
          <cell r="H92">
            <v>-1</v>
          </cell>
          <cell r="I92">
            <v>-1</v>
          </cell>
          <cell r="J92">
            <v>-1</v>
          </cell>
          <cell r="K92">
            <v>-1</v>
          </cell>
          <cell r="L92">
            <v>-1</v>
          </cell>
          <cell r="M92">
            <v>-1</v>
          </cell>
          <cell r="N92">
            <v>-1</v>
          </cell>
        </row>
        <row r="93">
          <cell r="A93">
            <v>-1</v>
          </cell>
          <cell r="B93">
            <v>-1</v>
          </cell>
          <cell r="C93">
            <v>-1</v>
          </cell>
          <cell r="D93">
            <v>-1</v>
          </cell>
          <cell r="E93">
            <v>-1</v>
          </cell>
          <cell r="F93">
            <v>-1</v>
          </cell>
          <cell r="G93">
            <v>-1</v>
          </cell>
          <cell r="H93">
            <v>-1</v>
          </cell>
          <cell r="I93">
            <v>-1</v>
          </cell>
          <cell r="J93">
            <v>-1</v>
          </cell>
          <cell r="K93">
            <v>-1</v>
          </cell>
          <cell r="L93">
            <v>-1</v>
          </cell>
          <cell r="M93">
            <v>-1</v>
          </cell>
          <cell r="N93">
            <v>-1</v>
          </cell>
        </row>
        <row r="94">
          <cell r="A94">
            <v>-1</v>
          </cell>
          <cell r="B94">
            <v>-1</v>
          </cell>
          <cell r="C94">
            <v>-1</v>
          </cell>
          <cell r="D94">
            <v>-1</v>
          </cell>
          <cell r="E94">
            <v>-1</v>
          </cell>
          <cell r="F94">
            <v>-1</v>
          </cell>
          <cell r="G94">
            <v>-1</v>
          </cell>
          <cell r="H94">
            <v>-1</v>
          </cell>
          <cell r="I94">
            <v>-1</v>
          </cell>
          <cell r="J94">
            <v>-1</v>
          </cell>
          <cell r="K94">
            <v>-1</v>
          </cell>
          <cell r="L94">
            <v>-1</v>
          </cell>
          <cell r="M94">
            <v>-1</v>
          </cell>
          <cell r="N94">
            <v>-1</v>
          </cell>
        </row>
        <row r="95">
          <cell r="A95">
            <v>-1</v>
          </cell>
          <cell r="B95">
            <v>-1</v>
          </cell>
          <cell r="C95">
            <v>-1</v>
          </cell>
          <cell r="D95">
            <v>-1</v>
          </cell>
          <cell r="E95">
            <v>-1</v>
          </cell>
          <cell r="F95">
            <v>-1</v>
          </cell>
          <cell r="G95">
            <v>-1</v>
          </cell>
          <cell r="H95">
            <v>-1</v>
          </cell>
          <cell r="I95">
            <v>-1</v>
          </cell>
          <cell r="J95">
            <v>-1</v>
          </cell>
          <cell r="K95">
            <v>-1</v>
          </cell>
          <cell r="L95">
            <v>-1</v>
          </cell>
          <cell r="M95">
            <v>-1</v>
          </cell>
          <cell r="N95">
            <v>-1</v>
          </cell>
        </row>
        <row r="96">
          <cell r="A96">
            <v>-1</v>
          </cell>
          <cell r="B96">
            <v>-1</v>
          </cell>
          <cell r="C96">
            <v>-1</v>
          </cell>
          <cell r="D96">
            <v>-1</v>
          </cell>
          <cell r="E96">
            <v>-1</v>
          </cell>
          <cell r="F96">
            <v>-1</v>
          </cell>
          <cell r="G96">
            <v>-1</v>
          </cell>
          <cell r="H96">
            <v>-1</v>
          </cell>
          <cell r="I96">
            <v>-1</v>
          </cell>
          <cell r="J96">
            <v>-1</v>
          </cell>
          <cell r="K96">
            <v>-1</v>
          </cell>
          <cell r="L96">
            <v>-1</v>
          </cell>
          <cell r="M96">
            <v>-1</v>
          </cell>
          <cell r="N96">
            <v>-1</v>
          </cell>
        </row>
        <row r="97">
          <cell r="A97">
            <v>-1</v>
          </cell>
          <cell r="B97">
            <v>-1</v>
          </cell>
          <cell r="C97">
            <v>-1</v>
          </cell>
          <cell r="D97">
            <v>-1</v>
          </cell>
          <cell r="E97">
            <v>-1</v>
          </cell>
          <cell r="F97">
            <v>-1</v>
          </cell>
          <cell r="G97">
            <v>-1</v>
          </cell>
          <cell r="H97">
            <v>-1</v>
          </cell>
          <cell r="I97">
            <v>-1</v>
          </cell>
          <cell r="J97">
            <v>-1</v>
          </cell>
          <cell r="K97">
            <v>-1</v>
          </cell>
          <cell r="L97">
            <v>-1</v>
          </cell>
          <cell r="M97">
            <v>-1</v>
          </cell>
          <cell r="N97">
            <v>-1</v>
          </cell>
        </row>
        <row r="98">
          <cell r="A98">
            <v>-1</v>
          </cell>
          <cell r="B98">
            <v>-1</v>
          </cell>
          <cell r="C98">
            <v>-1</v>
          </cell>
          <cell r="D98">
            <v>-1</v>
          </cell>
          <cell r="E98">
            <v>-1</v>
          </cell>
          <cell r="F98">
            <v>-1</v>
          </cell>
          <cell r="G98">
            <v>-1</v>
          </cell>
          <cell r="H98">
            <v>-1</v>
          </cell>
          <cell r="I98">
            <v>-1</v>
          </cell>
          <cell r="J98">
            <v>-1</v>
          </cell>
          <cell r="K98">
            <v>-1</v>
          </cell>
          <cell r="L98">
            <v>-1</v>
          </cell>
          <cell r="M98">
            <v>-1</v>
          </cell>
          <cell r="N98">
            <v>-1</v>
          </cell>
        </row>
        <row r="99">
          <cell r="A99">
            <v>-1</v>
          </cell>
          <cell r="B99">
            <v>-1</v>
          </cell>
          <cell r="C99">
            <v>-1</v>
          </cell>
          <cell r="D99">
            <v>-1</v>
          </cell>
          <cell r="E99">
            <v>-1</v>
          </cell>
          <cell r="F99">
            <v>-1</v>
          </cell>
          <cell r="G99">
            <v>-1</v>
          </cell>
          <cell r="H99">
            <v>-1</v>
          </cell>
          <cell r="I99">
            <v>-1</v>
          </cell>
          <cell r="J99">
            <v>-1</v>
          </cell>
          <cell r="K99">
            <v>-1</v>
          </cell>
          <cell r="L99">
            <v>-1</v>
          </cell>
          <cell r="M99">
            <v>-1</v>
          </cell>
          <cell r="N99">
            <v>-1</v>
          </cell>
        </row>
        <row r="100">
          <cell r="A100">
            <v>-1</v>
          </cell>
          <cell r="B100">
            <v>-1</v>
          </cell>
          <cell r="C100">
            <v>-1</v>
          </cell>
          <cell r="D100">
            <v>-1</v>
          </cell>
          <cell r="E100">
            <v>-1</v>
          </cell>
          <cell r="F100">
            <v>-1</v>
          </cell>
          <cell r="G100">
            <v>-1</v>
          </cell>
          <cell r="H100">
            <v>-1</v>
          </cell>
          <cell r="I100">
            <v>-1</v>
          </cell>
          <cell r="J100">
            <v>-1</v>
          </cell>
          <cell r="K100">
            <v>-1</v>
          </cell>
          <cell r="L100">
            <v>-1</v>
          </cell>
          <cell r="M100">
            <v>-1</v>
          </cell>
          <cell r="N100">
            <v>-1</v>
          </cell>
        </row>
        <row r="101">
          <cell r="A101">
            <v>-1</v>
          </cell>
          <cell r="B101">
            <v>-1</v>
          </cell>
          <cell r="C101">
            <v>-1</v>
          </cell>
          <cell r="D101">
            <v>-1</v>
          </cell>
          <cell r="E101">
            <v>-1</v>
          </cell>
          <cell r="F101">
            <v>-1</v>
          </cell>
          <cell r="G101">
            <v>-1</v>
          </cell>
          <cell r="H101">
            <v>-1</v>
          </cell>
          <cell r="I101">
            <v>-1</v>
          </cell>
          <cell r="J101">
            <v>-1</v>
          </cell>
          <cell r="K101">
            <v>-1</v>
          </cell>
          <cell r="L101">
            <v>-1</v>
          </cell>
          <cell r="M101">
            <v>-1</v>
          </cell>
          <cell r="N101">
            <v>-1</v>
          </cell>
        </row>
        <row r="102">
          <cell r="A102">
            <v>-1</v>
          </cell>
          <cell r="B102">
            <v>-1</v>
          </cell>
          <cell r="C102">
            <v>-1</v>
          </cell>
          <cell r="D102">
            <v>-1</v>
          </cell>
          <cell r="E102">
            <v>-1</v>
          </cell>
          <cell r="F102">
            <v>-1</v>
          </cell>
          <cell r="G102">
            <v>-1</v>
          </cell>
          <cell r="H102">
            <v>-1</v>
          </cell>
          <cell r="I102">
            <v>-1</v>
          </cell>
          <cell r="J102">
            <v>-1</v>
          </cell>
          <cell r="K102">
            <v>-1</v>
          </cell>
          <cell r="L102">
            <v>-1</v>
          </cell>
          <cell r="M102">
            <v>-1</v>
          </cell>
          <cell r="N102">
            <v>-1</v>
          </cell>
        </row>
        <row r="103">
          <cell r="A103">
            <v>-1</v>
          </cell>
          <cell r="B103">
            <v>-1</v>
          </cell>
          <cell r="C103">
            <v>-1</v>
          </cell>
          <cell r="D103">
            <v>-1</v>
          </cell>
          <cell r="E103">
            <v>-1</v>
          </cell>
          <cell r="F103">
            <v>-1</v>
          </cell>
          <cell r="G103">
            <v>-1</v>
          </cell>
          <cell r="H103">
            <v>-1</v>
          </cell>
          <cell r="I103">
            <v>-1</v>
          </cell>
          <cell r="J103">
            <v>-1</v>
          </cell>
          <cell r="K103">
            <v>-1</v>
          </cell>
          <cell r="L103">
            <v>-1</v>
          </cell>
          <cell r="M103">
            <v>-1</v>
          </cell>
          <cell r="N103">
            <v>-1</v>
          </cell>
        </row>
        <row r="104">
          <cell r="A104">
            <v>-1</v>
          </cell>
          <cell r="B104">
            <v>-1</v>
          </cell>
          <cell r="C104">
            <v>-1</v>
          </cell>
          <cell r="D104">
            <v>-1</v>
          </cell>
          <cell r="E104">
            <v>-1</v>
          </cell>
          <cell r="F104">
            <v>-1</v>
          </cell>
          <cell r="G104">
            <v>-1</v>
          </cell>
          <cell r="H104">
            <v>-1</v>
          </cell>
          <cell r="I104">
            <v>-1</v>
          </cell>
          <cell r="J104">
            <v>-1</v>
          </cell>
          <cell r="K104">
            <v>-1</v>
          </cell>
          <cell r="L104">
            <v>-1</v>
          </cell>
          <cell r="M104">
            <v>-1</v>
          </cell>
          <cell r="N104">
            <v>-1</v>
          </cell>
        </row>
        <row r="105">
          <cell r="A105">
            <v>-1</v>
          </cell>
          <cell r="B105">
            <v>-1</v>
          </cell>
          <cell r="C105">
            <v>-1</v>
          </cell>
          <cell r="D105">
            <v>-1</v>
          </cell>
          <cell r="E105">
            <v>-1</v>
          </cell>
          <cell r="F105">
            <v>-1</v>
          </cell>
          <cell r="G105">
            <v>-1</v>
          </cell>
          <cell r="H105">
            <v>-1</v>
          </cell>
          <cell r="I105">
            <v>-1</v>
          </cell>
          <cell r="J105">
            <v>-1</v>
          </cell>
          <cell r="K105">
            <v>-1</v>
          </cell>
          <cell r="L105">
            <v>-1</v>
          </cell>
          <cell r="M105">
            <v>-1</v>
          </cell>
          <cell r="N105">
            <v>-1</v>
          </cell>
        </row>
        <row r="106">
          <cell r="A106">
            <v>-1</v>
          </cell>
          <cell r="B106">
            <v>-1</v>
          </cell>
          <cell r="C106">
            <v>-1</v>
          </cell>
          <cell r="D106">
            <v>-1</v>
          </cell>
          <cell r="E106">
            <v>-1</v>
          </cell>
          <cell r="F106">
            <v>-1</v>
          </cell>
          <cell r="G106">
            <v>-1</v>
          </cell>
          <cell r="H106">
            <v>-1</v>
          </cell>
          <cell r="I106">
            <v>-1</v>
          </cell>
          <cell r="J106">
            <v>-1</v>
          </cell>
          <cell r="K106">
            <v>-1</v>
          </cell>
          <cell r="L106">
            <v>-1</v>
          </cell>
          <cell r="M106">
            <v>-1</v>
          </cell>
          <cell r="N106">
            <v>-1</v>
          </cell>
        </row>
        <row r="107">
          <cell r="A107">
            <v>-1</v>
          </cell>
          <cell r="B107">
            <v>-1</v>
          </cell>
          <cell r="C107">
            <v>-1</v>
          </cell>
          <cell r="D107">
            <v>-1</v>
          </cell>
          <cell r="E107">
            <v>-1</v>
          </cell>
          <cell r="F107">
            <v>-1</v>
          </cell>
          <cell r="G107">
            <v>-1</v>
          </cell>
          <cell r="H107">
            <v>-1</v>
          </cell>
          <cell r="I107">
            <v>-1</v>
          </cell>
          <cell r="J107">
            <v>-1</v>
          </cell>
          <cell r="K107">
            <v>-1</v>
          </cell>
          <cell r="L107">
            <v>-1</v>
          </cell>
          <cell r="M107">
            <v>-1</v>
          </cell>
          <cell r="N107">
            <v>-1</v>
          </cell>
        </row>
        <row r="108">
          <cell r="A108">
            <v>-1</v>
          </cell>
          <cell r="B108">
            <v>-1</v>
          </cell>
          <cell r="C108">
            <v>-1</v>
          </cell>
          <cell r="D108">
            <v>-1</v>
          </cell>
          <cell r="E108">
            <v>-1</v>
          </cell>
          <cell r="F108">
            <v>-1</v>
          </cell>
          <cell r="G108">
            <v>-1</v>
          </cell>
          <cell r="H108">
            <v>-1</v>
          </cell>
          <cell r="I108">
            <v>-1</v>
          </cell>
          <cell r="J108">
            <v>-1</v>
          </cell>
          <cell r="K108">
            <v>-1</v>
          </cell>
          <cell r="L108">
            <v>-1</v>
          </cell>
          <cell r="M108">
            <v>-1</v>
          </cell>
          <cell r="N108">
            <v>-1</v>
          </cell>
        </row>
        <row r="109">
          <cell r="A109">
            <v>-1</v>
          </cell>
          <cell r="B109">
            <v>-1</v>
          </cell>
          <cell r="C109">
            <v>-1</v>
          </cell>
          <cell r="D109">
            <v>-1</v>
          </cell>
          <cell r="E109">
            <v>-1</v>
          </cell>
          <cell r="F109">
            <v>-1</v>
          </cell>
          <cell r="G109">
            <v>-1</v>
          </cell>
          <cell r="H109">
            <v>-1</v>
          </cell>
          <cell r="I109">
            <v>-1</v>
          </cell>
          <cell r="J109">
            <v>-1</v>
          </cell>
          <cell r="K109">
            <v>-1</v>
          </cell>
          <cell r="L109">
            <v>-1</v>
          </cell>
          <cell r="M109">
            <v>-1</v>
          </cell>
          <cell r="N109">
            <v>-1</v>
          </cell>
        </row>
        <row r="110">
          <cell r="A110">
            <v>-1</v>
          </cell>
          <cell r="B110">
            <v>-1</v>
          </cell>
          <cell r="C110">
            <v>-1</v>
          </cell>
          <cell r="D110">
            <v>-1</v>
          </cell>
          <cell r="E110">
            <v>-1</v>
          </cell>
          <cell r="F110">
            <v>-1</v>
          </cell>
          <cell r="G110">
            <v>-1</v>
          </cell>
          <cell r="H110">
            <v>-1</v>
          </cell>
          <cell r="I110">
            <v>-1</v>
          </cell>
          <cell r="J110">
            <v>-1</v>
          </cell>
          <cell r="K110">
            <v>-1</v>
          </cell>
          <cell r="L110">
            <v>-1</v>
          </cell>
          <cell r="M110">
            <v>-1</v>
          </cell>
          <cell r="N110">
            <v>-1</v>
          </cell>
        </row>
        <row r="111">
          <cell r="A111">
            <v>-1</v>
          </cell>
          <cell r="B111">
            <v>-1</v>
          </cell>
          <cell r="C111">
            <v>-1</v>
          </cell>
          <cell r="D111">
            <v>-1</v>
          </cell>
          <cell r="E111">
            <v>-1</v>
          </cell>
          <cell r="F111">
            <v>-1</v>
          </cell>
          <cell r="G111">
            <v>-1</v>
          </cell>
          <cell r="H111">
            <v>-1</v>
          </cell>
          <cell r="I111">
            <v>-1</v>
          </cell>
          <cell r="J111">
            <v>-1</v>
          </cell>
          <cell r="K111">
            <v>-1</v>
          </cell>
          <cell r="L111">
            <v>-1</v>
          </cell>
          <cell r="M111">
            <v>-1</v>
          </cell>
          <cell r="N111">
            <v>-1</v>
          </cell>
        </row>
        <row r="112">
          <cell r="A112">
            <v>-1</v>
          </cell>
          <cell r="B112">
            <v>-1</v>
          </cell>
          <cell r="C112">
            <v>-1</v>
          </cell>
          <cell r="D112">
            <v>-1</v>
          </cell>
          <cell r="E112">
            <v>-1</v>
          </cell>
          <cell r="F112">
            <v>-1</v>
          </cell>
          <cell r="G112">
            <v>-1</v>
          </cell>
          <cell r="H112">
            <v>-1</v>
          </cell>
          <cell r="I112">
            <v>-1</v>
          </cell>
          <cell r="J112">
            <v>-1</v>
          </cell>
          <cell r="K112">
            <v>-1</v>
          </cell>
          <cell r="L112">
            <v>-1</v>
          </cell>
          <cell r="M112">
            <v>-1</v>
          </cell>
          <cell r="N112">
            <v>-1</v>
          </cell>
        </row>
        <row r="113">
          <cell r="A113">
            <v>-1</v>
          </cell>
          <cell r="B113">
            <v>-1</v>
          </cell>
          <cell r="C113">
            <v>-1</v>
          </cell>
          <cell r="D113">
            <v>-1</v>
          </cell>
          <cell r="E113">
            <v>-1</v>
          </cell>
          <cell r="F113">
            <v>-1</v>
          </cell>
          <cell r="G113">
            <v>-1</v>
          </cell>
          <cell r="H113">
            <v>-1</v>
          </cell>
          <cell r="I113">
            <v>-1</v>
          </cell>
          <cell r="J113">
            <v>-1</v>
          </cell>
          <cell r="K113">
            <v>-1</v>
          </cell>
          <cell r="L113">
            <v>-1</v>
          </cell>
          <cell r="M113">
            <v>-1</v>
          </cell>
          <cell r="N113">
            <v>-1</v>
          </cell>
        </row>
        <row r="114">
          <cell r="A114">
            <v>-1</v>
          </cell>
          <cell r="B114">
            <v>-1</v>
          </cell>
          <cell r="C114">
            <v>-1</v>
          </cell>
          <cell r="D114">
            <v>-1</v>
          </cell>
          <cell r="E114">
            <v>-1</v>
          </cell>
          <cell r="F114">
            <v>-1</v>
          </cell>
          <cell r="G114">
            <v>-1</v>
          </cell>
          <cell r="H114">
            <v>-1</v>
          </cell>
          <cell r="I114">
            <v>-1</v>
          </cell>
          <cell r="J114">
            <v>-1</v>
          </cell>
          <cell r="K114">
            <v>-1</v>
          </cell>
          <cell r="L114">
            <v>-1</v>
          </cell>
          <cell r="M114">
            <v>-1</v>
          </cell>
          <cell r="N114">
            <v>-1</v>
          </cell>
        </row>
        <row r="115">
          <cell r="A115">
            <v>-1</v>
          </cell>
          <cell r="B115">
            <v>-1</v>
          </cell>
          <cell r="C115">
            <v>-1</v>
          </cell>
          <cell r="D115">
            <v>-1</v>
          </cell>
          <cell r="E115">
            <v>-1</v>
          </cell>
          <cell r="F115">
            <v>-1</v>
          </cell>
          <cell r="G115">
            <v>-1</v>
          </cell>
          <cell r="H115">
            <v>-1</v>
          </cell>
          <cell r="I115">
            <v>-1</v>
          </cell>
          <cell r="J115">
            <v>-1</v>
          </cell>
          <cell r="K115">
            <v>-1</v>
          </cell>
          <cell r="L115">
            <v>-1</v>
          </cell>
          <cell r="M115">
            <v>-1</v>
          </cell>
          <cell r="N115">
            <v>-1</v>
          </cell>
        </row>
        <row r="116">
          <cell r="A116">
            <v>-1</v>
          </cell>
          <cell r="B116">
            <v>-1</v>
          </cell>
          <cell r="C116">
            <v>-1</v>
          </cell>
          <cell r="D116">
            <v>-1</v>
          </cell>
          <cell r="E116">
            <v>-1</v>
          </cell>
          <cell r="F116">
            <v>-1</v>
          </cell>
          <cell r="G116">
            <v>-1</v>
          </cell>
          <cell r="H116">
            <v>-1</v>
          </cell>
          <cell r="I116">
            <v>-1</v>
          </cell>
          <cell r="J116">
            <v>-1</v>
          </cell>
          <cell r="K116">
            <v>-1</v>
          </cell>
          <cell r="L116">
            <v>-1</v>
          </cell>
          <cell r="M116">
            <v>-1</v>
          </cell>
          <cell r="N116">
            <v>-1</v>
          </cell>
        </row>
        <row r="117">
          <cell r="A117">
            <v>-1</v>
          </cell>
          <cell r="B117">
            <v>-1</v>
          </cell>
          <cell r="C117">
            <v>-1</v>
          </cell>
          <cell r="D117">
            <v>-1</v>
          </cell>
          <cell r="E117">
            <v>-1</v>
          </cell>
          <cell r="F117">
            <v>-1</v>
          </cell>
          <cell r="G117">
            <v>-1</v>
          </cell>
          <cell r="H117">
            <v>-1</v>
          </cell>
          <cell r="I117">
            <v>-1</v>
          </cell>
          <cell r="J117">
            <v>-1</v>
          </cell>
          <cell r="K117">
            <v>-1</v>
          </cell>
          <cell r="L117">
            <v>-1</v>
          </cell>
          <cell r="M117">
            <v>-1</v>
          </cell>
          <cell r="N117">
            <v>-1</v>
          </cell>
        </row>
        <row r="118">
          <cell r="A118">
            <v>-1</v>
          </cell>
          <cell r="B118">
            <v>-1</v>
          </cell>
          <cell r="C118">
            <v>-1</v>
          </cell>
          <cell r="D118">
            <v>-1</v>
          </cell>
          <cell r="E118">
            <v>-1</v>
          </cell>
          <cell r="F118">
            <v>-1</v>
          </cell>
          <cell r="G118">
            <v>-1</v>
          </cell>
          <cell r="H118">
            <v>-1</v>
          </cell>
          <cell r="I118">
            <v>-1</v>
          </cell>
          <cell r="J118">
            <v>-1</v>
          </cell>
          <cell r="K118">
            <v>-1</v>
          </cell>
          <cell r="L118">
            <v>-1</v>
          </cell>
          <cell r="M118">
            <v>-1</v>
          </cell>
          <cell r="N118">
            <v>-1</v>
          </cell>
        </row>
        <row r="119">
          <cell r="A119">
            <v>-1</v>
          </cell>
          <cell r="B119">
            <v>-1</v>
          </cell>
          <cell r="C119">
            <v>-1</v>
          </cell>
          <cell r="D119">
            <v>-1</v>
          </cell>
          <cell r="E119">
            <v>-1</v>
          </cell>
          <cell r="F119">
            <v>-1</v>
          </cell>
          <cell r="G119">
            <v>-1</v>
          </cell>
          <cell r="H119">
            <v>-1</v>
          </cell>
          <cell r="I119">
            <v>-1</v>
          </cell>
          <cell r="J119">
            <v>-1</v>
          </cell>
          <cell r="K119">
            <v>-1</v>
          </cell>
          <cell r="L119">
            <v>-1</v>
          </cell>
          <cell r="M119">
            <v>-1</v>
          </cell>
          <cell r="N119">
            <v>-1</v>
          </cell>
        </row>
        <row r="120">
          <cell r="A120">
            <v>-1</v>
          </cell>
          <cell r="B120">
            <v>-1</v>
          </cell>
          <cell r="C120">
            <v>-1</v>
          </cell>
          <cell r="D120">
            <v>-1</v>
          </cell>
          <cell r="E120">
            <v>-1</v>
          </cell>
          <cell r="F120">
            <v>-1</v>
          </cell>
          <cell r="G120">
            <v>-1</v>
          </cell>
          <cell r="H120">
            <v>-1</v>
          </cell>
          <cell r="I120">
            <v>-1</v>
          </cell>
          <cell r="J120">
            <v>-1</v>
          </cell>
          <cell r="K120">
            <v>-1</v>
          </cell>
          <cell r="L120">
            <v>-1</v>
          </cell>
          <cell r="M120">
            <v>-1</v>
          </cell>
          <cell r="N120">
            <v>-1</v>
          </cell>
        </row>
        <row r="121">
          <cell r="A121">
            <v>-1</v>
          </cell>
          <cell r="B121">
            <v>-1</v>
          </cell>
          <cell r="C121">
            <v>-1</v>
          </cell>
          <cell r="D121">
            <v>-1</v>
          </cell>
          <cell r="E121">
            <v>-1</v>
          </cell>
          <cell r="F121">
            <v>-1</v>
          </cell>
          <cell r="G121">
            <v>-1</v>
          </cell>
          <cell r="H121">
            <v>-1</v>
          </cell>
          <cell r="I121">
            <v>-1</v>
          </cell>
          <cell r="J121">
            <v>-1</v>
          </cell>
          <cell r="K121">
            <v>-1</v>
          </cell>
          <cell r="L121">
            <v>-1</v>
          </cell>
          <cell r="M121">
            <v>-1</v>
          </cell>
          <cell r="N121">
            <v>-1</v>
          </cell>
        </row>
        <row r="122">
          <cell r="A122">
            <v>-1</v>
          </cell>
          <cell r="B122">
            <v>-1</v>
          </cell>
          <cell r="C122">
            <v>-1</v>
          </cell>
          <cell r="D122">
            <v>-1</v>
          </cell>
          <cell r="E122">
            <v>-1</v>
          </cell>
          <cell r="F122">
            <v>-1</v>
          </cell>
          <cell r="G122">
            <v>-1</v>
          </cell>
          <cell r="H122">
            <v>-1</v>
          </cell>
          <cell r="I122">
            <v>-1</v>
          </cell>
          <cell r="J122">
            <v>-1</v>
          </cell>
          <cell r="K122">
            <v>-1</v>
          </cell>
          <cell r="L122">
            <v>-1</v>
          </cell>
          <cell r="M122">
            <v>-1</v>
          </cell>
          <cell r="N122">
            <v>-1</v>
          </cell>
        </row>
        <row r="123">
          <cell r="A123">
            <v>-1</v>
          </cell>
          <cell r="B123">
            <v>-1</v>
          </cell>
          <cell r="C123">
            <v>-1</v>
          </cell>
          <cell r="D123">
            <v>-1</v>
          </cell>
          <cell r="E123">
            <v>-1</v>
          </cell>
          <cell r="F123">
            <v>-1</v>
          </cell>
          <cell r="G123">
            <v>-1</v>
          </cell>
          <cell r="H123">
            <v>-1</v>
          </cell>
          <cell r="I123">
            <v>-1</v>
          </cell>
          <cell r="J123">
            <v>-1</v>
          </cell>
          <cell r="K123">
            <v>-1</v>
          </cell>
          <cell r="L123">
            <v>-1</v>
          </cell>
          <cell r="M123">
            <v>-1</v>
          </cell>
          <cell r="N123">
            <v>-1</v>
          </cell>
        </row>
        <row r="124">
          <cell r="A124">
            <v>-1</v>
          </cell>
          <cell r="B124">
            <v>-1</v>
          </cell>
          <cell r="C124">
            <v>-1</v>
          </cell>
          <cell r="D124">
            <v>-1</v>
          </cell>
          <cell r="E124">
            <v>-1</v>
          </cell>
          <cell r="F124">
            <v>-1</v>
          </cell>
          <cell r="G124">
            <v>-1</v>
          </cell>
          <cell r="H124">
            <v>-1</v>
          </cell>
          <cell r="I124">
            <v>-1</v>
          </cell>
          <cell r="J124">
            <v>-1</v>
          </cell>
          <cell r="K124">
            <v>-1</v>
          </cell>
          <cell r="L124">
            <v>-1</v>
          </cell>
          <cell r="M124">
            <v>-1</v>
          </cell>
          <cell r="N124">
            <v>-1</v>
          </cell>
        </row>
        <row r="125">
          <cell r="A125">
            <v>-1</v>
          </cell>
          <cell r="B125">
            <v>-1</v>
          </cell>
          <cell r="C125">
            <v>-1</v>
          </cell>
          <cell r="D125">
            <v>-1</v>
          </cell>
          <cell r="E125">
            <v>-1</v>
          </cell>
          <cell r="F125">
            <v>-1</v>
          </cell>
          <cell r="G125">
            <v>-1</v>
          </cell>
          <cell r="H125">
            <v>-1</v>
          </cell>
          <cell r="I125">
            <v>-1</v>
          </cell>
          <cell r="J125">
            <v>-1</v>
          </cell>
          <cell r="K125">
            <v>-1</v>
          </cell>
          <cell r="L125">
            <v>-1</v>
          </cell>
          <cell r="M125">
            <v>-1</v>
          </cell>
          <cell r="N125">
            <v>-1</v>
          </cell>
        </row>
        <row r="126">
          <cell r="A126">
            <v>-1</v>
          </cell>
          <cell r="B126">
            <v>-1</v>
          </cell>
          <cell r="C126">
            <v>-1</v>
          </cell>
          <cell r="D126">
            <v>-1</v>
          </cell>
          <cell r="E126">
            <v>-1</v>
          </cell>
          <cell r="F126">
            <v>-1</v>
          </cell>
          <cell r="G126">
            <v>-1</v>
          </cell>
          <cell r="H126">
            <v>-1</v>
          </cell>
          <cell r="I126">
            <v>-1</v>
          </cell>
          <cell r="J126">
            <v>-1</v>
          </cell>
          <cell r="K126">
            <v>-1</v>
          </cell>
          <cell r="L126">
            <v>-1</v>
          </cell>
          <cell r="M126">
            <v>-1</v>
          </cell>
          <cell r="N126">
            <v>-1</v>
          </cell>
        </row>
        <row r="127">
          <cell r="A127">
            <v>-1</v>
          </cell>
          <cell r="B127">
            <v>-1</v>
          </cell>
          <cell r="C127">
            <v>-1</v>
          </cell>
          <cell r="D127">
            <v>-1</v>
          </cell>
          <cell r="E127">
            <v>-1</v>
          </cell>
          <cell r="F127">
            <v>-1</v>
          </cell>
          <cell r="G127">
            <v>-1</v>
          </cell>
          <cell r="H127">
            <v>-1</v>
          </cell>
          <cell r="I127">
            <v>-1</v>
          </cell>
          <cell r="J127">
            <v>-1</v>
          </cell>
          <cell r="K127">
            <v>-1</v>
          </cell>
          <cell r="L127">
            <v>-1</v>
          </cell>
          <cell r="M127">
            <v>-1</v>
          </cell>
          <cell r="N127">
            <v>-1</v>
          </cell>
        </row>
        <row r="128">
          <cell r="A128">
            <v>-1</v>
          </cell>
          <cell r="B128">
            <v>-1</v>
          </cell>
          <cell r="C128">
            <v>-1</v>
          </cell>
          <cell r="D128">
            <v>-1</v>
          </cell>
          <cell r="E128">
            <v>-1</v>
          </cell>
          <cell r="F128">
            <v>-1</v>
          </cell>
          <cell r="G128">
            <v>-1</v>
          </cell>
          <cell r="H128">
            <v>-1</v>
          </cell>
          <cell r="I128">
            <v>-1</v>
          </cell>
          <cell r="J128">
            <v>-1</v>
          </cell>
          <cell r="K128">
            <v>-1</v>
          </cell>
          <cell r="L128">
            <v>-1</v>
          </cell>
          <cell r="M128">
            <v>-1</v>
          </cell>
          <cell r="N128">
            <v>-1</v>
          </cell>
        </row>
        <row r="129">
          <cell r="A129">
            <v>-1</v>
          </cell>
          <cell r="B129">
            <v>-1</v>
          </cell>
          <cell r="C129">
            <v>-1</v>
          </cell>
          <cell r="D129">
            <v>-1</v>
          </cell>
          <cell r="E129">
            <v>-1</v>
          </cell>
          <cell r="F129">
            <v>-1</v>
          </cell>
          <cell r="G129">
            <v>-1</v>
          </cell>
          <cell r="H129">
            <v>-1</v>
          </cell>
          <cell r="I129">
            <v>-1</v>
          </cell>
          <cell r="J129">
            <v>-1</v>
          </cell>
          <cell r="K129">
            <v>-1</v>
          </cell>
          <cell r="L129">
            <v>-1</v>
          </cell>
          <cell r="M129">
            <v>-1</v>
          </cell>
          <cell r="N129">
            <v>-1</v>
          </cell>
        </row>
        <row r="130">
          <cell r="A130">
            <v>-1</v>
          </cell>
          <cell r="B130">
            <v>-1</v>
          </cell>
          <cell r="C130">
            <v>-1</v>
          </cell>
          <cell r="D130">
            <v>-1</v>
          </cell>
          <cell r="E130">
            <v>-1</v>
          </cell>
          <cell r="F130">
            <v>-1</v>
          </cell>
          <cell r="G130">
            <v>-1</v>
          </cell>
          <cell r="H130">
            <v>-1</v>
          </cell>
          <cell r="I130">
            <v>-1</v>
          </cell>
          <cell r="J130">
            <v>-1</v>
          </cell>
          <cell r="K130">
            <v>-1</v>
          </cell>
          <cell r="L130">
            <v>-1</v>
          </cell>
          <cell r="M130">
            <v>-1</v>
          </cell>
          <cell r="N130">
            <v>-1</v>
          </cell>
        </row>
        <row r="131">
          <cell r="A131">
            <v>-1</v>
          </cell>
          <cell r="B131">
            <v>-1</v>
          </cell>
          <cell r="C131">
            <v>-1</v>
          </cell>
          <cell r="D131">
            <v>-1</v>
          </cell>
          <cell r="E131">
            <v>-1</v>
          </cell>
          <cell r="F131">
            <v>-1</v>
          </cell>
          <cell r="G131">
            <v>-1</v>
          </cell>
          <cell r="H131">
            <v>-1</v>
          </cell>
          <cell r="I131">
            <v>-1</v>
          </cell>
          <cell r="J131">
            <v>-1</v>
          </cell>
          <cell r="K131">
            <v>-1</v>
          </cell>
          <cell r="L131">
            <v>-1</v>
          </cell>
          <cell r="M131">
            <v>-1</v>
          </cell>
          <cell r="N131">
            <v>-1</v>
          </cell>
        </row>
        <row r="132">
          <cell r="A132">
            <v>-1</v>
          </cell>
          <cell r="B132">
            <v>-1</v>
          </cell>
          <cell r="C132">
            <v>-1</v>
          </cell>
          <cell r="D132">
            <v>-1</v>
          </cell>
          <cell r="E132">
            <v>-1</v>
          </cell>
          <cell r="F132">
            <v>-1</v>
          </cell>
          <cell r="G132">
            <v>-1</v>
          </cell>
          <cell r="H132">
            <v>-1</v>
          </cell>
          <cell r="I132">
            <v>-1</v>
          </cell>
          <cell r="J132">
            <v>-1</v>
          </cell>
          <cell r="K132">
            <v>-1</v>
          </cell>
          <cell r="L132">
            <v>-1</v>
          </cell>
          <cell r="M132">
            <v>-1</v>
          </cell>
          <cell r="N132">
            <v>-1</v>
          </cell>
        </row>
        <row r="133">
          <cell r="A133">
            <v>-1</v>
          </cell>
          <cell r="B133">
            <v>-1</v>
          </cell>
          <cell r="C133">
            <v>-1</v>
          </cell>
          <cell r="D133">
            <v>-1</v>
          </cell>
          <cell r="E133">
            <v>-1</v>
          </cell>
          <cell r="F133">
            <v>-1</v>
          </cell>
          <cell r="G133">
            <v>-1</v>
          </cell>
          <cell r="H133">
            <v>-1</v>
          </cell>
          <cell r="I133">
            <v>-1</v>
          </cell>
          <cell r="J133">
            <v>-1</v>
          </cell>
          <cell r="K133">
            <v>-1</v>
          </cell>
          <cell r="L133">
            <v>-1</v>
          </cell>
          <cell r="M133">
            <v>-1</v>
          </cell>
          <cell r="N133">
            <v>-1</v>
          </cell>
        </row>
        <row r="134">
          <cell r="A134">
            <v>-1</v>
          </cell>
          <cell r="B134">
            <v>-1</v>
          </cell>
          <cell r="C134">
            <v>-1</v>
          </cell>
          <cell r="D134">
            <v>-1</v>
          </cell>
          <cell r="E134">
            <v>-1</v>
          </cell>
          <cell r="F134">
            <v>-1</v>
          </cell>
          <cell r="G134">
            <v>-1</v>
          </cell>
          <cell r="H134">
            <v>-1</v>
          </cell>
          <cell r="I134">
            <v>-1</v>
          </cell>
          <cell r="J134">
            <v>-1</v>
          </cell>
          <cell r="K134">
            <v>-1</v>
          </cell>
          <cell r="L134">
            <v>-1</v>
          </cell>
          <cell r="M134">
            <v>-1</v>
          </cell>
          <cell r="N134">
            <v>-1</v>
          </cell>
        </row>
        <row r="135">
          <cell r="A135">
            <v>-1</v>
          </cell>
          <cell r="B135">
            <v>-1</v>
          </cell>
          <cell r="C135">
            <v>-1</v>
          </cell>
          <cell r="D135">
            <v>-1</v>
          </cell>
          <cell r="E135">
            <v>-1</v>
          </cell>
          <cell r="F135">
            <v>-1</v>
          </cell>
          <cell r="G135">
            <v>-1</v>
          </cell>
          <cell r="H135">
            <v>-1</v>
          </cell>
          <cell r="I135">
            <v>-1</v>
          </cell>
          <cell r="J135">
            <v>-1</v>
          </cell>
          <cell r="K135">
            <v>-1</v>
          </cell>
          <cell r="L135">
            <v>-1</v>
          </cell>
          <cell r="M135">
            <v>-1</v>
          </cell>
          <cell r="N135">
            <v>-1</v>
          </cell>
        </row>
        <row r="136">
          <cell r="A136">
            <v>-1</v>
          </cell>
          <cell r="B136">
            <v>-1</v>
          </cell>
          <cell r="C136">
            <v>-1</v>
          </cell>
          <cell r="D136">
            <v>-1</v>
          </cell>
          <cell r="E136">
            <v>-1</v>
          </cell>
          <cell r="F136">
            <v>-1</v>
          </cell>
          <cell r="G136">
            <v>-1</v>
          </cell>
          <cell r="H136">
            <v>-1</v>
          </cell>
          <cell r="I136">
            <v>-1</v>
          </cell>
          <cell r="J136">
            <v>-1</v>
          </cell>
          <cell r="K136">
            <v>-1</v>
          </cell>
          <cell r="L136">
            <v>-1</v>
          </cell>
          <cell r="M136">
            <v>-1</v>
          </cell>
          <cell r="N136">
            <v>-1</v>
          </cell>
        </row>
        <row r="137">
          <cell r="A137">
            <v>-1</v>
          </cell>
          <cell r="B137">
            <v>-1</v>
          </cell>
          <cell r="C137">
            <v>-1</v>
          </cell>
          <cell r="D137">
            <v>-1</v>
          </cell>
          <cell r="E137">
            <v>-1</v>
          </cell>
          <cell r="F137">
            <v>-1</v>
          </cell>
          <cell r="G137">
            <v>-1</v>
          </cell>
          <cell r="H137">
            <v>-1</v>
          </cell>
          <cell r="I137">
            <v>-1</v>
          </cell>
          <cell r="J137">
            <v>-1</v>
          </cell>
          <cell r="K137">
            <v>-1</v>
          </cell>
          <cell r="L137">
            <v>-1</v>
          </cell>
          <cell r="M137">
            <v>-1</v>
          </cell>
          <cell r="N137">
            <v>-1</v>
          </cell>
        </row>
        <row r="138">
          <cell r="A138">
            <v>-1</v>
          </cell>
          <cell r="B138">
            <v>-1</v>
          </cell>
          <cell r="C138">
            <v>-1</v>
          </cell>
          <cell r="D138">
            <v>-1</v>
          </cell>
          <cell r="E138">
            <v>-1</v>
          </cell>
          <cell r="F138">
            <v>-1</v>
          </cell>
          <cell r="G138">
            <v>-1</v>
          </cell>
          <cell r="H138">
            <v>-1</v>
          </cell>
          <cell r="I138">
            <v>-1</v>
          </cell>
          <cell r="J138">
            <v>-1</v>
          </cell>
          <cell r="K138">
            <v>-1</v>
          </cell>
          <cell r="L138">
            <v>-1</v>
          </cell>
          <cell r="M138">
            <v>-1</v>
          </cell>
          <cell r="N138">
            <v>-1</v>
          </cell>
        </row>
        <row r="139">
          <cell r="A139">
            <v>-1</v>
          </cell>
          <cell r="B139">
            <v>-1</v>
          </cell>
          <cell r="C139">
            <v>-1</v>
          </cell>
          <cell r="D139">
            <v>-1</v>
          </cell>
          <cell r="E139">
            <v>-1</v>
          </cell>
          <cell r="F139">
            <v>-1</v>
          </cell>
          <cell r="G139">
            <v>-1</v>
          </cell>
          <cell r="H139">
            <v>-1</v>
          </cell>
          <cell r="I139">
            <v>-1</v>
          </cell>
          <cell r="J139">
            <v>-1</v>
          </cell>
          <cell r="K139">
            <v>-1</v>
          </cell>
          <cell r="L139">
            <v>-1</v>
          </cell>
          <cell r="M139">
            <v>-1</v>
          </cell>
          <cell r="N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cell r="N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cell r="N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cell r="N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cell r="N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cell r="N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cell r="N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cell r="N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cell r="N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cell r="N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cell r="N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cell r="N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cell r="N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cell r="N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cell r="N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cell r="N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cell r="N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cell r="N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cell r="N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cell r="N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cell r="N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cell r="N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cell r="N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cell r="N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cell r="N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cell r="N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cell r="N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cell r="N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cell r="N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cell r="N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cell r="N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cell r="N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cell r="N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cell r="N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cell r="N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cell r="N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cell r="N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cell r="N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cell r="N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cell r="N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cell r="N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cell r="N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cell r="N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cell r="N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cell r="N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cell r="N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cell r="N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cell r="N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cell r="N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cell r="N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cell r="N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cell r="N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cell r="N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cell r="N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cell r="N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cell r="N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cell r="N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cell r="N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cell r="N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cell r="N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cell r="N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cell r="N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cell r="N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cell r="N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cell r="N206">
            <v>-1</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health.belgium.be/eportal/Healthcare/Healthcarefacilities/Registrationsystems/MHD(MinimumHospitalData)/Guidelines/index.htm?fodnlang=n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C43"/>
  <sheetViews>
    <sheetView tabSelected="1" workbookViewId="0"/>
  </sheetViews>
  <sheetFormatPr baseColWidth="10" defaultRowHeight="14.4" x14ac:dyDescent="0.3"/>
  <cols>
    <col min="1" max="1" width="9.88671875" customWidth="1"/>
    <col min="2" max="2" width="79.33203125" style="110" customWidth="1"/>
  </cols>
  <sheetData>
    <row r="1" spans="1:3" x14ac:dyDescent="0.3">
      <c r="A1" s="118" t="s">
        <v>423</v>
      </c>
      <c r="B1" s="119"/>
      <c r="C1" s="120"/>
    </row>
    <row r="2" spans="1:3" x14ac:dyDescent="0.3">
      <c r="A2" s="118" t="s">
        <v>719</v>
      </c>
      <c r="B2" s="119"/>
      <c r="C2" s="120"/>
    </row>
    <row r="3" spans="1:3" x14ac:dyDescent="0.3">
      <c r="A3" s="118" t="s">
        <v>446</v>
      </c>
      <c r="B3" s="119"/>
      <c r="C3" s="120"/>
    </row>
    <row r="5" spans="1:3" ht="21" customHeight="1" x14ac:dyDescent="0.3">
      <c r="B5" s="111" t="s">
        <v>430</v>
      </c>
    </row>
    <row r="6" spans="1:3" ht="16.05" customHeight="1" x14ac:dyDescent="0.3">
      <c r="A6" s="114" t="s">
        <v>429</v>
      </c>
      <c r="B6" s="112" t="s">
        <v>424</v>
      </c>
    </row>
    <row r="7" spans="1:3" s="116" customFormat="1" ht="16.05" customHeight="1" x14ac:dyDescent="0.3">
      <c r="A7" s="115" t="s">
        <v>429</v>
      </c>
      <c r="B7" s="117" t="s">
        <v>420</v>
      </c>
    </row>
    <row r="8" spans="1:3" s="116" customFormat="1" ht="16.05" customHeight="1" x14ac:dyDescent="0.3">
      <c r="A8" s="115" t="s">
        <v>429</v>
      </c>
      <c r="B8" s="117" t="s">
        <v>464</v>
      </c>
      <c r="C8" s="123"/>
    </row>
    <row r="9" spans="1:3" s="116" customFormat="1" ht="16.05" customHeight="1" x14ac:dyDescent="0.3">
      <c r="A9" s="115" t="s">
        <v>429</v>
      </c>
      <c r="B9" s="117" t="s">
        <v>421</v>
      </c>
    </row>
    <row r="10" spans="1:3" s="116" customFormat="1" ht="16.05" customHeight="1" x14ac:dyDescent="0.3">
      <c r="A10" s="115" t="s">
        <v>429</v>
      </c>
      <c r="B10" s="117" t="s">
        <v>419</v>
      </c>
    </row>
    <row r="11" spans="1:3" s="116" customFormat="1" ht="16.05" customHeight="1" x14ac:dyDescent="0.3">
      <c r="A11" s="115" t="s">
        <v>429</v>
      </c>
      <c r="B11" s="117" t="s">
        <v>425</v>
      </c>
    </row>
    <row r="12" spans="1:3" s="116" customFormat="1" ht="16.05" customHeight="1" x14ac:dyDescent="0.3">
      <c r="A12" s="115" t="s">
        <v>429</v>
      </c>
      <c r="B12" s="117" t="s">
        <v>426</v>
      </c>
    </row>
    <row r="13" spans="1:3" s="116" customFormat="1" ht="16.05" customHeight="1" x14ac:dyDescent="0.3">
      <c r="A13" s="115" t="s">
        <v>429</v>
      </c>
      <c r="B13" s="117" t="s">
        <v>427</v>
      </c>
    </row>
    <row r="14" spans="1:3" s="116" customFormat="1" ht="16.05" customHeight="1" x14ac:dyDescent="0.3">
      <c r="A14" s="115" t="s">
        <v>429</v>
      </c>
      <c r="B14" s="117" t="s">
        <v>428</v>
      </c>
    </row>
    <row r="15" spans="1:3" s="116" customFormat="1" ht="16.05" customHeight="1" x14ac:dyDescent="0.3">
      <c r="A15" s="115" t="s">
        <v>429</v>
      </c>
      <c r="B15" s="117" t="s">
        <v>589</v>
      </c>
    </row>
    <row r="16" spans="1:3" s="116" customFormat="1" ht="16.05" customHeight="1" x14ac:dyDescent="0.3">
      <c r="A16" s="115" t="s">
        <v>429</v>
      </c>
      <c r="B16" s="129" t="s">
        <v>273</v>
      </c>
    </row>
    <row r="17" spans="1:2" s="116" customFormat="1" ht="16.05" customHeight="1" x14ac:dyDescent="0.3">
      <c r="A17" s="115" t="s">
        <v>429</v>
      </c>
      <c r="B17" s="129" t="s">
        <v>66</v>
      </c>
    </row>
    <row r="18" spans="1:2" ht="16.05" customHeight="1" x14ac:dyDescent="0.3">
      <c r="A18" s="115" t="s">
        <v>429</v>
      </c>
      <c r="B18" s="106"/>
    </row>
    <row r="19" spans="1:2" s="116" customFormat="1" ht="16.05" customHeight="1" x14ac:dyDescent="0.3">
      <c r="A19" s="114" t="s">
        <v>431</v>
      </c>
      <c r="B19" s="117" t="s">
        <v>431</v>
      </c>
    </row>
    <row r="20" spans="1:2" ht="16.05" customHeight="1" x14ac:dyDescent="0.3">
      <c r="A20" s="115" t="s">
        <v>431</v>
      </c>
      <c r="B20" s="106"/>
    </row>
    <row r="21" spans="1:2" ht="16.05" customHeight="1" x14ac:dyDescent="0.3">
      <c r="A21" s="113" t="s">
        <v>432</v>
      </c>
      <c r="B21" s="107" t="s">
        <v>0</v>
      </c>
    </row>
    <row r="22" spans="1:2" ht="16.05" customHeight="1" x14ac:dyDescent="0.3">
      <c r="A22" s="89" t="s">
        <v>432</v>
      </c>
      <c r="B22" s="107" t="s">
        <v>434</v>
      </c>
    </row>
    <row r="23" spans="1:2" ht="16.05" customHeight="1" x14ac:dyDescent="0.3">
      <c r="A23" s="89" t="s">
        <v>432</v>
      </c>
      <c r="B23" s="107" t="s">
        <v>435</v>
      </c>
    </row>
    <row r="24" spans="1:2" ht="16.05" customHeight="1" x14ac:dyDescent="0.3">
      <c r="A24" s="89" t="s">
        <v>432</v>
      </c>
      <c r="B24" s="107" t="s">
        <v>447</v>
      </c>
    </row>
    <row r="25" spans="1:2" ht="16.05" customHeight="1" x14ac:dyDescent="0.3">
      <c r="A25" s="89" t="s">
        <v>432</v>
      </c>
      <c r="B25" s="107" t="s">
        <v>436</v>
      </c>
    </row>
    <row r="26" spans="1:2" ht="16.05" customHeight="1" x14ac:dyDescent="0.3">
      <c r="A26" s="89" t="s">
        <v>432</v>
      </c>
      <c r="B26" s="107" t="s">
        <v>437</v>
      </c>
    </row>
    <row r="27" spans="1:2" ht="16.05" customHeight="1" x14ac:dyDescent="0.3">
      <c r="A27" s="89" t="s">
        <v>432</v>
      </c>
      <c r="B27" s="108" t="s">
        <v>438</v>
      </c>
    </row>
    <row r="28" spans="1:2" ht="16.05" customHeight="1" x14ac:dyDescent="0.3">
      <c r="A28" s="89" t="s">
        <v>432</v>
      </c>
      <c r="B28" s="108" t="s">
        <v>588</v>
      </c>
    </row>
    <row r="29" spans="1:2" ht="16.05" customHeight="1" x14ac:dyDescent="0.3">
      <c r="A29" s="89" t="s">
        <v>432</v>
      </c>
      <c r="B29" s="108" t="s">
        <v>439</v>
      </c>
    </row>
    <row r="30" spans="1:2" ht="16.05" customHeight="1" x14ac:dyDescent="0.3">
      <c r="A30" s="89" t="s">
        <v>432</v>
      </c>
      <c r="B30" s="108" t="s">
        <v>514</v>
      </c>
    </row>
    <row r="31" spans="1:2" ht="16.05" customHeight="1" x14ac:dyDescent="0.3">
      <c r="A31" s="89" t="s">
        <v>432</v>
      </c>
      <c r="B31" s="108" t="s">
        <v>440</v>
      </c>
    </row>
    <row r="32" spans="1:2" ht="16.05" customHeight="1" x14ac:dyDescent="0.3">
      <c r="A32" s="89" t="s">
        <v>432</v>
      </c>
      <c r="B32" s="136" t="s">
        <v>441</v>
      </c>
    </row>
    <row r="33" spans="1:2" ht="16.05" customHeight="1" x14ac:dyDescent="0.3">
      <c r="A33" s="89" t="s">
        <v>432</v>
      </c>
      <c r="B33" s="107" t="s">
        <v>442</v>
      </c>
    </row>
    <row r="34" spans="1:2" ht="16.05" customHeight="1" x14ac:dyDescent="0.3">
      <c r="A34" s="89" t="s">
        <v>432</v>
      </c>
      <c r="B34" s="107" t="s">
        <v>443</v>
      </c>
    </row>
    <row r="35" spans="1:2" ht="16.05" customHeight="1" x14ac:dyDescent="0.3">
      <c r="A35" s="89" t="s">
        <v>432</v>
      </c>
      <c r="B35" s="137"/>
    </row>
    <row r="36" spans="1:2" ht="16.05" customHeight="1" x14ac:dyDescent="0.3">
      <c r="A36" s="113" t="s">
        <v>433</v>
      </c>
      <c r="B36" s="108" t="s">
        <v>444</v>
      </c>
    </row>
    <row r="37" spans="1:2" ht="16.05" customHeight="1" x14ac:dyDescent="0.3">
      <c r="A37" s="89" t="s">
        <v>433</v>
      </c>
      <c r="B37" s="108" t="s">
        <v>0</v>
      </c>
    </row>
    <row r="38" spans="1:2" ht="16.05" customHeight="1" x14ac:dyDescent="0.3">
      <c r="A38" s="89" t="s">
        <v>433</v>
      </c>
      <c r="B38" s="108" t="s">
        <v>85</v>
      </c>
    </row>
    <row r="39" spans="1:2" ht="16.05" customHeight="1" x14ac:dyDescent="0.3">
      <c r="A39" s="89" t="s">
        <v>433</v>
      </c>
      <c r="B39" s="108" t="s">
        <v>445</v>
      </c>
    </row>
    <row r="40" spans="1:2" ht="16.05" customHeight="1" x14ac:dyDescent="0.3">
      <c r="A40" s="89" t="s">
        <v>433</v>
      </c>
      <c r="B40" s="108" t="s">
        <v>273</v>
      </c>
    </row>
    <row r="41" spans="1:2" ht="16.05" customHeight="1" x14ac:dyDescent="0.3">
      <c r="A41" s="89" t="s">
        <v>433</v>
      </c>
      <c r="B41" s="108" t="s">
        <v>555</v>
      </c>
    </row>
    <row r="42" spans="1:2" x14ac:dyDescent="0.3">
      <c r="B42" s="109"/>
    </row>
    <row r="43" spans="1:2" x14ac:dyDescent="0.3">
      <c r="B43" s="109"/>
    </row>
  </sheetData>
  <sheetProtection sheet="1" objects="1" scenarios="1"/>
  <hyperlinks>
    <hyperlink ref="B7" location="Inleiding!B3" display="Algemene informatie"/>
    <hyperlink ref="B11" location="Inleiding!B92" display="Koppeling tussen moeder en baby"/>
    <hyperlink ref="B10" location="Inleiding!B72" display="Selectie van de moeders"/>
    <hyperlink ref="B14" location="Inleiding!B140" display="Weergave in de tabellen en grafieken"/>
    <hyperlink ref="B19" location="Overzicht!A3" display="Overzicht!A3"/>
    <hyperlink ref="B8" location="Inleiding!B19" display="Navigatie doorheen dit Excel document"/>
    <hyperlink ref="B16" location="Inleiding!B177" display="Bevallingswijze"/>
    <hyperlink ref="B17" location="Inleiding!B194" display="Doodgeboren"/>
    <hyperlink ref="B15" location="Inleiding!B159" display="Bepaling van het aantal siblings: eenlingen, tweelingen of meerlingen (drieling of meer)"/>
    <hyperlink ref="B12" location="Inleiding!B104" display="Kwaliteit van de gegevens"/>
    <hyperlink ref="B21" location="'Provincie ziekenhuis'!A3" display="Provincie van het ziekenhuis"/>
    <hyperlink ref="B25" location="'Leeftijd moeder'!A3" display="Leeftijd van de moeder: A1_YEAR_BIRTH (jaren)"/>
    <hyperlink ref="B22" location="'Nationaliteit moeder'!A3" display="Nationaliteit van de moeder: A2_CODE_INDIC_NAT"/>
    <hyperlink ref="B23" location="'Verblijfsduur moeder'!A3" display="Verblijfsduur van de moeder (aantal nachten)"/>
    <hyperlink ref="B24" location="Zwangerschapsduur!A3" display="Zwangerschapsduur: M4_NUMBER_WEEK_PREG (weken)"/>
    <hyperlink ref="B26" location="Geboortegewicht!A3" display="Geboortegewicht van de baby: M4_WEIGHT_BIRTH (gram)"/>
    <hyperlink ref="B27" location="Geslacht!A3" display="Geslacht van de baby: A2_CODE_SEX"/>
    <hyperlink ref="B28" location="Meerlingzwangerschap!A3" display="Meerlingzwangerschap: o.b.v. M4_CODE_DIAGNOSE_BIRTH"/>
    <hyperlink ref="B30" location="Bevallingswijze!A3" display="Bevallingswijze: M4_CODE_DIAGNOSE_BIRTH"/>
    <hyperlink ref="B31" location="Sectio!A3" display="Eerdere sectio: M4_SECTIO_Y_N"/>
    <hyperlink ref="B32" location="'Peridurale verdoving'!A3" display="Peridurale verdoving: M4_PERIDURAL_Y_N"/>
    <hyperlink ref="B33" location="Geïnduceerd!A3" display="Geïnduceerde bevalling: M4_INDUCED_Y_N"/>
    <hyperlink ref="B34" location="Doodgeboren!A3" display="Doodgeboren / levend geboren: o.b.v. M4_CODE_DIAGNOSE_BIRTH"/>
    <hyperlink ref="B37" location="'GR Provincie ZH'!A3" display="Provincie van het ziekenhuis"/>
    <hyperlink ref="B38" location="'GR Nationaliteit'!A3" display="Nationaliteit van de moeder"/>
    <hyperlink ref="B39" location="'GR Geboortegewicht'!A3" display="Geboortegewicht"/>
    <hyperlink ref="B40" location="'GR Bevallingswijze'!A3" display="'GR Bevallingswijze'!A3"/>
    <hyperlink ref="B41" location="'GR Meerlingzwangerschap'!A3" display="Meerlingzwangerschap"/>
    <hyperlink ref="B36" location="'GR enkelvoudig'!A3" display="Enkelvoudige grafieken van één enkele variabele"/>
    <hyperlink ref="B29" location="'Verblijfsduur baby'!A3" display="Verblijfsduur van de baby (aantal nachten)"/>
    <hyperlink ref="B13" location="Inleiding!B113" display="Twee types datasets: één op niveau van de moeders en één op niveau van de baby's"/>
    <hyperlink ref="B9" location="Inleiding!B53" display="Selectie van de baby'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AI169"/>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4.33203125" customWidth="1"/>
    <col min="2" max="2" width="18.6640625" customWidth="1"/>
    <col min="3" max="32" width="9.77734375" customWidth="1"/>
  </cols>
  <sheetData>
    <row r="1" spans="1:14" ht="18" x14ac:dyDescent="0.35">
      <c r="A1" s="157" t="s">
        <v>18</v>
      </c>
      <c r="B1" s="157"/>
      <c r="C1" s="56" t="s">
        <v>453</v>
      </c>
      <c r="D1" s="57"/>
      <c r="E1" s="57"/>
      <c r="F1" s="57"/>
      <c r="G1" s="57"/>
      <c r="H1" s="126"/>
      <c r="J1" s="160" t="s">
        <v>472</v>
      </c>
      <c r="K1" s="160"/>
      <c r="L1" s="160"/>
      <c r="M1" s="160"/>
      <c r="N1" s="148"/>
    </row>
    <row r="2" spans="1:14" ht="14.4" customHeight="1" x14ac:dyDescent="0.3"/>
    <row r="3" spans="1:14" x14ac:dyDescent="0.3">
      <c r="C3" s="64"/>
    </row>
    <row r="4" spans="1:14" x14ac:dyDescent="0.3">
      <c r="A4" s="49" t="s">
        <v>221</v>
      </c>
      <c r="J4" s="48"/>
      <c r="L4" s="48"/>
    </row>
    <row r="5" spans="1:14" ht="15" thickBot="1" x14ac:dyDescent="0.35"/>
    <row r="6" spans="1:14" x14ac:dyDescent="0.3">
      <c r="A6" s="151" t="s">
        <v>234</v>
      </c>
      <c r="B6" s="152"/>
      <c r="C6" s="32" t="s">
        <v>70</v>
      </c>
      <c r="D6" s="33"/>
      <c r="E6" s="33" t="s">
        <v>72</v>
      </c>
      <c r="F6" s="33"/>
      <c r="G6" s="33" t="s">
        <v>71</v>
      </c>
      <c r="H6" s="33"/>
      <c r="I6" s="35" t="s">
        <v>13</v>
      </c>
      <c r="J6" s="36"/>
    </row>
    <row r="7" spans="1:14" ht="15" thickBot="1" x14ac:dyDescent="0.35">
      <c r="A7" s="153"/>
      <c r="B7" s="154"/>
      <c r="C7" s="37" t="s">
        <v>14</v>
      </c>
      <c r="D7" s="38" t="s">
        <v>15</v>
      </c>
      <c r="E7" s="39" t="s">
        <v>14</v>
      </c>
      <c r="F7" s="38" t="s">
        <v>15</v>
      </c>
      <c r="G7" s="39" t="s">
        <v>14</v>
      </c>
      <c r="H7" s="38" t="s">
        <v>15</v>
      </c>
      <c r="I7" s="41" t="s">
        <v>14</v>
      </c>
      <c r="J7" s="42" t="s">
        <v>15</v>
      </c>
    </row>
    <row r="8" spans="1:14" x14ac:dyDescent="0.3">
      <c r="A8" s="55" t="s">
        <v>239</v>
      </c>
      <c r="B8" s="62" t="s">
        <v>235</v>
      </c>
      <c r="C8" s="8">
        <v>0</v>
      </c>
      <c r="D8" s="5">
        <f>IF(C12=0,"- - -",C8/C12*100)</f>
        <v>0</v>
      </c>
      <c r="E8" s="4">
        <v>3</v>
      </c>
      <c r="F8" s="5">
        <f>IF(E12=0,"- - -",E8/E12*100)</f>
        <v>1.1518525628719524E-2</v>
      </c>
      <c r="G8" s="4">
        <v>16</v>
      </c>
      <c r="H8" s="5">
        <f>IF(G12=0,"- - -",G8/G12*100)</f>
        <v>4.327833378414931E-2</v>
      </c>
      <c r="I8" s="26">
        <f>C8+E8+G8</f>
        <v>19</v>
      </c>
      <c r="J8" s="27">
        <f>IF(I12=0,"- - -",I8/I12*100)</f>
        <v>1.4649190439475714E-2</v>
      </c>
      <c r="M8" s="69"/>
    </row>
    <row r="9" spans="1:14" x14ac:dyDescent="0.3">
      <c r="A9" s="52" t="s">
        <v>240</v>
      </c>
      <c r="B9" s="62" t="s">
        <v>236</v>
      </c>
      <c r="C9" s="9">
        <v>34118</v>
      </c>
      <c r="D9" s="3">
        <f>IF(C12=0,"- - -",C9/C12*100)</f>
        <v>51.162930194196598</v>
      </c>
      <c r="E9" s="2">
        <v>13365</v>
      </c>
      <c r="F9" s="3">
        <f>IF(E12=0,"- - -",E9/E12*100)</f>
        <v>51.315031675945477</v>
      </c>
      <c r="G9" s="2">
        <v>18907</v>
      </c>
      <c r="H9" s="3">
        <f>IF(G12=0,"- - -",G9/G12*100)</f>
        <v>51.14146605355694</v>
      </c>
      <c r="I9" s="26">
        <f t="shared" ref="I9:I11" si="0">C9+E9+G9</f>
        <v>66390</v>
      </c>
      <c r="J9" s="29">
        <f>IF(I12=0,"- - -",I9/I12*100)</f>
        <v>51.18735543562066</v>
      </c>
      <c r="M9" s="69"/>
    </row>
    <row r="10" spans="1:14" x14ac:dyDescent="0.3">
      <c r="A10" s="52" t="s">
        <v>241</v>
      </c>
      <c r="B10" s="62" t="s">
        <v>237</v>
      </c>
      <c r="C10" s="9">
        <v>32567</v>
      </c>
      <c r="D10" s="3">
        <f>IF(C12=0,"- - -",C10/C12*100)</f>
        <v>48.837069805803402</v>
      </c>
      <c r="E10" s="2">
        <v>12677</v>
      </c>
      <c r="F10" s="3">
        <f>IF(E12=0,"- - -",E10/E12*100)</f>
        <v>48.6734497984258</v>
      </c>
      <c r="G10" s="2">
        <v>18047</v>
      </c>
      <c r="H10" s="3">
        <f>IF(G12=0,"- - -",G10/G12*100)</f>
        <v>48.815255612658916</v>
      </c>
      <c r="I10" s="26">
        <f t="shared" si="0"/>
        <v>63291</v>
      </c>
      <c r="J10" s="29">
        <f>IF(I12=0,"- - -",I10/I12*100)</f>
        <v>48.797995373939862</v>
      </c>
      <c r="M10" s="69"/>
    </row>
    <row r="11" spans="1:14" ht="15" thickBot="1" x14ac:dyDescent="0.35">
      <c r="A11" s="52" t="s">
        <v>242</v>
      </c>
      <c r="B11" s="62" t="s">
        <v>238</v>
      </c>
      <c r="C11" s="9">
        <v>0</v>
      </c>
      <c r="D11" s="3">
        <f>IF(C12=0,"- - -",C11/C12*100)</f>
        <v>0</v>
      </c>
      <c r="E11" s="2">
        <v>0</v>
      </c>
      <c r="F11" s="3">
        <f>IF(E12=0,"- - -",E11/E12*100)</f>
        <v>0</v>
      </c>
      <c r="G11" s="2">
        <v>0</v>
      </c>
      <c r="H11" s="3">
        <f>IF(G12=0,"- - -",G11/G12*100)</f>
        <v>0</v>
      </c>
      <c r="I11" s="26">
        <f t="shared" si="0"/>
        <v>0</v>
      </c>
      <c r="J11" s="29">
        <f>IF(I12=0,"- - -",I11/I12*100)</f>
        <v>0</v>
      </c>
      <c r="M11" s="69"/>
    </row>
    <row r="12" spans="1:14" x14ac:dyDescent="0.3">
      <c r="A12" s="155" t="s">
        <v>13</v>
      </c>
      <c r="B12" s="156"/>
      <c r="C12" s="14">
        <f>SUM(C8:C11)</f>
        <v>66685</v>
      </c>
      <c r="D12" s="15">
        <f>IF(C12=0,"- - -",C12/C12*100)</f>
        <v>100</v>
      </c>
      <c r="E12" s="16">
        <f>SUM(E8:E11)</f>
        <v>26045</v>
      </c>
      <c r="F12" s="15">
        <f>IF(E12=0,"- - -",E12/E12*100)</f>
        <v>100</v>
      </c>
      <c r="G12" s="16">
        <f>SUM(G8:G11)</f>
        <v>36970</v>
      </c>
      <c r="H12" s="15">
        <f>IF(G12=0,"- - -",G12/G12*100)</f>
        <v>100</v>
      </c>
      <c r="I12" s="22">
        <f>SUM(I8:I11)</f>
        <v>129700</v>
      </c>
      <c r="J12" s="23">
        <f>IF(I12=0,"- - -",I12/I12*100)</f>
        <v>100</v>
      </c>
      <c r="M12" s="69"/>
    </row>
    <row r="13" spans="1:14" ht="15" thickBot="1" x14ac:dyDescent="0.35">
      <c r="A13" s="149" t="s">
        <v>69</v>
      </c>
      <c r="B13" s="150"/>
      <c r="C13" s="18">
        <f>IF($I12=0,"- - -",C12/$I12*100)</f>
        <v>51.414803392444099</v>
      </c>
      <c r="D13" s="19"/>
      <c r="E13" s="20">
        <f>IF($I12=0,"- - -",E12/$I12*100)</f>
        <v>20.080956052428682</v>
      </c>
      <c r="F13" s="19"/>
      <c r="G13" s="20">
        <f>IF($I12=0,"- - -",G12/$I12*100)</f>
        <v>28.504240555127218</v>
      </c>
      <c r="H13" s="19"/>
      <c r="I13" s="24">
        <f>IF($I12=0,"- - -",I12/$I12*100)</f>
        <v>100</v>
      </c>
      <c r="J13" s="25"/>
    </row>
    <row r="16" spans="1:14" x14ac:dyDescent="0.3">
      <c r="A16" s="49" t="s">
        <v>222</v>
      </c>
      <c r="J16" s="48"/>
      <c r="L16" s="48"/>
    </row>
    <row r="17" spans="1:33" ht="15" thickBot="1" x14ac:dyDescent="0.35"/>
    <row r="18" spans="1:33" ht="14.4" customHeight="1" x14ac:dyDescent="0.3">
      <c r="A18" s="151" t="s">
        <v>234</v>
      </c>
      <c r="B18" s="152"/>
      <c r="C18" s="32" t="s">
        <v>1</v>
      </c>
      <c r="D18" s="33"/>
      <c r="E18" s="33" t="s">
        <v>2</v>
      </c>
      <c r="F18" s="33"/>
      <c r="G18" s="33" t="s">
        <v>3</v>
      </c>
      <c r="H18" s="33"/>
      <c r="I18" s="33" t="s">
        <v>4</v>
      </c>
      <c r="J18" s="33"/>
      <c r="K18" s="33" t="s">
        <v>5</v>
      </c>
      <c r="L18" s="33"/>
      <c r="M18" s="33" t="s">
        <v>72</v>
      </c>
      <c r="N18" s="33"/>
      <c r="O18" s="33" t="s">
        <v>7</v>
      </c>
      <c r="P18" s="33"/>
      <c r="Q18" s="33" t="s">
        <v>8</v>
      </c>
      <c r="R18" s="33"/>
      <c r="S18" s="33" t="s">
        <v>9</v>
      </c>
      <c r="T18" s="33"/>
      <c r="U18" s="33" t="s">
        <v>10</v>
      </c>
      <c r="V18" s="33"/>
      <c r="W18" s="33" t="s">
        <v>11</v>
      </c>
      <c r="X18" s="33"/>
      <c r="Y18" s="35" t="s">
        <v>13</v>
      </c>
      <c r="Z18" s="36"/>
    </row>
    <row r="19" spans="1:33" ht="15" thickBot="1" x14ac:dyDescent="0.35">
      <c r="A19" s="153"/>
      <c r="B19" s="154"/>
      <c r="C19" s="37" t="s">
        <v>14</v>
      </c>
      <c r="D19" s="38" t="s">
        <v>15</v>
      </c>
      <c r="E19" s="39" t="s">
        <v>14</v>
      </c>
      <c r="F19" s="38" t="s">
        <v>15</v>
      </c>
      <c r="G19" s="39" t="s">
        <v>14</v>
      </c>
      <c r="H19" s="38" t="s">
        <v>15</v>
      </c>
      <c r="I19" s="37" t="s">
        <v>14</v>
      </c>
      <c r="J19" s="38" t="s">
        <v>15</v>
      </c>
      <c r="K19" s="37" t="s">
        <v>14</v>
      </c>
      <c r="L19" s="38" t="s">
        <v>15</v>
      </c>
      <c r="M19" s="37" t="s">
        <v>14</v>
      </c>
      <c r="N19" s="38" t="s">
        <v>15</v>
      </c>
      <c r="O19" s="37" t="s">
        <v>14</v>
      </c>
      <c r="P19" s="38" t="s">
        <v>15</v>
      </c>
      <c r="Q19" s="37" t="s">
        <v>14</v>
      </c>
      <c r="R19" s="38" t="s">
        <v>15</v>
      </c>
      <c r="S19" s="37" t="s">
        <v>14</v>
      </c>
      <c r="T19" s="38" t="s">
        <v>15</v>
      </c>
      <c r="U19" s="37" t="s">
        <v>14</v>
      </c>
      <c r="V19" s="38" t="s">
        <v>15</v>
      </c>
      <c r="W19" s="37" t="s">
        <v>14</v>
      </c>
      <c r="X19" s="38" t="s">
        <v>15</v>
      </c>
      <c r="Y19" s="41" t="s">
        <v>14</v>
      </c>
      <c r="Z19" s="42" t="s">
        <v>15</v>
      </c>
    </row>
    <row r="20" spans="1:33" x14ac:dyDescent="0.3">
      <c r="A20" s="55" t="s">
        <v>239</v>
      </c>
      <c r="B20" s="62" t="s">
        <v>235</v>
      </c>
      <c r="C20" s="8">
        <v>0</v>
      </c>
      <c r="D20" s="5">
        <f>IF(C24=0,"- - -",C20/C24*100)</f>
        <v>0</v>
      </c>
      <c r="E20" s="4">
        <v>0</v>
      </c>
      <c r="F20" s="5">
        <f>IF(E24=0,"- - -",E20/E24*100)</f>
        <v>0</v>
      </c>
      <c r="G20" s="4">
        <v>0</v>
      </c>
      <c r="H20" s="5">
        <f>IF(G24=0,"- - -",G20/G24*100)</f>
        <v>0</v>
      </c>
      <c r="I20" s="4">
        <v>0</v>
      </c>
      <c r="J20" s="5">
        <f>IF(I24=0,"- - -",I20/I24*100)</f>
        <v>0</v>
      </c>
      <c r="K20" s="4">
        <v>0</v>
      </c>
      <c r="L20" s="5">
        <f>IF(K24=0,"- - -",K20/K24*100)</f>
        <v>0</v>
      </c>
      <c r="M20" s="4">
        <v>3</v>
      </c>
      <c r="N20" s="5">
        <f>IF(M24=0,"- - -",M20/M24*100)</f>
        <v>1.1518525628719524E-2</v>
      </c>
      <c r="O20" s="4">
        <v>9</v>
      </c>
      <c r="P20" s="5">
        <f>IF(O24=0,"- - -",O20/O24*100)</f>
        <v>6.2111801242236024E-2</v>
      </c>
      <c r="Q20" s="4">
        <v>0</v>
      </c>
      <c r="R20" s="5">
        <f>IF(Q24=0,"- - -",Q20/Q24*100)</f>
        <v>0</v>
      </c>
      <c r="S20" s="4">
        <v>0</v>
      </c>
      <c r="T20" s="5">
        <f>IF(S24=0,"- - -",S20/S24*100)</f>
        <v>0</v>
      </c>
      <c r="U20" s="4">
        <v>7</v>
      </c>
      <c r="V20" s="5">
        <f>IF(U24=0,"- - -",U20/U24*100)</f>
        <v>0.14382576535853708</v>
      </c>
      <c r="W20" s="4">
        <v>0</v>
      </c>
      <c r="X20" s="5">
        <f>IF(W24=0,"- - -",W20/W24*100)</f>
        <v>0</v>
      </c>
      <c r="Y20" s="26">
        <f>C20+E20+G20+I20+K20+M20+O20+Q20+S20+U20+W20</f>
        <v>19</v>
      </c>
      <c r="Z20" s="27">
        <f>IF(Y24=0,"- - -",Y20/Y24*100)</f>
        <v>1.4649190439475714E-2</v>
      </c>
      <c r="AC20" s="69"/>
    </row>
    <row r="21" spans="1:33" x14ac:dyDescent="0.3">
      <c r="A21" s="52" t="s">
        <v>240</v>
      </c>
      <c r="B21" s="62" t="s">
        <v>236</v>
      </c>
      <c r="C21" s="9">
        <v>6132</v>
      </c>
      <c r="D21" s="3">
        <f>IF(C24=0,"- - -",C21/C24*100)</f>
        <v>50.904864685372743</v>
      </c>
      <c r="E21" s="2">
        <v>8461</v>
      </c>
      <c r="F21" s="3">
        <f>IF(E24=0,"- - -",E21/E24*100)</f>
        <v>51.294331615641106</v>
      </c>
      <c r="G21" s="2">
        <v>11805</v>
      </c>
      <c r="H21" s="3">
        <f>IF(G24=0,"- - -",G21/G24*100)</f>
        <v>51.303780964797916</v>
      </c>
      <c r="I21" s="2">
        <v>4323</v>
      </c>
      <c r="J21" s="3">
        <f>IF(I24=0,"- - -",I21/I24*100)</f>
        <v>51.075141776937613</v>
      </c>
      <c r="K21" s="2">
        <v>3397</v>
      </c>
      <c r="L21" s="3">
        <f>IF(K24=0,"- - -",K21/K24*100)</f>
        <v>50.929535232383806</v>
      </c>
      <c r="M21" s="2">
        <v>13365</v>
      </c>
      <c r="N21" s="3">
        <f>IF(M24=0,"- - -",M21/M24*100)</f>
        <v>51.315031675945477</v>
      </c>
      <c r="O21" s="2">
        <v>7422</v>
      </c>
      <c r="P21" s="3">
        <f>IF(O24=0,"- - -",O21/O24*100)</f>
        <v>51.221532091097309</v>
      </c>
      <c r="Q21" s="2">
        <v>981</v>
      </c>
      <c r="R21" s="3">
        <f>IF(Q24=0,"- - -",Q21/Q24*100)</f>
        <v>52.685284640171858</v>
      </c>
      <c r="S21" s="2">
        <v>6441</v>
      </c>
      <c r="T21" s="3">
        <f>IF(S24=0,"- - -",S21/S24*100)</f>
        <v>50.545397473122499</v>
      </c>
      <c r="U21" s="2">
        <v>2528</v>
      </c>
      <c r="V21" s="3">
        <f>IF(U24=0,"- - -",U21/U24*100)</f>
        <v>51.941647832340252</v>
      </c>
      <c r="W21" s="2">
        <v>1535</v>
      </c>
      <c r="X21" s="3">
        <f>IF(W24=0,"- - -",W21/W24*100)</f>
        <v>51.030585106382972</v>
      </c>
      <c r="Y21" s="26">
        <f t="shared" ref="Y21:Y23" si="1">C21+E21+G21+I21+K21+M21+O21+Q21+S21+U21+W21</f>
        <v>66390</v>
      </c>
      <c r="Z21" s="29">
        <f>IF(Y24=0,"- - -",Y21/Y24*100)</f>
        <v>51.18735543562066</v>
      </c>
      <c r="AC21" s="69"/>
    </row>
    <row r="22" spans="1:33" x14ac:dyDescent="0.3">
      <c r="A22" s="52" t="s">
        <v>241</v>
      </c>
      <c r="B22" s="62" t="s">
        <v>237</v>
      </c>
      <c r="C22" s="9">
        <v>5914</v>
      </c>
      <c r="D22" s="3">
        <f>IF(C24=0,"- - -",C22/C24*100)</f>
        <v>49.095135314627264</v>
      </c>
      <c r="E22" s="2">
        <v>8034</v>
      </c>
      <c r="F22" s="3">
        <f>IF(E24=0,"- - -",E22/E24*100)</f>
        <v>48.705668384358894</v>
      </c>
      <c r="G22" s="2">
        <v>11205</v>
      </c>
      <c r="H22" s="3">
        <f>IF(G24=0,"- - -",G22/G24*100)</f>
        <v>48.696219035202084</v>
      </c>
      <c r="I22" s="2">
        <v>4141</v>
      </c>
      <c r="J22" s="3">
        <f>IF(I24=0,"- - -",I22/I24*100)</f>
        <v>48.924858223062387</v>
      </c>
      <c r="K22" s="2">
        <v>3273</v>
      </c>
      <c r="L22" s="3">
        <f>IF(K24=0,"- - -",K22/K24*100)</f>
        <v>49.070464767616187</v>
      </c>
      <c r="M22" s="2">
        <v>12677</v>
      </c>
      <c r="N22" s="3">
        <f>IF(M24=0,"- - -",M22/M24*100)</f>
        <v>48.6734497984258</v>
      </c>
      <c r="O22" s="2">
        <v>7059</v>
      </c>
      <c r="P22" s="3">
        <f>IF(O24=0,"- - -",O22/O24*100)</f>
        <v>48.716356107660459</v>
      </c>
      <c r="Q22" s="2">
        <v>881</v>
      </c>
      <c r="R22" s="3">
        <f>IF(Q24=0,"- - -",Q22/Q24*100)</f>
        <v>47.314715359828142</v>
      </c>
      <c r="S22" s="2">
        <v>6302</v>
      </c>
      <c r="T22" s="3">
        <f>IF(S24=0,"- - -",S22/S24*100)</f>
        <v>49.454602526877501</v>
      </c>
      <c r="U22" s="2">
        <v>2332</v>
      </c>
      <c r="V22" s="3">
        <f>IF(U24=0,"- - -",U22/U24*100)</f>
        <v>47.914526402301213</v>
      </c>
      <c r="W22" s="2">
        <v>1473</v>
      </c>
      <c r="X22" s="3">
        <f>IF(W24=0,"- - -",W22/W24*100)</f>
        <v>48.969414893617021</v>
      </c>
      <c r="Y22" s="26">
        <f t="shared" si="1"/>
        <v>63291</v>
      </c>
      <c r="Z22" s="29">
        <f>IF(Y24=0,"- - -",Y22/Y24*100)</f>
        <v>48.797995373939862</v>
      </c>
      <c r="AC22" s="69"/>
    </row>
    <row r="23" spans="1:33" ht="15" thickBot="1" x14ac:dyDescent="0.35">
      <c r="A23" s="52" t="s">
        <v>242</v>
      </c>
      <c r="B23" s="62" t="s">
        <v>238</v>
      </c>
      <c r="C23" s="9">
        <v>0</v>
      </c>
      <c r="D23" s="3">
        <f>IF(C24=0,"- - -",C23/C24*100)</f>
        <v>0</v>
      </c>
      <c r="E23" s="2">
        <v>0</v>
      </c>
      <c r="F23" s="3">
        <f>IF(E24=0,"- - -",E23/E24*100)</f>
        <v>0</v>
      </c>
      <c r="G23" s="2">
        <v>0</v>
      </c>
      <c r="H23" s="3">
        <f>IF(G24=0,"- - -",G23/G24*100)</f>
        <v>0</v>
      </c>
      <c r="I23" s="2">
        <v>0</v>
      </c>
      <c r="J23" s="3">
        <f>IF(I24=0,"- - -",I23/I24*100)</f>
        <v>0</v>
      </c>
      <c r="K23" s="2">
        <v>0</v>
      </c>
      <c r="L23" s="3">
        <f>IF(K24=0,"- - -",K23/K24*100)</f>
        <v>0</v>
      </c>
      <c r="M23" s="2">
        <v>0</v>
      </c>
      <c r="N23" s="3">
        <f>IF(M24=0,"- - -",M23/M24*100)</f>
        <v>0</v>
      </c>
      <c r="O23" s="2">
        <v>0</v>
      </c>
      <c r="P23" s="3">
        <f>IF(O24=0,"- - -",O23/O24*100)</f>
        <v>0</v>
      </c>
      <c r="Q23" s="2">
        <v>0</v>
      </c>
      <c r="R23" s="3">
        <f>IF(Q24=0,"- - -",Q23/Q24*100)</f>
        <v>0</v>
      </c>
      <c r="S23" s="2">
        <v>0</v>
      </c>
      <c r="T23" s="3">
        <f>IF(S24=0,"- - -",S23/S24*100)</f>
        <v>0</v>
      </c>
      <c r="U23" s="2">
        <v>0</v>
      </c>
      <c r="V23" s="3">
        <f>IF(U24=0,"- - -",U23/U24*100)</f>
        <v>0</v>
      </c>
      <c r="W23" s="2">
        <v>0</v>
      </c>
      <c r="X23" s="3">
        <f>IF(W24=0,"- - -",W23/W24*100)</f>
        <v>0</v>
      </c>
      <c r="Y23" s="26">
        <f t="shared" si="1"/>
        <v>0</v>
      </c>
      <c r="Z23" s="29">
        <f>IF(Y24=0,"- - -",Y23/Y24*100)</f>
        <v>0</v>
      </c>
      <c r="AC23" s="69"/>
    </row>
    <row r="24" spans="1:33" x14ac:dyDescent="0.3">
      <c r="A24" s="155" t="s">
        <v>13</v>
      </c>
      <c r="B24" s="156"/>
      <c r="C24" s="14">
        <f>SUM(C20:C23)</f>
        <v>12046</v>
      </c>
      <c r="D24" s="15">
        <f>IF(C24=0,"- - -",C24/C24*100)</f>
        <v>100</v>
      </c>
      <c r="E24" s="16">
        <f>SUM(E20:E23)</f>
        <v>16495</v>
      </c>
      <c r="F24" s="15">
        <f>IF(E24=0,"- - -",E24/E24*100)</f>
        <v>100</v>
      </c>
      <c r="G24" s="16">
        <f>SUM(G20:G23)</f>
        <v>23010</v>
      </c>
      <c r="H24" s="15">
        <f>IF(G24=0,"- - -",G24/G24*100)</f>
        <v>100</v>
      </c>
      <c r="I24" s="16">
        <f>SUM(I20:I23)</f>
        <v>8464</v>
      </c>
      <c r="J24" s="15">
        <f>IF(I24=0,"- - -",I24/I24*100)</f>
        <v>100</v>
      </c>
      <c r="K24" s="16">
        <f>SUM(K20:K23)</f>
        <v>6670</v>
      </c>
      <c r="L24" s="15">
        <f>IF(K24=0,"- - -",K24/K24*100)</f>
        <v>100</v>
      </c>
      <c r="M24" s="16">
        <f>SUM(M20:M23)</f>
        <v>26045</v>
      </c>
      <c r="N24" s="15">
        <f>IF(M24=0,"- - -",M24/M24*100)</f>
        <v>100</v>
      </c>
      <c r="O24" s="16">
        <f>SUM(O20:O23)</f>
        <v>14490</v>
      </c>
      <c r="P24" s="15">
        <f>IF(O24=0,"- - -",O24/O24*100)</f>
        <v>100</v>
      </c>
      <c r="Q24" s="16">
        <f>SUM(Q20:Q23)</f>
        <v>1862</v>
      </c>
      <c r="R24" s="15">
        <f>IF(Q24=0,"- - -",Q24/Q24*100)</f>
        <v>100</v>
      </c>
      <c r="S24" s="16">
        <f>SUM(S20:S23)</f>
        <v>12743</v>
      </c>
      <c r="T24" s="15">
        <f>IF(S24=0,"- - -",S24/S24*100)</f>
        <v>100</v>
      </c>
      <c r="U24" s="16">
        <f>SUM(U20:U23)</f>
        <v>4867</v>
      </c>
      <c r="V24" s="15">
        <f>IF(U24=0,"- - -",U24/U24*100)</f>
        <v>100</v>
      </c>
      <c r="W24" s="16">
        <f>SUM(W20:W23)</f>
        <v>3008</v>
      </c>
      <c r="X24" s="15">
        <f>IF(W24=0,"- - -",W24/W24*100)</f>
        <v>100</v>
      </c>
      <c r="Y24" s="22">
        <f>SUM(Y20:Y23)</f>
        <v>129700</v>
      </c>
      <c r="Z24" s="23">
        <f>IF(Y24=0,"- - -",Y24/Y24*100)</f>
        <v>100</v>
      </c>
      <c r="AC24" s="69"/>
    </row>
    <row r="25" spans="1:33" ht="15" thickBot="1" x14ac:dyDescent="0.35">
      <c r="A25" s="149" t="s">
        <v>132</v>
      </c>
      <c r="B25" s="150"/>
      <c r="C25" s="18">
        <f>IF($Y24=0,"- - -",C24/$Y24*100)</f>
        <v>9.2875867386276028</v>
      </c>
      <c r="D25" s="19"/>
      <c r="E25" s="20">
        <f>IF($Y24=0,"- - -",E24/$Y24*100)</f>
        <v>12.717810331534309</v>
      </c>
      <c r="F25" s="19"/>
      <c r="G25" s="20">
        <f>IF($Y24=0,"- - -",G24/$Y24*100)</f>
        <v>17.74094063222822</v>
      </c>
      <c r="H25" s="19"/>
      <c r="I25" s="20">
        <f>IF($Y24=0,"- - -",I24/$Y24*100)</f>
        <v>6.5258288357748651</v>
      </c>
      <c r="J25" s="19"/>
      <c r="K25" s="20">
        <f>IF($Y24=0,"- - -",K24/$Y24*100)</f>
        <v>5.1426368542791057</v>
      </c>
      <c r="L25" s="19"/>
      <c r="M25" s="20">
        <f>IF($Y24=0,"- - -",M24/$Y24*100)</f>
        <v>20.080956052428682</v>
      </c>
      <c r="N25" s="19"/>
      <c r="O25" s="20">
        <f>IF($Y24=0,"- - -",O24/$Y24*100)</f>
        <v>11.171935235158056</v>
      </c>
      <c r="P25" s="19"/>
      <c r="Q25" s="20">
        <f>IF($Y24=0,"- - -",Q24/$Y24*100)</f>
        <v>1.4356206630686199</v>
      </c>
      <c r="R25" s="19"/>
      <c r="S25" s="20">
        <f>IF($Y24=0,"- - -",S24/$Y24*100)</f>
        <v>9.8249807247494214</v>
      </c>
      <c r="T25" s="19"/>
      <c r="U25" s="20">
        <f>IF($Y24=0,"- - -",U24/$Y24*100)</f>
        <v>3.7525057825751733</v>
      </c>
      <c r="V25" s="19"/>
      <c r="W25" s="20">
        <f>IF($Y24=0,"- - -",W24/$Y24*100)</f>
        <v>2.3191981495759446</v>
      </c>
      <c r="X25" s="19"/>
      <c r="Y25" s="24">
        <f>IF($Y24=0,"- - -",Y24/$Y24*100)</f>
        <v>100</v>
      </c>
      <c r="Z25" s="25"/>
    </row>
    <row r="28" spans="1:33" x14ac:dyDescent="0.3">
      <c r="A28" s="49" t="s">
        <v>223</v>
      </c>
      <c r="J28" s="48"/>
      <c r="L28" s="48"/>
    </row>
    <row r="29" spans="1:33" ht="15" thickBot="1" x14ac:dyDescent="0.35"/>
    <row r="30" spans="1:33" ht="14.4" customHeight="1" x14ac:dyDescent="0.3">
      <c r="A30" s="151" t="s">
        <v>234</v>
      </c>
      <c r="B30" s="152"/>
      <c r="C30" s="32" t="s">
        <v>97</v>
      </c>
      <c r="D30" s="33"/>
      <c r="E30" s="33" t="s">
        <v>98</v>
      </c>
      <c r="F30" s="33"/>
      <c r="G30" s="33" t="s">
        <v>86</v>
      </c>
      <c r="H30" s="33"/>
      <c r="I30" s="33" t="s">
        <v>87</v>
      </c>
      <c r="J30" s="33"/>
      <c r="K30" s="33" t="s">
        <v>88</v>
      </c>
      <c r="L30" s="33"/>
      <c r="M30" s="33" t="s">
        <v>89</v>
      </c>
      <c r="N30" s="33"/>
      <c r="O30" s="33" t="s">
        <v>90</v>
      </c>
      <c r="P30" s="33"/>
      <c r="Q30" s="33" t="s">
        <v>91</v>
      </c>
      <c r="R30" s="33"/>
      <c r="S30" s="33" t="s">
        <v>92</v>
      </c>
      <c r="T30" s="33"/>
      <c r="U30" s="33" t="s">
        <v>93</v>
      </c>
      <c r="V30" s="33"/>
      <c r="W30" s="33" t="s">
        <v>94</v>
      </c>
      <c r="X30" s="33"/>
      <c r="Y30" s="33" t="s">
        <v>95</v>
      </c>
      <c r="Z30" s="33"/>
      <c r="AA30" s="33" t="s">
        <v>96</v>
      </c>
      <c r="AB30" s="34"/>
      <c r="AC30" s="35" t="s">
        <v>13</v>
      </c>
      <c r="AD30" s="36"/>
    </row>
    <row r="31" spans="1:33" ht="15" thickBot="1" x14ac:dyDescent="0.35">
      <c r="A31" s="153"/>
      <c r="B31" s="154"/>
      <c r="C31" s="37" t="s">
        <v>14</v>
      </c>
      <c r="D31" s="38" t="s">
        <v>15</v>
      </c>
      <c r="E31" s="39" t="s">
        <v>14</v>
      </c>
      <c r="F31" s="38" t="s">
        <v>15</v>
      </c>
      <c r="G31" s="39" t="s">
        <v>14</v>
      </c>
      <c r="H31" s="38" t="s">
        <v>15</v>
      </c>
      <c r="I31" s="37" t="s">
        <v>14</v>
      </c>
      <c r="J31" s="38" t="s">
        <v>15</v>
      </c>
      <c r="K31" s="37" t="s">
        <v>14</v>
      </c>
      <c r="L31" s="38" t="s">
        <v>15</v>
      </c>
      <c r="M31" s="37" t="s">
        <v>14</v>
      </c>
      <c r="N31" s="38" t="s">
        <v>15</v>
      </c>
      <c r="O31" s="37" t="s">
        <v>14</v>
      </c>
      <c r="P31" s="38" t="s">
        <v>15</v>
      </c>
      <c r="Q31" s="37" t="s">
        <v>14</v>
      </c>
      <c r="R31" s="38" t="s">
        <v>15</v>
      </c>
      <c r="S31" s="37" t="s">
        <v>14</v>
      </c>
      <c r="T31" s="38" t="s">
        <v>15</v>
      </c>
      <c r="U31" s="37" t="s">
        <v>14</v>
      </c>
      <c r="V31" s="38" t="s">
        <v>15</v>
      </c>
      <c r="W31" s="37" t="s">
        <v>14</v>
      </c>
      <c r="X31" s="38" t="s">
        <v>15</v>
      </c>
      <c r="Y31" s="37" t="s">
        <v>14</v>
      </c>
      <c r="Z31" s="38" t="s">
        <v>15</v>
      </c>
      <c r="AA31" s="37" t="s">
        <v>14</v>
      </c>
      <c r="AB31" s="38" t="s">
        <v>15</v>
      </c>
      <c r="AC31" s="41" t="s">
        <v>14</v>
      </c>
      <c r="AD31" s="42" t="s">
        <v>15</v>
      </c>
    </row>
    <row r="32" spans="1:33" x14ac:dyDescent="0.3">
      <c r="A32" s="55" t="s">
        <v>239</v>
      </c>
      <c r="B32" s="62" t="s">
        <v>235</v>
      </c>
      <c r="C32" s="8">
        <v>2</v>
      </c>
      <c r="D32" s="5">
        <f>IF(C36=0,"- - -",C32/C36*100)</f>
        <v>3.2175032175032175E-2</v>
      </c>
      <c r="E32" s="4">
        <v>17</v>
      </c>
      <c r="F32" s="5">
        <f>IF(E36=0,"- - -",E32/E36*100)</f>
        <v>1.5908963297085851E-2</v>
      </c>
      <c r="G32" s="4">
        <v>0</v>
      </c>
      <c r="H32" s="5">
        <f>IF(G36=0,"- - -",G32/G36*100)</f>
        <v>0</v>
      </c>
      <c r="I32" s="4">
        <v>0</v>
      </c>
      <c r="J32" s="5">
        <f>IF(I36=0,"- - -",I32/I36*100)</f>
        <v>0</v>
      </c>
      <c r="K32" s="4">
        <v>0</v>
      </c>
      <c r="L32" s="5">
        <f>IF(K36=0,"- - -",K32/K36*100)</f>
        <v>0</v>
      </c>
      <c r="M32" s="4">
        <v>0</v>
      </c>
      <c r="N32" s="5">
        <f>IF(M36=0,"- - -",M32/M36*100)</f>
        <v>0</v>
      </c>
      <c r="O32" s="4">
        <v>0</v>
      </c>
      <c r="P32" s="5">
        <f>IF(O36=0,"- - -",O32/O36*100)</f>
        <v>0</v>
      </c>
      <c r="Q32" s="4">
        <v>0</v>
      </c>
      <c r="R32" s="5">
        <f>IF(Q36=0,"- - -",Q32/Q36*100)</f>
        <v>0</v>
      </c>
      <c r="S32" s="4">
        <v>0</v>
      </c>
      <c r="T32" s="5">
        <f>IF(S36=0,"- - -",S32/S36*100)</f>
        <v>0</v>
      </c>
      <c r="U32" s="4">
        <v>0</v>
      </c>
      <c r="V32" s="5">
        <f>IF(U36=0,"- - -",U32/U36*100)</f>
        <v>0</v>
      </c>
      <c r="W32" s="4">
        <v>0</v>
      </c>
      <c r="X32" s="5">
        <f>IF(W36=0,"- - -",W32/W36*100)</f>
        <v>0</v>
      </c>
      <c r="Y32" s="4">
        <v>0</v>
      </c>
      <c r="Z32" s="5">
        <f>IF(Y36=0,"- - -",Y32/Y36*100)</f>
        <v>0</v>
      </c>
      <c r="AA32" s="4">
        <v>0</v>
      </c>
      <c r="AB32" s="5">
        <f>IF(AA36=0,"- - -",AA32/AA36*100)</f>
        <v>0</v>
      </c>
      <c r="AC32" s="26">
        <f>C32+E32+G32+I32+K32+M32+O32+Q32+S32+U32+W32+Y32+AA32</f>
        <v>19</v>
      </c>
      <c r="AD32" s="27">
        <f>IF(AC36=0,"- - -",AC32/AC36*100)</f>
        <v>1.4649190439475714E-2</v>
      </c>
      <c r="AG32" s="69"/>
    </row>
    <row r="33" spans="1:33" x14ac:dyDescent="0.3">
      <c r="A33" s="52" t="s">
        <v>240</v>
      </c>
      <c r="B33" s="62" t="s">
        <v>236</v>
      </c>
      <c r="C33" s="9">
        <v>3164</v>
      </c>
      <c r="D33" s="3">
        <f>IF(C36=0,"- - -",C33/C36*100)</f>
        <v>50.900900900900901</v>
      </c>
      <c r="E33" s="2">
        <v>54663</v>
      </c>
      <c r="F33" s="3">
        <f>IF(E36=0,"- - -",E33/E36*100)</f>
        <v>51.154803571094355</v>
      </c>
      <c r="G33" s="2">
        <v>132</v>
      </c>
      <c r="H33" s="3">
        <f>IF(G36=0,"- - -",G33/G36*100)</f>
        <v>55.696202531645568</v>
      </c>
      <c r="I33" s="2">
        <v>704</v>
      </c>
      <c r="J33" s="3">
        <f>IF(I36=0,"- - -",I33/I36*100)</f>
        <v>52.380952380952387</v>
      </c>
      <c r="K33" s="2">
        <v>90</v>
      </c>
      <c r="L33" s="3">
        <f>IF(K36=0,"- - -",K33/K36*100)</f>
        <v>53.571428571428569</v>
      </c>
      <c r="M33" s="2">
        <v>7</v>
      </c>
      <c r="N33" s="3">
        <f>IF(M36=0,"- - -",M33/M36*100)</f>
        <v>31.818181818181817</v>
      </c>
      <c r="O33" s="2">
        <v>612</v>
      </c>
      <c r="P33" s="3">
        <f>IF(O36=0,"- - -",O33/O36*100)</f>
        <v>50.246305418719217</v>
      </c>
      <c r="Q33" s="2">
        <v>1889</v>
      </c>
      <c r="R33" s="3">
        <f>IF(Q36=0,"- - -",Q33/Q36*100)</f>
        <v>51.612021857923494</v>
      </c>
      <c r="S33" s="2">
        <v>791</v>
      </c>
      <c r="T33" s="3">
        <f>IF(S36=0,"- - -",S33/S36*100)</f>
        <v>51.430429128738616</v>
      </c>
      <c r="U33" s="2">
        <v>2988</v>
      </c>
      <c r="V33" s="3">
        <f>IF(U36=0,"- - -",U33/U36*100)</f>
        <v>51.033304867634499</v>
      </c>
      <c r="W33" s="2">
        <v>387</v>
      </c>
      <c r="X33" s="3">
        <f>IF(W36=0,"- - -",W33/W36*100)</f>
        <v>50.129533678756474</v>
      </c>
      <c r="Y33" s="2">
        <v>946</v>
      </c>
      <c r="Z33" s="3">
        <f>IF(Y36=0,"- - -",Y33/Y36*100)</f>
        <v>53.146067415730336</v>
      </c>
      <c r="AA33" s="2">
        <v>17</v>
      </c>
      <c r="AB33" s="3">
        <f>IF(AA36=0,"- - -",AA33/AA36*100)</f>
        <v>53.125</v>
      </c>
      <c r="AC33" s="26">
        <f t="shared" ref="AC33:AC35" si="2">C33+E33+G33+I33+K33+M33+O33+Q33+S33+U33+W33+Y33+AA33</f>
        <v>66390</v>
      </c>
      <c r="AD33" s="29">
        <f>IF(AC36=0,"- - -",AC33/AC36*100)</f>
        <v>51.18735543562066</v>
      </c>
      <c r="AG33" s="69"/>
    </row>
    <row r="34" spans="1:33" x14ac:dyDescent="0.3">
      <c r="A34" s="52" t="s">
        <v>241</v>
      </c>
      <c r="B34" s="62" t="s">
        <v>237</v>
      </c>
      <c r="C34" s="9">
        <v>3050</v>
      </c>
      <c r="D34" s="3">
        <f>IF(C36=0,"- - -",C34/C36*100)</f>
        <v>49.066924066924066</v>
      </c>
      <c r="E34" s="2">
        <v>52178</v>
      </c>
      <c r="F34" s="3">
        <f>IF(E36=0,"- - -",E34/E36*100)</f>
        <v>48.829287465608566</v>
      </c>
      <c r="G34" s="2">
        <v>105</v>
      </c>
      <c r="H34" s="3">
        <f>IF(G36=0,"- - -",G34/G36*100)</f>
        <v>44.303797468354425</v>
      </c>
      <c r="I34" s="2">
        <v>640</v>
      </c>
      <c r="J34" s="3">
        <f>IF(I36=0,"- - -",I34/I36*100)</f>
        <v>47.619047619047613</v>
      </c>
      <c r="K34" s="2">
        <v>78</v>
      </c>
      <c r="L34" s="3">
        <f>IF(K36=0,"- - -",K34/K36*100)</f>
        <v>46.428571428571431</v>
      </c>
      <c r="M34" s="2">
        <v>15</v>
      </c>
      <c r="N34" s="3">
        <f>IF(M36=0,"- - -",M34/M36*100)</f>
        <v>68.181818181818173</v>
      </c>
      <c r="O34" s="2">
        <v>606</v>
      </c>
      <c r="P34" s="3">
        <f>IF(O36=0,"- - -",O34/O36*100)</f>
        <v>49.75369458128079</v>
      </c>
      <c r="Q34" s="2">
        <v>1771</v>
      </c>
      <c r="R34" s="3">
        <f>IF(Q36=0,"- - -",Q34/Q36*100)</f>
        <v>48.387978142076506</v>
      </c>
      <c r="S34" s="2">
        <v>747</v>
      </c>
      <c r="T34" s="3">
        <f>IF(S36=0,"- - -",S34/S36*100)</f>
        <v>48.569570871261384</v>
      </c>
      <c r="U34" s="2">
        <v>2867</v>
      </c>
      <c r="V34" s="3">
        <f>IF(U36=0,"- - -",U34/U36*100)</f>
        <v>48.966695132365501</v>
      </c>
      <c r="W34" s="2">
        <v>385</v>
      </c>
      <c r="X34" s="3">
        <f>IF(W36=0,"- - -",W34/W36*100)</f>
        <v>49.870466321243526</v>
      </c>
      <c r="Y34" s="2">
        <v>834</v>
      </c>
      <c r="Z34" s="3">
        <f>IF(Y36=0,"- - -",Y34/Y36*100)</f>
        <v>46.853932584269664</v>
      </c>
      <c r="AA34" s="2">
        <v>15</v>
      </c>
      <c r="AB34" s="3">
        <f>IF(AA36=0,"- - -",AA34/AA36*100)</f>
        <v>46.875</v>
      </c>
      <c r="AC34" s="26">
        <f t="shared" si="2"/>
        <v>63291</v>
      </c>
      <c r="AD34" s="29">
        <f>IF(AC36=0,"- - -",AC34/AC36*100)</f>
        <v>48.797995373939862</v>
      </c>
      <c r="AG34" s="69"/>
    </row>
    <row r="35" spans="1:33" ht="15" thickBot="1" x14ac:dyDescent="0.35">
      <c r="A35" s="52" t="s">
        <v>242</v>
      </c>
      <c r="B35" s="62" t="s">
        <v>238</v>
      </c>
      <c r="C35" s="9">
        <v>0</v>
      </c>
      <c r="D35" s="3">
        <f>IF(C36=0,"- - -",C35/C36*100)</f>
        <v>0</v>
      </c>
      <c r="E35" s="2">
        <v>0</v>
      </c>
      <c r="F35" s="3">
        <f>IF(E36=0,"- - -",E35/E36*100)</f>
        <v>0</v>
      </c>
      <c r="G35" s="2">
        <v>0</v>
      </c>
      <c r="H35" s="3">
        <f>IF(G36=0,"- - -",G35/G36*100)</f>
        <v>0</v>
      </c>
      <c r="I35" s="2">
        <v>0</v>
      </c>
      <c r="J35" s="3">
        <f>IF(I36=0,"- - -",I35/I36*100)</f>
        <v>0</v>
      </c>
      <c r="K35" s="2">
        <v>0</v>
      </c>
      <c r="L35" s="3">
        <f>IF(K36=0,"- - -",K35/K36*100)</f>
        <v>0</v>
      </c>
      <c r="M35" s="2">
        <v>0</v>
      </c>
      <c r="N35" s="3">
        <f>IF(M36=0,"- - -",M35/M36*100)</f>
        <v>0</v>
      </c>
      <c r="O35" s="2">
        <v>0</v>
      </c>
      <c r="P35" s="3">
        <f>IF(O36=0,"- - -",O35/O36*100)</f>
        <v>0</v>
      </c>
      <c r="Q35" s="2">
        <v>0</v>
      </c>
      <c r="R35" s="3">
        <f>IF(Q36=0,"- - -",Q35/Q36*100)</f>
        <v>0</v>
      </c>
      <c r="S35" s="2">
        <v>0</v>
      </c>
      <c r="T35" s="3">
        <f>IF(S36=0,"- - -",S35/S36*100)</f>
        <v>0</v>
      </c>
      <c r="U35" s="2">
        <v>0</v>
      </c>
      <c r="V35" s="3">
        <f>IF(U36=0,"- - -",U35/U36*100)</f>
        <v>0</v>
      </c>
      <c r="W35" s="2">
        <v>0</v>
      </c>
      <c r="X35" s="3">
        <f>IF(W36=0,"- - -",W35/W36*100)</f>
        <v>0</v>
      </c>
      <c r="Y35" s="2">
        <v>0</v>
      </c>
      <c r="Z35" s="3">
        <f>IF(Y36=0,"- - -",Y35/Y36*100)</f>
        <v>0</v>
      </c>
      <c r="AA35" s="2">
        <v>0</v>
      </c>
      <c r="AB35" s="3">
        <f>IF(AA36=0,"- - -",AA35/AA36*100)</f>
        <v>0</v>
      </c>
      <c r="AC35" s="26">
        <f t="shared" si="2"/>
        <v>0</v>
      </c>
      <c r="AD35" s="29">
        <f>IF(AC36=0,"- - -",AC35/AC36*100)</f>
        <v>0</v>
      </c>
      <c r="AG35" s="69"/>
    </row>
    <row r="36" spans="1:33" x14ac:dyDescent="0.3">
      <c r="A36" s="155" t="s">
        <v>13</v>
      </c>
      <c r="B36" s="156"/>
      <c r="C36" s="14">
        <f>SUM(C32:C35)</f>
        <v>6216</v>
      </c>
      <c r="D36" s="15">
        <f>IF(C36=0,"- - -",C36/C36*100)</f>
        <v>100</v>
      </c>
      <c r="E36" s="16">
        <f>SUM(E32:E35)</f>
        <v>106858</v>
      </c>
      <c r="F36" s="15">
        <f>IF(E36=0,"- - -",E36/E36*100)</f>
        <v>100</v>
      </c>
      <c r="G36" s="16">
        <f>SUM(G32:G35)</f>
        <v>237</v>
      </c>
      <c r="H36" s="15">
        <f>IF(G36=0,"- - -",G36/G36*100)</f>
        <v>100</v>
      </c>
      <c r="I36" s="16">
        <f>SUM(I32:I35)</f>
        <v>1344</v>
      </c>
      <c r="J36" s="15">
        <f>IF(I36=0,"- - -",I36/I36*100)</f>
        <v>100</v>
      </c>
      <c r="K36" s="16">
        <f>SUM(K32:K35)</f>
        <v>168</v>
      </c>
      <c r="L36" s="15">
        <f>IF(K36=0,"- - -",K36/K36*100)</f>
        <v>100</v>
      </c>
      <c r="M36" s="16">
        <f>SUM(M32:M35)</f>
        <v>22</v>
      </c>
      <c r="N36" s="15">
        <f>IF(M36=0,"- - -",M36/M36*100)</f>
        <v>100</v>
      </c>
      <c r="O36" s="16">
        <f>SUM(O32:O35)</f>
        <v>1218</v>
      </c>
      <c r="P36" s="15">
        <f>IF(O36=0,"- - -",O36/O36*100)</f>
        <v>100</v>
      </c>
      <c r="Q36" s="16">
        <f>SUM(Q32:Q35)</f>
        <v>3660</v>
      </c>
      <c r="R36" s="15">
        <f>IF(Q36=0,"- - -",Q36/Q36*100)</f>
        <v>100</v>
      </c>
      <c r="S36" s="16">
        <f>SUM(S32:S35)</f>
        <v>1538</v>
      </c>
      <c r="T36" s="15">
        <f>IF(S36=0,"- - -",S36/S36*100)</f>
        <v>100</v>
      </c>
      <c r="U36" s="16">
        <f>SUM(U32:U35)</f>
        <v>5855</v>
      </c>
      <c r="V36" s="15">
        <f>IF(U36=0,"- - -",U36/U36*100)</f>
        <v>100</v>
      </c>
      <c r="W36" s="16">
        <f>SUM(W32:W35)</f>
        <v>772</v>
      </c>
      <c r="X36" s="15">
        <f>IF(W36=0,"- - -",W36/W36*100)</f>
        <v>100</v>
      </c>
      <c r="Y36" s="16">
        <f>SUM(Y32:Y35)</f>
        <v>1780</v>
      </c>
      <c r="Z36" s="15">
        <f>IF(Y36=0,"- - -",Y36/Y36*100)</f>
        <v>100</v>
      </c>
      <c r="AA36" s="16">
        <f>SUM(AA32:AA35)</f>
        <v>32</v>
      </c>
      <c r="AB36" s="15">
        <f>IF(AA36=0,"- - -",AA36/AA36*100)</f>
        <v>100</v>
      </c>
      <c r="AC36" s="22">
        <f>SUM(AC32:AC35)</f>
        <v>129700</v>
      </c>
      <c r="AD36" s="23">
        <f>IF(AC36=0,"- - -",AC36/AC36*100)</f>
        <v>100</v>
      </c>
      <c r="AG36" s="69"/>
    </row>
    <row r="37" spans="1:33" ht="15" thickBot="1" x14ac:dyDescent="0.35">
      <c r="A37" s="149" t="s">
        <v>12</v>
      </c>
      <c r="B37" s="150"/>
      <c r="C37" s="18">
        <f>IF($AC36=0,"- - -",C36/$AC36*100)</f>
        <v>4.7925983037779494</v>
      </c>
      <c r="D37" s="19"/>
      <c r="E37" s="20">
        <f>IF($AC36=0,"- - -",E36/$AC36*100)</f>
        <v>82.388589051657675</v>
      </c>
      <c r="F37" s="19"/>
      <c r="G37" s="20">
        <f>IF($AC36=0,"- - -",G36/$AC36*100)</f>
        <v>0.18272937548188128</v>
      </c>
      <c r="H37" s="19"/>
      <c r="I37" s="20">
        <f>IF($AC36=0,"- - -",I36/$AC36*100)</f>
        <v>1.0362374710871241</v>
      </c>
      <c r="J37" s="19"/>
      <c r="K37" s="20">
        <f>IF($AC36=0,"- - -",K36/$AC36*100)</f>
        <v>0.12952968388589051</v>
      </c>
      <c r="L37" s="19"/>
      <c r="M37" s="20">
        <f>IF($AC36=0,"- - -",M36/$AC36*100)</f>
        <v>1.6962220508866616E-2</v>
      </c>
      <c r="N37" s="19"/>
      <c r="O37" s="20">
        <f>IF($AC36=0,"- - -",O36/$AC36*100)</f>
        <v>0.93909020817270616</v>
      </c>
      <c r="P37" s="19"/>
      <c r="Q37" s="20">
        <f>IF($AC36=0,"- - -",Q36/$AC36*100)</f>
        <v>2.8218966846569002</v>
      </c>
      <c r="R37" s="19"/>
      <c r="S37" s="20">
        <f>IF($AC36=0,"- - -",S36/$AC36*100)</f>
        <v>1.1858134155744025</v>
      </c>
      <c r="T37" s="19"/>
      <c r="U37" s="20">
        <f>IF($AC36=0,"- - -",U36/$AC36*100)</f>
        <v>4.5142636854279106</v>
      </c>
      <c r="V37" s="19"/>
      <c r="W37" s="20">
        <f>IF($AC36=0,"- - -",W36/$AC36*100)</f>
        <v>0.5952197378565921</v>
      </c>
      <c r="X37" s="19"/>
      <c r="Y37" s="158">
        <f>IF($AC36=0,"- - -",Y36/$AC36*100)</f>
        <v>1.3723978411719353</v>
      </c>
      <c r="Z37" s="159"/>
      <c r="AA37" s="158">
        <f>IF($AC36=0,"- - -",AA36/$AC36*100)</f>
        <v>2.4672320740169621E-2</v>
      </c>
      <c r="AB37" s="159"/>
      <c r="AC37" s="24">
        <f>IF($AC36=0,"- - -",AC36/$AC36*100)</f>
        <v>100</v>
      </c>
      <c r="AD37" s="25"/>
    </row>
    <row r="40" spans="1:33" x14ac:dyDescent="0.3">
      <c r="A40" s="49" t="s">
        <v>224</v>
      </c>
      <c r="J40" s="48"/>
      <c r="L40" s="48"/>
    </row>
    <row r="41" spans="1:33" ht="15" thickBot="1" x14ac:dyDescent="0.35"/>
    <row r="42" spans="1:33" ht="14.4" customHeight="1" x14ac:dyDescent="0.3">
      <c r="A42" s="151" t="s">
        <v>234</v>
      </c>
      <c r="B42" s="152"/>
      <c r="C42" s="32" t="s">
        <v>20</v>
      </c>
      <c r="D42" s="33"/>
      <c r="E42" s="33" t="s">
        <v>21</v>
      </c>
      <c r="F42" s="33"/>
      <c r="G42" s="33" t="s">
        <v>22</v>
      </c>
      <c r="H42" s="33"/>
      <c r="I42" s="33" t="s">
        <v>23</v>
      </c>
      <c r="J42" s="33"/>
      <c r="K42" s="33" t="s">
        <v>24</v>
      </c>
      <c r="L42" s="33"/>
      <c r="M42" s="33" t="s">
        <v>25</v>
      </c>
      <c r="N42" s="33"/>
      <c r="O42" s="33" t="s">
        <v>26</v>
      </c>
      <c r="P42" s="33"/>
      <c r="Q42" s="33" t="s">
        <v>27</v>
      </c>
      <c r="R42" s="33"/>
      <c r="S42" s="33" t="s">
        <v>28</v>
      </c>
      <c r="T42" s="33"/>
      <c r="U42" s="33" t="s">
        <v>29</v>
      </c>
      <c r="V42" s="33"/>
      <c r="W42" s="33" t="s">
        <v>30</v>
      </c>
      <c r="X42" s="33"/>
      <c r="Y42" s="33" t="s">
        <v>32</v>
      </c>
      <c r="Z42" s="33"/>
      <c r="AA42" s="35" t="s">
        <v>13</v>
      </c>
      <c r="AB42" s="36"/>
    </row>
    <row r="43" spans="1:33" ht="15" thickBot="1" x14ac:dyDescent="0.35">
      <c r="A43" s="153"/>
      <c r="B43" s="154"/>
      <c r="C43" s="37" t="s">
        <v>14</v>
      </c>
      <c r="D43" s="38" t="s">
        <v>15</v>
      </c>
      <c r="E43" s="39" t="s">
        <v>14</v>
      </c>
      <c r="F43" s="38" t="s">
        <v>15</v>
      </c>
      <c r="G43" s="39" t="s">
        <v>14</v>
      </c>
      <c r="H43" s="38" t="s">
        <v>15</v>
      </c>
      <c r="I43" s="37" t="s">
        <v>14</v>
      </c>
      <c r="J43" s="38" t="s">
        <v>15</v>
      </c>
      <c r="K43" s="37" t="s">
        <v>14</v>
      </c>
      <c r="L43" s="38" t="s">
        <v>15</v>
      </c>
      <c r="M43" s="37" t="s">
        <v>14</v>
      </c>
      <c r="N43" s="38" t="s">
        <v>15</v>
      </c>
      <c r="O43" s="37" t="s">
        <v>14</v>
      </c>
      <c r="P43" s="38" t="s">
        <v>15</v>
      </c>
      <c r="Q43" s="37" t="s">
        <v>14</v>
      </c>
      <c r="R43" s="38" t="s">
        <v>15</v>
      </c>
      <c r="S43" s="37" t="s">
        <v>14</v>
      </c>
      <c r="T43" s="38" t="s">
        <v>15</v>
      </c>
      <c r="U43" s="37" t="s">
        <v>14</v>
      </c>
      <c r="V43" s="38" t="s">
        <v>15</v>
      </c>
      <c r="W43" s="37" t="s">
        <v>14</v>
      </c>
      <c r="X43" s="38" t="s">
        <v>15</v>
      </c>
      <c r="Y43" s="37" t="s">
        <v>14</v>
      </c>
      <c r="Z43" s="38" t="s">
        <v>15</v>
      </c>
      <c r="AA43" s="41" t="s">
        <v>14</v>
      </c>
      <c r="AB43" s="42" t="s">
        <v>15</v>
      </c>
    </row>
    <row r="44" spans="1:33" x14ac:dyDescent="0.3">
      <c r="A44" s="55" t="s">
        <v>239</v>
      </c>
      <c r="B44" s="62" t="s">
        <v>235</v>
      </c>
      <c r="C44" s="8">
        <v>0</v>
      </c>
      <c r="D44" s="5">
        <f>IF(C48=0,"- - -",C44/C48*100)</f>
        <v>0</v>
      </c>
      <c r="E44" s="4">
        <v>0</v>
      </c>
      <c r="F44" s="5">
        <f>IF(E48=0,"- - -",E44/E48*100)</f>
        <v>0</v>
      </c>
      <c r="G44" s="4">
        <v>0</v>
      </c>
      <c r="H44" s="5">
        <f>IF(G48=0,"- - -",G44/G48*100)</f>
        <v>0</v>
      </c>
      <c r="I44" s="4">
        <v>1</v>
      </c>
      <c r="J44" s="5">
        <f>IF(I48=0,"- - -",I44/I48*100)</f>
        <v>6.3856960408684551E-3</v>
      </c>
      <c r="K44" s="4">
        <v>7</v>
      </c>
      <c r="L44" s="5">
        <f>IF(K48=0,"- - -",K44/K48*100)</f>
        <v>1.7428542973807391E-2</v>
      </c>
      <c r="M44" s="4">
        <v>3</v>
      </c>
      <c r="N44" s="5">
        <f>IF(M48=0,"- - -",M44/M48*100)</f>
        <v>8.1250169271185994E-3</v>
      </c>
      <c r="O44" s="4">
        <v>3</v>
      </c>
      <c r="P44" s="5">
        <f>IF(O48=0,"- - -",O44/O48*100)</f>
        <v>1.9057298945496126E-2</v>
      </c>
      <c r="Q44" s="4">
        <v>2</v>
      </c>
      <c r="R44" s="5">
        <f>IF(Q48=0,"- - -",Q44/Q48*100)</f>
        <v>2.918855808523059E-2</v>
      </c>
      <c r="S44" s="4">
        <v>0</v>
      </c>
      <c r="T44" s="5">
        <f>IF(S48=0,"- - -",S44/S48*100)</f>
        <v>0</v>
      </c>
      <c r="U44" s="4">
        <v>0</v>
      </c>
      <c r="V44" s="5">
        <f>IF(U48=0,"- - -",U44/U48*100)</f>
        <v>0</v>
      </c>
      <c r="W44" s="4">
        <v>2</v>
      </c>
      <c r="X44" s="5">
        <f>IF(W48=0,"- - -",W44/W48*100)</f>
        <v>0.29673590504451042</v>
      </c>
      <c r="Y44" s="4">
        <v>1</v>
      </c>
      <c r="Z44" s="5">
        <f>IF(Y48=0,"- - -",Y44/Y48*100)</f>
        <v>3.6589828027808267E-2</v>
      </c>
      <c r="AA44" s="26">
        <f>C44+E44+G44+I44+K44+M44+O44+Q44+S44+U44+W44+Y44</f>
        <v>19</v>
      </c>
      <c r="AB44" s="27">
        <f>IF(AA48=0,"- - -",AA44/AA48*100)</f>
        <v>1.4649190439475714E-2</v>
      </c>
      <c r="AE44" s="69"/>
    </row>
    <row r="45" spans="1:33" x14ac:dyDescent="0.3">
      <c r="A45" s="52" t="s">
        <v>240</v>
      </c>
      <c r="B45" s="62" t="s">
        <v>236</v>
      </c>
      <c r="C45" s="9">
        <v>334</v>
      </c>
      <c r="D45" s="3">
        <f>IF(C48=0,"- - -",C45/C48*100)</f>
        <v>52.931854199683045</v>
      </c>
      <c r="E45" s="2">
        <v>1186</v>
      </c>
      <c r="F45" s="3">
        <f>IF(E48=0,"- - -",E45/E48*100)</f>
        <v>51.319774989182179</v>
      </c>
      <c r="G45" s="2">
        <v>2170</v>
      </c>
      <c r="H45" s="3">
        <f>IF(G48=0,"- - -",G45/G48*100)</f>
        <v>51.16717755246404</v>
      </c>
      <c r="I45" s="2">
        <v>7945</v>
      </c>
      <c r="J45" s="3">
        <f>IF(I48=0,"- - -",I45/I48*100)</f>
        <v>50.734355044699875</v>
      </c>
      <c r="K45" s="2">
        <v>20271</v>
      </c>
      <c r="L45" s="3">
        <f>IF(K48=0,"- - -",K45/K48*100)</f>
        <v>50.4705706602928</v>
      </c>
      <c r="M45" s="2">
        <v>19012</v>
      </c>
      <c r="N45" s="3">
        <f>IF(M48=0,"- - -",M45/M48*100)</f>
        <v>51.490940606126266</v>
      </c>
      <c r="O45" s="2">
        <v>8146</v>
      </c>
      <c r="P45" s="3">
        <f>IF(O48=0,"- - -",O45/O48*100)</f>
        <v>51.746919070003813</v>
      </c>
      <c r="Q45" s="2">
        <v>3603</v>
      </c>
      <c r="R45" s="3">
        <f>IF(Q48=0,"- - -",Q45/Q48*100)</f>
        <v>52.583187390542903</v>
      </c>
      <c r="S45" s="2">
        <v>1415</v>
      </c>
      <c r="T45" s="3">
        <f>IF(S48=0,"- - -",S45/S48*100)</f>
        <v>52.660960178637886</v>
      </c>
      <c r="U45" s="2">
        <v>556</v>
      </c>
      <c r="V45" s="3">
        <f>IF(U48=0,"- - -",U45/U48*100)</f>
        <v>51.386321626617374</v>
      </c>
      <c r="W45" s="2">
        <v>354</v>
      </c>
      <c r="X45" s="3">
        <f>IF(W48=0,"- - -",W45/W48*100)</f>
        <v>52.52225519287834</v>
      </c>
      <c r="Y45" s="2">
        <v>1398</v>
      </c>
      <c r="Z45" s="3">
        <f>IF(Y48=0,"- - -",Y45/Y48*100)</f>
        <v>51.152579582875958</v>
      </c>
      <c r="AA45" s="26">
        <f t="shared" ref="AA45:AA47" si="3">C45+E45+G45+I45+K45+M45+O45+Q45+S45+U45+W45+Y45</f>
        <v>66390</v>
      </c>
      <c r="AB45" s="29">
        <f>IF(AA48=0,"- - -",AA45/AA48*100)</f>
        <v>51.18735543562066</v>
      </c>
      <c r="AE45" s="69"/>
    </row>
    <row r="46" spans="1:33" x14ac:dyDescent="0.3">
      <c r="A46" s="52" t="s">
        <v>241</v>
      </c>
      <c r="B46" s="62" t="s">
        <v>237</v>
      </c>
      <c r="C46" s="9">
        <v>297</v>
      </c>
      <c r="D46" s="3">
        <f>IF(C48=0,"- - -",C46/C48*100)</f>
        <v>47.068145800316955</v>
      </c>
      <c r="E46" s="2">
        <v>1125</v>
      </c>
      <c r="F46" s="3">
        <f>IF(E48=0,"- - -",E46/E48*100)</f>
        <v>48.680225010817828</v>
      </c>
      <c r="G46" s="2">
        <v>2071</v>
      </c>
      <c r="H46" s="3">
        <f>IF(G48=0,"- - -",G46/G48*100)</f>
        <v>48.832822447535953</v>
      </c>
      <c r="I46" s="2">
        <v>7714</v>
      </c>
      <c r="J46" s="3">
        <f>IF(I48=0,"- - -",I46/I48*100)</f>
        <v>49.25925925925926</v>
      </c>
      <c r="K46" s="2">
        <v>19886</v>
      </c>
      <c r="L46" s="3">
        <f>IF(K48=0,"- - -",K46/K48*100)</f>
        <v>49.512000796733389</v>
      </c>
      <c r="M46" s="2">
        <v>17908</v>
      </c>
      <c r="N46" s="3">
        <f>IF(M48=0,"- - -",M46/M48*100)</f>
        <v>48.500934376946617</v>
      </c>
      <c r="O46" s="2">
        <v>7593</v>
      </c>
      <c r="P46" s="3">
        <f>IF(O48=0,"- - -",O46/O48*100)</f>
        <v>48.23402363105069</v>
      </c>
      <c r="Q46" s="2">
        <v>3247</v>
      </c>
      <c r="R46" s="3">
        <f>IF(Q48=0,"- - -",Q46/Q48*100)</f>
        <v>47.387624051371866</v>
      </c>
      <c r="S46" s="2">
        <v>1272</v>
      </c>
      <c r="T46" s="3">
        <f>IF(S48=0,"- - -",S46/S48*100)</f>
        <v>47.339039821362114</v>
      </c>
      <c r="U46" s="2">
        <v>526</v>
      </c>
      <c r="V46" s="3">
        <f>IF(U48=0,"- - -",U46/U48*100)</f>
        <v>48.613678373382626</v>
      </c>
      <c r="W46" s="2">
        <v>318</v>
      </c>
      <c r="X46" s="3">
        <f>IF(W48=0,"- - -",W46/W48*100)</f>
        <v>47.181008902077153</v>
      </c>
      <c r="Y46" s="2">
        <v>1334</v>
      </c>
      <c r="Z46" s="3">
        <f>IF(Y48=0,"- - -",Y46/Y48*100)</f>
        <v>48.810830589096234</v>
      </c>
      <c r="AA46" s="26">
        <f t="shared" si="3"/>
        <v>63291</v>
      </c>
      <c r="AB46" s="29">
        <f>IF(AA48=0,"- - -",AA46/AA48*100)</f>
        <v>48.797995373939862</v>
      </c>
      <c r="AE46" s="69"/>
    </row>
    <row r="47" spans="1:33" ht="15" thickBot="1" x14ac:dyDescent="0.35">
      <c r="A47" s="52" t="s">
        <v>242</v>
      </c>
      <c r="B47" s="62" t="s">
        <v>238</v>
      </c>
      <c r="C47" s="9">
        <v>0</v>
      </c>
      <c r="D47" s="3">
        <f>IF(C48=0,"- - -",C47/C48*100)</f>
        <v>0</v>
      </c>
      <c r="E47" s="2">
        <v>0</v>
      </c>
      <c r="F47" s="3">
        <f>IF(E48=0,"- - -",E47/E48*100)</f>
        <v>0</v>
      </c>
      <c r="G47" s="2">
        <v>0</v>
      </c>
      <c r="H47" s="3">
        <f>IF(G48=0,"- - -",G47/G48*100)</f>
        <v>0</v>
      </c>
      <c r="I47" s="2">
        <v>0</v>
      </c>
      <c r="J47" s="3">
        <f>IF(I48=0,"- - -",I47/I48*100)</f>
        <v>0</v>
      </c>
      <c r="K47" s="2">
        <v>0</v>
      </c>
      <c r="L47" s="3">
        <f>IF(K48=0,"- - -",K47/K48*100)</f>
        <v>0</v>
      </c>
      <c r="M47" s="2">
        <v>0</v>
      </c>
      <c r="N47" s="3">
        <f>IF(M48=0,"- - -",M47/M48*100)</f>
        <v>0</v>
      </c>
      <c r="O47" s="2">
        <v>0</v>
      </c>
      <c r="P47" s="3">
        <f>IF(O48=0,"- - -",O47/O48*100)</f>
        <v>0</v>
      </c>
      <c r="Q47" s="2">
        <v>0</v>
      </c>
      <c r="R47" s="3">
        <f>IF(Q48=0,"- - -",Q47/Q48*100)</f>
        <v>0</v>
      </c>
      <c r="S47" s="2">
        <v>0</v>
      </c>
      <c r="T47" s="3">
        <f>IF(S48=0,"- - -",S47/S48*100)</f>
        <v>0</v>
      </c>
      <c r="U47" s="2">
        <v>0</v>
      </c>
      <c r="V47" s="3">
        <f>IF(U48=0,"- - -",U47/U48*100)</f>
        <v>0</v>
      </c>
      <c r="W47" s="2">
        <v>0</v>
      </c>
      <c r="X47" s="3">
        <f>IF(W48=0,"- - -",W47/W48*100)</f>
        <v>0</v>
      </c>
      <c r="Y47" s="2">
        <v>0</v>
      </c>
      <c r="Z47" s="3">
        <f>IF(Y48=0,"- - -",Y47/Y48*100)</f>
        <v>0</v>
      </c>
      <c r="AA47" s="26">
        <f t="shared" si="3"/>
        <v>0</v>
      </c>
      <c r="AB47" s="29">
        <f>IF(AA48=0,"- - -",AA47/AA48*100)</f>
        <v>0</v>
      </c>
      <c r="AE47" s="69"/>
    </row>
    <row r="48" spans="1:33" x14ac:dyDescent="0.3">
      <c r="A48" s="155" t="s">
        <v>13</v>
      </c>
      <c r="B48" s="156"/>
      <c r="C48" s="14">
        <f>SUM(C44:C47)</f>
        <v>631</v>
      </c>
      <c r="D48" s="15">
        <f>IF(C48=0,"- - -",C48/C48*100)</f>
        <v>100</v>
      </c>
      <c r="E48" s="16">
        <f>SUM(E44:E47)</f>
        <v>2311</v>
      </c>
      <c r="F48" s="15">
        <f>IF(E48=0,"- - -",E48/E48*100)</f>
        <v>100</v>
      </c>
      <c r="G48" s="16">
        <f>SUM(G44:G47)</f>
        <v>4241</v>
      </c>
      <c r="H48" s="15">
        <f>IF(G48=0,"- - -",G48/G48*100)</f>
        <v>100</v>
      </c>
      <c r="I48" s="16">
        <f>SUM(I44:I47)</f>
        <v>15660</v>
      </c>
      <c r="J48" s="15">
        <f>IF(I48=0,"- - -",I48/I48*100)</f>
        <v>100</v>
      </c>
      <c r="K48" s="16">
        <f>SUM(K44:K47)</f>
        <v>40164</v>
      </c>
      <c r="L48" s="15">
        <f>IF(K48=0,"- - -",K48/K48*100)</f>
        <v>100</v>
      </c>
      <c r="M48" s="16">
        <f>SUM(M44:M47)</f>
        <v>36923</v>
      </c>
      <c r="N48" s="15">
        <f>IF(M48=0,"- - -",M48/M48*100)</f>
        <v>100</v>
      </c>
      <c r="O48" s="16">
        <f>SUM(O44:O47)</f>
        <v>15742</v>
      </c>
      <c r="P48" s="15">
        <f>IF(O48=0,"- - -",O48/O48*100)</f>
        <v>100</v>
      </c>
      <c r="Q48" s="16">
        <f>SUM(Q44:Q47)</f>
        <v>6852</v>
      </c>
      <c r="R48" s="15">
        <f>IF(Q48=0,"- - -",Q48/Q48*100)</f>
        <v>100</v>
      </c>
      <c r="S48" s="16">
        <f>SUM(S44:S47)</f>
        <v>2687</v>
      </c>
      <c r="T48" s="15">
        <f>IF(S48=0,"- - -",S48/S48*100)</f>
        <v>100</v>
      </c>
      <c r="U48" s="16">
        <f>SUM(U44:U47)</f>
        <v>1082</v>
      </c>
      <c r="V48" s="15">
        <f>IF(U48=0,"- - -",U48/U48*100)</f>
        <v>100</v>
      </c>
      <c r="W48" s="16">
        <f>SUM(W44:W47)</f>
        <v>674</v>
      </c>
      <c r="X48" s="15">
        <f>IF(W48=0,"- - -",W48/W48*100)</f>
        <v>100</v>
      </c>
      <c r="Y48" s="16">
        <f>SUM(Y44:Y47)</f>
        <v>2733</v>
      </c>
      <c r="Z48" s="15">
        <f>IF(Y48=0,"- - -",Y48/Y48*100)</f>
        <v>100</v>
      </c>
      <c r="AA48" s="22">
        <f>SUM(AA44:AA47)</f>
        <v>129700</v>
      </c>
      <c r="AB48" s="23">
        <f>IF(AA48=0,"- - -",AA48/AA48*100)</f>
        <v>100</v>
      </c>
      <c r="AE48" s="69"/>
    </row>
    <row r="49" spans="1:28" ht="15" thickBot="1" x14ac:dyDescent="0.35">
      <c r="A49" s="149" t="s">
        <v>31</v>
      </c>
      <c r="B49" s="150"/>
      <c r="C49" s="18">
        <f>IF($AA48=0,"- - -",C48/$AA48*100)</f>
        <v>0.48650732459521973</v>
      </c>
      <c r="D49" s="19"/>
      <c r="E49" s="20">
        <f>IF($AA48=0,"- - -",E48/$AA48*100)</f>
        <v>1.7818041634541248</v>
      </c>
      <c r="F49" s="19"/>
      <c r="G49" s="20">
        <f>IF($AA48=0,"- - -",G48/$AA48*100)</f>
        <v>3.2698535080956055</v>
      </c>
      <c r="H49" s="19"/>
      <c r="I49" s="20">
        <f>IF($AA48=0,"- - -",I48/$AA48*100)</f>
        <v>12.074016962220508</v>
      </c>
      <c r="J49" s="19"/>
      <c r="K49" s="20">
        <f>IF($AA48=0,"- - -",K48/$AA48*100)</f>
        <v>30.966846569005398</v>
      </c>
      <c r="L49" s="19"/>
      <c r="M49" s="20">
        <f>IF($AA48=0,"- - -",M48/$AA48*100)</f>
        <v>28.468003084040095</v>
      </c>
      <c r="N49" s="19"/>
      <c r="O49" s="20">
        <f>IF($AA48=0,"- - -",O48/$AA48*100)</f>
        <v>12.137239784117194</v>
      </c>
      <c r="P49" s="19"/>
      <c r="Q49" s="20">
        <f>IF($AA48=0,"- - -",Q48/$AA48*100)</f>
        <v>5.2829606784888208</v>
      </c>
      <c r="R49" s="19"/>
      <c r="S49" s="20">
        <f>IF($AA48=0,"- - -",S48/$AA48*100)</f>
        <v>2.0717039321511179</v>
      </c>
      <c r="T49" s="19"/>
      <c r="U49" s="20">
        <f>IF($AA48=0,"- - -",U48/$AA48*100)</f>
        <v>0.83423284502698536</v>
      </c>
      <c r="V49" s="19"/>
      <c r="W49" s="20">
        <f>IF($AA48=0,"- - -",W48/$AA48*100)</f>
        <v>0.51966075558982261</v>
      </c>
      <c r="X49" s="19"/>
      <c r="Y49" s="20">
        <f>IF($AA48=0,"- - -",Y48/$AA48*100)</f>
        <v>2.1071703932151116</v>
      </c>
      <c r="Z49" s="19"/>
      <c r="AA49" s="24">
        <f>IF($AA48=0,"- - -",AA48/$AA48*100)</f>
        <v>100</v>
      </c>
      <c r="AB49" s="25"/>
    </row>
    <row r="52" spans="1:28" x14ac:dyDescent="0.3">
      <c r="A52" s="49" t="s">
        <v>225</v>
      </c>
      <c r="J52" s="48"/>
      <c r="L52" s="48"/>
    </row>
    <row r="53" spans="1:28" ht="15" thickBot="1" x14ac:dyDescent="0.35"/>
    <row r="54" spans="1:28" ht="14.4" customHeight="1" x14ac:dyDescent="0.3">
      <c r="A54" s="151" t="s">
        <v>234</v>
      </c>
      <c r="B54" s="152"/>
      <c r="C54" s="32" t="s">
        <v>99</v>
      </c>
      <c r="D54" s="33"/>
      <c r="E54" s="33" t="s">
        <v>100</v>
      </c>
      <c r="F54" s="33"/>
      <c r="G54" s="33" t="s">
        <v>101</v>
      </c>
      <c r="H54" s="33"/>
      <c r="I54" s="33" t="s">
        <v>102</v>
      </c>
      <c r="J54" s="33"/>
      <c r="K54" s="33" t="s">
        <v>103</v>
      </c>
      <c r="L54" s="33"/>
      <c r="M54" s="33" t="s">
        <v>104</v>
      </c>
      <c r="N54" s="33"/>
      <c r="O54" s="33" t="s">
        <v>105</v>
      </c>
      <c r="P54" s="33"/>
      <c r="Q54" s="33" t="s">
        <v>106</v>
      </c>
      <c r="R54" s="33"/>
      <c r="S54" s="33" t="s">
        <v>16</v>
      </c>
      <c r="T54" s="33"/>
      <c r="U54" s="35" t="s">
        <v>13</v>
      </c>
      <c r="V54" s="36"/>
    </row>
    <row r="55" spans="1:28" ht="15" thickBot="1" x14ac:dyDescent="0.35">
      <c r="A55" s="153"/>
      <c r="B55" s="154"/>
      <c r="C55" s="37" t="s">
        <v>14</v>
      </c>
      <c r="D55" s="38" t="s">
        <v>15</v>
      </c>
      <c r="E55" s="39" t="s">
        <v>14</v>
      </c>
      <c r="F55" s="38" t="s">
        <v>15</v>
      </c>
      <c r="G55" s="39" t="s">
        <v>14</v>
      </c>
      <c r="H55" s="38" t="s">
        <v>15</v>
      </c>
      <c r="I55" s="37" t="s">
        <v>14</v>
      </c>
      <c r="J55" s="38" t="s">
        <v>15</v>
      </c>
      <c r="K55" s="37" t="s">
        <v>14</v>
      </c>
      <c r="L55" s="38" t="s">
        <v>15</v>
      </c>
      <c r="M55" s="37" t="s">
        <v>14</v>
      </c>
      <c r="N55" s="38" t="s">
        <v>15</v>
      </c>
      <c r="O55" s="37" t="s">
        <v>14</v>
      </c>
      <c r="P55" s="38" t="s">
        <v>15</v>
      </c>
      <c r="Q55" s="37" t="s">
        <v>14</v>
      </c>
      <c r="R55" s="38" t="s">
        <v>15</v>
      </c>
      <c r="S55" s="37" t="s">
        <v>14</v>
      </c>
      <c r="T55" s="38" t="s">
        <v>15</v>
      </c>
      <c r="U55" s="41" t="s">
        <v>14</v>
      </c>
      <c r="V55" s="42" t="s">
        <v>15</v>
      </c>
    </row>
    <row r="56" spans="1:28" x14ac:dyDescent="0.3">
      <c r="A56" s="55" t="s">
        <v>239</v>
      </c>
      <c r="B56" s="62" t="s">
        <v>235</v>
      </c>
      <c r="C56" s="8">
        <v>0</v>
      </c>
      <c r="D56" s="5">
        <f>IF(C60=0,"- - -",C56/C60*100)</f>
        <v>0</v>
      </c>
      <c r="E56" s="4">
        <v>0</v>
      </c>
      <c r="F56" s="5">
        <f>IF(E60=0,"- - -",E56/E60*100)</f>
        <v>0</v>
      </c>
      <c r="G56" s="4">
        <v>0</v>
      </c>
      <c r="H56" s="5">
        <f>IF(G60=0,"- - -",G56/G60*100)</f>
        <v>0</v>
      </c>
      <c r="I56" s="4">
        <v>6</v>
      </c>
      <c r="J56" s="5">
        <f>IF(I60=0,"- - -",I56/I60*100)</f>
        <v>3.2460506383899586E-2</v>
      </c>
      <c r="K56" s="4">
        <v>12</v>
      </c>
      <c r="L56" s="5">
        <f>IF(K60=0,"- - -",K56/K60*100)</f>
        <v>1.2656492253172034E-2</v>
      </c>
      <c r="M56" s="4">
        <v>1</v>
      </c>
      <c r="N56" s="5">
        <f>IF(M60=0,"- - -",M56/M60*100)</f>
        <v>7.0766400113226238E-3</v>
      </c>
      <c r="O56" s="4">
        <v>0</v>
      </c>
      <c r="P56" s="5">
        <f>IF(O60=0,"- - -",O56/O60*100)</f>
        <v>0</v>
      </c>
      <c r="Q56" s="4">
        <v>0</v>
      </c>
      <c r="R56" s="5">
        <f>IF(Q60=0,"- - -",Q56/Q60*100)</f>
        <v>0</v>
      </c>
      <c r="S56" s="4">
        <v>0</v>
      </c>
      <c r="T56" s="5">
        <f>IF(S60=0,"- - -",S56/S60*100)</f>
        <v>0</v>
      </c>
      <c r="U56" s="26">
        <f>C56+E56+G56+I56+K56+M56+O56+Q56+S56</f>
        <v>19</v>
      </c>
      <c r="V56" s="27">
        <f>IF(U60=0,"- - -",U56/U60*100)</f>
        <v>1.4649190439475714E-2</v>
      </c>
      <c r="Y56" s="69"/>
    </row>
    <row r="57" spans="1:28" x14ac:dyDescent="0.3">
      <c r="A57" s="52" t="s">
        <v>240</v>
      </c>
      <c r="B57" s="62" t="s">
        <v>236</v>
      </c>
      <c r="C57" s="9">
        <v>35</v>
      </c>
      <c r="D57" s="3">
        <f>IF(C60=0,"- - -",C57/C60*100)</f>
        <v>47.945205479452049</v>
      </c>
      <c r="E57" s="2">
        <v>353</v>
      </c>
      <c r="F57" s="3">
        <f>IF(E60=0,"- - -",E57/E60*100)</f>
        <v>57.774140752864156</v>
      </c>
      <c r="G57" s="2">
        <v>788</v>
      </c>
      <c r="H57" s="3">
        <f>IF(G60=0,"- - -",G57/G60*100)</f>
        <v>51.604453176162416</v>
      </c>
      <c r="I57" s="2">
        <v>9888</v>
      </c>
      <c r="J57" s="3">
        <f>IF(I60=0,"- - -",I57/I60*100)</f>
        <v>53.494914520666526</v>
      </c>
      <c r="K57" s="2">
        <v>48170</v>
      </c>
      <c r="L57" s="3">
        <f>IF(K60=0,"- - -",K57/K60*100)</f>
        <v>50.805269319608072</v>
      </c>
      <c r="M57" s="2">
        <v>7120</v>
      </c>
      <c r="N57" s="3">
        <f>IF(M60=0,"- - -",M57/M60*100)</f>
        <v>50.385676880617083</v>
      </c>
      <c r="O57" s="2">
        <v>3</v>
      </c>
      <c r="P57" s="3">
        <f>IF(O60=0,"- - -",O57/O60*100)</f>
        <v>37.5</v>
      </c>
      <c r="Q57" s="2">
        <v>2</v>
      </c>
      <c r="R57" s="3">
        <f>IF(Q60=0,"- - -",Q57/Q60*100)</f>
        <v>66.666666666666657</v>
      </c>
      <c r="S57" s="2">
        <v>31</v>
      </c>
      <c r="T57" s="3">
        <f>IF(S60=0,"- - -",S57/S60*100)</f>
        <v>62</v>
      </c>
      <c r="U57" s="26">
        <f t="shared" ref="U57:U59" si="4">C57+E57+G57+I57+K57+M57+O57+Q57+S57</f>
        <v>66390</v>
      </c>
      <c r="V57" s="29">
        <f>IF(U60=0,"- - -",U57/U60*100)</f>
        <v>51.18735543562066</v>
      </c>
      <c r="Y57" s="69"/>
    </row>
    <row r="58" spans="1:28" x14ac:dyDescent="0.3">
      <c r="A58" s="52" t="s">
        <v>241</v>
      </c>
      <c r="B58" s="62" t="s">
        <v>237</v>
      </c>
      <c r="C58" s="9">
        <v>38</v>
      </c>
      <c r="D58" s="3">
        <f>IF(C60=0,"- - -",C58/C60*100)</f>
        <v>52.054794520547944</v>
      </c>
      <c r="E58" s="2">
        <v>258</v>
      </c>
      <c r="F58" s="3">
        <f>IF(E60=0,"- - -",E58/E60*100)</f>
        <v>42.225859247135844</v>
      </c>
      <c r="G58" s="2">
        <v>739</v>
      </c>
      <c r="H58" s="3">
        <f>IF(G60=0,"- - -",G58/G60*100)</f>
        <v>48.395546823837584</v>
      </c>
      <c r="I58" s="2">
        <v>8590</v>
      </c>
      <c r="J58" s="3">
        <f>IF(I60=0,"- - -",I58/I60*100)</f>
        <v>46.472624972949575</v>
      </c>
      <c r="K58" s="2">
        <v>46631</v>
      </c>
      <c r="L58" s="3">
        <f>IF(K60=0,"- - -",K58/K60*100)</f>
        <v>49.182074188138756</v>
      </c>
      <c r="M58" s="2">
        <v>7010</v>
      </c>
      <c r="N58" s="3">
        <f>IF(M60=0,"- - -",M58/M60*100)</f>
        <v>49.607246479371589</v>
      </c>
      <c r="O58" s="2">
        <v>5</v>
      </c>
      <c r="P58" s="3">
        <f>IF(O60=0,"- - -",O58/O60*100)</f>
        <v>62.5</v>
      </c>
      <c r="Q58" s="2">
        <v>1</v>
      </c>
      <c r="R58" s="3">
        <f>IF(Q60=0,"- - -",Q58/Q60*100)</f>
        <v>33.333333333333329</v>
      </c>
      <c r="S58" s="2">
        <v>19</v>
      </c>
      <c r="T58" s="3">
        <f>IF(S60=0,"- - -",S58/S60*100)</f>
        <v>38</v>
      </c>
      <c r="U58" s="26">
        <f t="shared" si="4"/>
        <v>63291</v>
      </c>
      <c r="V58" s="29">
        <f>IF(U60=0,"- - -",U58/U60*100)</f>
        <v>48.797995373939862</v>
      </c>
      <c r="Y58" s="69"/>
    </row>
    <row r="59" spans="1:28" ht="15" thickBot="1" x14ac:dyDescent="0.35">
      <c r="A59" s="52" t="s">
        <v>242</v>
      </c>
      <c r="B59" s="62" t="s">
        <v>238</v>
      </c>
      <c r="C59" s="9">
        <v>0</v>
      </c>
      <c r="D59" s="3">
        <f>IF(C60=0,"- - -",C59/C60*100)</f>
        <v>0</v>
      </c>
      <c r="E59" s="2">
        <v>0</v>
      </c>
      <c r="F59" s="3">
        <f>IF(E60=0,"- - -",E59/E60*100)</f>
        <v>0</v>
      </c>
      <c r="G59" s="2">
        <v>0</v>
      </c>
      <c r="H59" s="3">
        <f>IF(G60=0,"- - -",G59/G60*100)</f>
        <v>0</v>
      </c>
      <c r="I59" s="2">
        <v>0</v>
      </c>
      <c r="J59" s="3">
        <f>IF(I60=0,"- - -",I59/I60*100)</f>
        <v>0</v>
      </c>
      <c r="K59" s="2">
        <v>0</v>
      </c>
      <c r="L59" s="3">
        <f>IF(K60=0,"- - -",K59/K60*100)</f>
        <v>0</v>
      </c>
      <c r="M59" s="2">
        <v>0</v>
      </c>
      <c r="N59" s="3">
        <f>IF(M60=0,"- - -",M59/M60*100)</f>
        <v>0</v>
      </c>
      <c r="O59" s="2">
        <v>0</v>
      </c>
      <c r="P59" s="3">
        <f>IF(O60=0,"- - -",O59/O60*100)</f>
        <v>0</v>
      </c>
      <c r="Q59" s="2">
        <v>0</v>
      </c>
      <c r="R59" s="3">
        <f>IF(Q60=0,"- - -",Q59/Q60*100)</f>
        <v>0</v>
      </c>
      <c r="S59" s="2">
        <v>0</v>
      </c>
      <c r="T59" s="3">
        <f>IF(S60=0,"- - -",S59/S60*100)</f>
        <v>0</v>
      </c>
      <c r="U59" s="26">
        <f t="shared" si="4"/>
        <v>0</v>
      </c>
      <c r="V59" s="29">
        <f>IF(U60=0,"- - -",U59/U60*100)</f>
        <v>0</v>
      </c>
      <c r="Y59" s="69"/>
    </row>
    <row r="60" spans="1:28" x14ac:dyDescent="0.3">
      <c r="A60" s="155" t="s">
        <v>13</v>
      </c>
      <c r="B60" s="156"/>
      <c r="C60" s="14">
        <f>SUM(C56:C59)</f>
        <v>73</v>
      </c>
      <c r="D60" s="15">
        <f>IF(C60=0,"- - -",C60/C60*100)</f>
        <v>100</v>
      </c>
      <c r="E60" s="16">
        <f>SUM(E56:E59)</f>
        <v>611</v>
      </c>
      <c r="F60" s="15">
        <f>IF(E60=0,"- - -",E60/E60*100)</f>
        <v>100</v>
      </c>
      <c r="G60" s="16">
        <f>SUM(G56:G59)</f>
        <v>1527</v>
      </c>
      <c r="H60" s="15">
        <f>IF(G60=0,"- - -",G60/G60*100)</f>
        <v>100</v>
      </c>
      <c r="I60" s="16">
        <f>SUM(I56:I59)</f>
        <v>18484</v>
      </c>
      <c r="J60" s="15">
        <f>IF(I60=0,"- - -",I60/I60*100)</f>
        <v>100</v>
      </c>
      <c r="K60" s="16">
        <f>SUM(K56:K59)</f>
        <v>94813</v>
      </c>
      <c r="L60" s="15">
        <f>IF(K60=0,"- - -",K60/K60*100)</f>
        <v>100</v>
      </c>
      <c r="M60" s="16">
        <f>SUM(M56:M59)</f>
        <v>14131</v>
      </c>
      <c r="N60" s="15">
        <f>IF(M60=0,"- - -",M60/M60*100)</f>
        <v>100</v>
      </c>
      <c r="O60" s="16">
        <f>SUM(O56:O59)</f>
        <v>8</v>
      </c>
      <c r="P60" s="15">
        <f>IF(O60=0,"- - -",O60/O60*100)</f>
        <v>100</v>
      </c>
      <c r="Q60" s="16">
        <f>SUM(Q56:Q59)</f>
        <v>3</v>
      </c>
      <c r="R60" s="15">
        <f>IF(Q60=0,"- - -",Q60/Q60*100)</f>
        <v>100</v>
      </c>
      <c r="S60" s="16">
        <f>SUM(S56:S59)</f>
        <v>50</v>
      </c>
      <c r="T60" s="15">
        <f>IF(S60=0,"- - -",S60/S60*100)</f>
        <v>100</v>
      </c>
      <c r="U60" s="22">
        <f>SUM(U56:U59)</f>
        <v>129700</v>
      </c>
      <c r="V60" s="23">
        <f>IF(U60=0,"- - -",U60/U60*100)</f>
        <v>100</v>
      </c>
      <c r="Y60" s="69"/>
    </row>
    <row r="61" spans="1:28" ht="15" thickBot="1" x14ac:dyDescent="0.35">
      <c r="A61" s="149" t="s">
        <v>590</v>
      </c>
      <c r="B61" s="150"/>
      <c r="C61" s="18">
        <f>IF($U60=0,"- - -",C60/$U60*100)</f>
        <v>5.6283731688511952E-2</v>
      </c>
      <c r="D61" s="19"/>
      <c r="E61" s="20">
        <f>IF($U60=0,"- - -",E60/$U60*100)</f>
        <v>0.47108712413261372</v>
      </c>
      <c r="F61" s="19"/>
      <c r="G61" s="20">
        <f>IF($U60=0,"- - -",G60/$U60*100)</f>
        <v>1.1773323053199691</v>
      </c>
      <c r="H61" s="19"/>
      <c r="I61" s="20">
        <f>IF($U60=0,"- - -",I60/$U60*100)</f>
        <v>14.251349267540478</v>
      </c>
      <c r="J61" s="19"/>
      <c r="K61" s="20">
        <f>IF($U60=0,"- - -",K60/$U60*100)</f>
        <v>73.101773323053195</v>
      </c>
      <c r="L61" s="19"/>
      <c r="M61" s="20">
        <f>IF($U60=0,"- - -",M60/$U60*100)</f>
        <v>10.895142636854279</v>
      </c>
      <c r="N61" s="19"/>
      <c r="O61" s="20">
        <f>IF($U60=0,"- - -",O60/$U60*100)</f>
        <v>6.1680801850424053E-3</v>
      </c>
      <c r="P61" s="19"/>
      <c r="Q61" s="20">
        <f>IF($U60=0,"- - -",Q60/$U60*100)</f>
        <v>2.3130300693909021E-3</v>
      </c>
      <c r="R61" s="19"/>
      <c r="S61" s="20">
        <f>IF($U60=0,"- - -",S60/$U60*100)</f>
        <v>3.8550501156515031E-2</v>
      </c>
      <c r="T61" s="19"/>
      <c r="U61" s="24">
        <f>IF($U60=0,"- - -",U60/$U60*100)</f>
        <v>100</v>
      </c>
      <c r="V61" s="25"/>
    </row>
    <row r="62" spans="1:28" x14ac:dyDescent="0.3">
      <c r="A62" s="63"/>
    </row>
    <row r="64" spans="1:28" x14ac:dyDescent="0.3">
      <c r="A64" s="49" t="s">
        <v>226</v>
      </c>
      <c r="J64" s="48"/>
      <c r="L64" s="48"/>
    </row>
    <row r="65" spans="1:31" ht="15" thickBot="1" x14ac:dyDescent="0.35"/>
    <row r="66" spans="1:31" ht="14.4" customHeight="1" x14ac:dyDescent="0.3">
      <c r="A66" s="151" t="s">
        <v>234</v>
      </c>
      <c r="B66" s="152"/>
      <c r="C66" s="170" t="s">
        <v>107</v>
      </c>
      <c r="D66" s="171"/>
      <c r="E66" s="167" t="s">
        <v>108</v>
      </c>
      <c r="F66" s="171"/>
      <c r="G66" s="167" t="s">
        <v>109</v>
      </c>
      <c r="H66" s="171"/>
      <c r="I66" s="167" t="s">
        <v>110</v>
      </c>
      <c r="J66" s="171"/>
      <c r="K66" s="167" t="s">
        <v>111</v>
      </c>
      <c r="L66" s="171"/>
      <c r="M66" s="167" t="s">
        <v>112</v>
      </c>
      <c r="N66" s="171"/>
      <c r="O66" s="167" t="s">
        <v>113</v>
      </c>
      <c r="P66" s="171"/>
      <c r="Q66" s="167" t="s">
        <v>114</v>
      </c>
      <c r="R66" s="171"/>
      <c r="S66" s="167" t="s">
        <v>115</v>
      </c>
      <c r="T66" s="171"/>
      <c r="U66" s="167" t="s">
        <v>116</v>
      </c>
      <c r="V66" s="169"/>
      <c r="W66" s="170" t="s">
        <v>13</v>
      </c>
      <c r="X66" s="169"/>
    </row>
    <row r="67" spans="1:31" ht="15" thickBot="1" x14ac:dyDescent="0.35">
      <c r="A67" s="153"/>
      <c r="B67" s="154"/>
      <c r="C67" s="37" t="s">
        <v>14</v>
      </c>
      <c r="D67" s="38" t="s">
        <v>15</v>
      </c>
      <c r="E67" s="39" t="s">
        <v>14</v>
      </c>
      <c r="F67" s="38" t="s">
        <v>15</v>
      </c>
      <c r="G67" s="39" t="s">
        <v>14</v>
      </c>
      <c r="H67" s="38" t="s">
        <v>15</v>
      </c>
      <c r="I67" s="37" t="s">
        <v>14</v>
      </c>
      <c r="J67" s="38" t="s">
        <v>15</v>
      </c>
      <c r="K67" s="37" t="s">
        <v>14</v>
      </c>
      <c r="L67" s="38" t="s">
        <v>15</v>
      </c>
      <c r="M67" s="37" t="s">
        <v>14</v>
      </c>
      <c r="N67" s="38" t="s">
        <v>15</v>
      </c>
      <c r="O67" s="37" t="s">
        <v>14</v>
      </c>
      <c r="P67" s="38" t="s">
        <v>15</v>
      </c>
      <c r="Q67" s="37" t="s">
        <v>14</v>
      </c>
      <c r="R67" s="38" t="s">
        <v>15</v>
      </c>
      <c r="S67" s="37" t="s">
        <v>14</v>
      </c>
      <c r="T67" s="38" t="s">
        <v>15</v>
      </c>
      <c r="U67" s="37" t="s">
        <v>14</v>
      </c>
      <c r="V67" s="38" t="s">
        <v>15</v>
      </c>
      <c r="W67" s="41" t="s">
        <v>14</v>
      </c>
      <c r="X67" s="42" t="s">
        <v>15</v>
      </c>
    </row>
    <row r="68" spans="1:31" x14ac:dyDescent="0.3">
      <c r="A68" s="55" t="s">
        <v>239</v>
      </c>
      <c r="B68" s="62" t="s">
        <v>235</v>
      </c>
      <c r="C68" s="8">
        <v>0</v>
      </c>
      <c r="D68" s="5">
        <f>IF(C72=0,"- - -",C68/C72*100)</f>
        <v>0</v>
      </c>
      <c r="E68" s="4">
        <v>1</v>
      </c>
      <c r="F68" s="5">
        <f>IF(E72=0,"- - -",E68/E72*100)</f>
        <v>2.4084778420038536E-2</v>
      </c>
      <c r="G68" s="4">
        <v>4</v>
      </c>
      <c r="H68" s="5">
        <f>IF(G72=0,"- - -",G68/G72*100)</f>
        <v>1.8816445573431179E-2</v>
      </c>
      <c r="I68" s="4">
        <v>7</v>
      </c>
      <c r="J68" s="5">
        <f>IF(I72=0,"- - -",I68/I72*100)</f>
        <v>1.4813247275420591E-2</v>
      </c>
      <c r="K68" s="4">
        <v>3</v>
      </c>
      <c r="L68" s="5">
        <f>IF(K72=0,"- - -",K68/K72*100)</f>
        <v>7.7651809287156391E-3</v>
      </c>
      <c r="M68" s="4">
        <v>4</v>
      </c>
      <c r="N68" s="5">
        <f>IF(M72=0,"- - -",M68/M72*100)</f>
        <v>2.5838124152186552E-2</v>
      </c>
      <c r="O68" s="4">
        <v>0</v>
      </c>
      <c r="P68" s="5">
        <f>IF(O72=0,"- - -",O68/O72*100)</f>
        <v>0</v>
      </c>
      <c r="Q68" s="4">
        <v>0</v>
      </c>
      <c r="R68" s="5">
        <f>IF(Q72=0,"- - -",Q68/Q72*100)</f>
        <v>0</v>
      </c>
      <c r="S68" s="4">
        <v>0</v>
      </c>
      <c r="T68" s="5">
        <f>IF(S72=0,"- - -",S68/S72*100)</f>
        <v>0</v>
      </c>
      <c r="U68" s="4">
        <v>0</v>
      </c>
      <c r="V68" s="5">
        <f>IF(U72=0,"- - -",U68/U72*100)</f>
        <v>0</v>
      </c>
      <c r="W68" s="26">
        <f>C68+E68+G68+I68+K68+M68+O68+Q68+S68+U68</f>
        <v>19</v>
      </c>
      <c r="X68" s="27">
        <f>IF(W72=0,"- - -",W68/W72*100)</f>
        <v>1.4649190439475714E-2</v>
      </c>
      <c r="AA68" s="69"/>
    </row>
    <row r="69" spans="1:31" x14ac:dyDescent="0.3">
      <c r="A69" s="52" t="s">
        <v>240</v>
      </c>
      <c r="B69" s="62" t="s">
        <v>236</v>
      </c>
      <c r="C69" s="9">
        <v>32</v>
      </c>
      <c r="D69" s="3">
        <f>IF(C72=0,"- - -",C69/C72*100)</f>
        <v>59.259259259259252</v>
      </c>
      <c r="E69" s="2">
        <v>2131</v>
      </c>
      <c r="F69" s="3">
        <f>IF(E72=0,"- - -",E69/E72*100)</f>
        <v>51.324662813102115</v>
      </c>
      <c r="G69" s="2">
        <v>11004</v>
      </c>
      <c r="H69" s="3">
        <f>IF(G72=0,"- - -",G69/G72*100)</f>
        <v>51.764041772509174</v>
      </c>
      <c r="I69" s="2">
        <v>24033</v>
      </c>
      <c r="J69" s="3">
        <f>IF(I72=0,"- - -",I69/I72*100)</f>
        <v>50.858110252883293</v>
      </c>
      <c r="K69" s="2">
        <v>19934</v>
      </c>
      <c r="L69" s="3">
        <f>IF(K72=0,"- - -",K69/K72*100)</f>
        <v>51.597038877672517</v>
      </c>
      <c r="M69" s="2">
        <v>7805</v>
      </c>
      <c r="N69" s="3">
        <f>IF(M72=0,"- - -",M69/M72*100)</f>
        <v>50.416639751954008</v>
      </c>
      <c r="O69" s="2">
        <v>1392</v>
      </c>
      <c r="P69" s="3">
        <f>IF(O72=0,"- - -",O69/O72*100)</f>
        <v>50.673461958500177</v>
      </c>
      <c r="Q69" s="2">
        <v>53</v>
      </c>
      <c r="R69" s="3">
        <f>IF(Q72=0,"- - -",Q69/Q72*100)</f>
        <v>47.747747747747752</v>
      </c>
      <c r="S69" s="2">
        <v>5</v>
      </c>
      <c r="T69" s="3">
        <f>IF(S72=0,"- - -",S69/S72*100)</f>
        <v>71.428571428571431</v>
      </c>
      <c r="U69" s="2">
        <v>1</v>
      </c>
      <c r="V69" s="3">
        <f>IF(U72=0,"- - -",U69/U72*100)</f>
        <v>100</v>
      </c>
      <c r="W69" s="26">
        <f t="shared" ref="W69:W71" si="5">C69+E69+G69+I69+K69+M69+O69+Q69+S69+U69</f>
        <v>66390</v>
      </c>
      <c r="X69" s="29">
        <f>IF(W72=0,"- - -",W69/W72*100)</f>
        <v>51.18735543562066</v>
      </c>
      <c r="AA69" s="69"/>
    </row>
    <row r="70" spans="1:31" x14ac:dyDescent="0.3">
      <c r="A70" s="52" t="s">
        <v>241</v>
      </c>
      <c r="B70" s="62" t="s">
        <v>237</v>
      </c>
      <c r="C70" s="9">
        <v>22</v>
      </c>
      <c r="D70" s="3">
        <f>IF(C72=0,"- - -",C70/C72*100)</f>
        <v>40.74074074074074</v>
      </c>
      <c r="E70" s="2">
        <v>2020</v>
      </c>
      <c r="F70" s="3">
        <f>IF(E72=0,"- - -",E70/E72*100)</f>
        <v>48.651252408477838</v>
      </c>
      <c r="G70" s="2">
        <v>10250</v>
      </c>
      <c r="H70" s="3">
        <f>IF(G72=0,"- - -",G70/G72*100)</f>
        <v>48.217141781917391</v>
      </c>
      <c r="I70" s="2">
        <v>23215</v>
      </c>
      <c r="J70" s="3">
        <f>IF(I72=0,"- - -",I70/I72*100)</f>
        <v>49.127076499841287</v>
      </c>
      <c r="K70" s="2">
        <v>18697</v>
      </c>
      <c r="L70" s="3">
        <f>IF(K72=0,"- - -",K70/K72*100)</f>
        <v>48.395195941398768</v>
      </c>
      <c r="M70" s="2">
        <v>7672</v>
      </c>
      <c r="N70" s="3">
        <f>IF(M72=0,"- - -",M70/M72*100)</f>
        <v>49.557522123893804</v>
      </c>
      <c r="O70" s="2">
        <v>1355</v>
      </c>
      <c r="P70" s="3">
        <f>IF(O72=0,"- - -",O70/O72*100)</f>
        <v>49.326538041499816</v>
      </c>
      <c r="Q70" s="2">
        <v>58</v>
      </c>
      <c r="R70" s="3">
        <f>IF(Q72=0,"- - -",Q70/Q72*100)</f>
        <v>52.252252252252248</v>
      </c>
      <c r="S70" s="2">
        <v>2</v>
      </c>
      <c r="T70" s="3">
        <f>IF(S72=0,"- - -",S70/S72*100)</f>
        <v>28.571428571428569</v>
      </c>
      <c r="U70" s="2">
        <v>0</v>
      </c>
      <c r="V70" s="3">
        <f>IF(U72=0,"- - -",U70/U72*100)</f>
        <v>0</v>
      </c>
      <c r="W70" s="26">
        <f t="shared" si="5"/>
        <v>63291</v>
      </c>
      <c r="X70" s="29">
        <f>IF(W72=0,"- - -",W70/W72*100)</f>
        <v>48.797995373939862</v>
      </c>
      <c r="AA70" s="69"/>
    </row>
    <row r="71" spans="1:31" ht="15" thickBot="1" x14ac:dyDescent="0.35">
      <c r="A71" s="52" t="s">
        <v>242</v>
      </c>
      <c r="B71" s="62" t="s">
        <v>238</v>
      </c>
      <c r="C71" s="9">
        <v>0</v>
      </c>
      <c r="D71" s="3">
        <f>IF(C72=0,"- - -",C71/C72*100)</f>
        <v>0</v>
      </c>
      <c r="E71" s="2">
        <v>0</v>
      </c>
      <c r="F71" s="3">
        <f>IF(E72=0,"- - -",E71/E72*100)</f>
        <v>0</v>
      </c>
      <c r="G71" s="2">
        <v>0</v>
      </c>
      <c r="H71" s="3">
        <f>IF(G72=0,"- - -",G71/G72*100)</f>
        <v>0</v>
      </c>
      <c r="I71" s="2">
        <v>0</v>
      </c>
      <c r="J71" s="3">
        <f>IF(I72=0,"- - -",I71/I72*100)</f>
        <v>0</v>
      </c>
      <c r="K71" s="2">
        <v>0</v>
      </c>
      <c r="L71" s="3">
        <f>IF(K72=0,"- - -",K71/K72*100)</f>
        <v>0</v>
      </c>
      <c r="M71" s="2">
        <v>0</v>
      </c>
      <c r="N71" s="3">
        <f>IF(M72=0,"- - -",M71/M72*100)</f>
        <v>0</v>
      </c>
      <c r="O71" s="2">
        <v>0</v>
      </c>
      <c r="P71" s="3">
        <f>IF(O72=0,"- - -",O71/O72*100)</f>
        <v>0</v>
      </c>
      <c r="Q71" s="2">
        <v>0</v>
      </c>
      <c r="R71" s="3">
        <f>IF(Q72=0,"- - -",Q71/Q72*100)</f>
        <v>0</v>
      </c>
      <c r="S71" s="2">
        <v>0</v>
      </c>
      <c r="T71" s="3">
        <f>IF(S72=0,"- - -",S71/S72*100)</f>
        <v>0</v>
      </c>
      <c r="U71" s="2">
        <v>0</v>
      </c>
      <c r="V71" s="3">
        <f>IF(U72=0,"- - -",U71/U72*100)</f>
        <v>0</v>
      </c>
      <c r="W71" s="26">
        <f t="shared" si="5"/>
        <v>0</v>
      </c>
      <c r="X71" s="29">
        <f>IF(W72=0,"- - -",W71/W72*100)</f>
        <v>0</v>
      </c>
      <c r="AA71" s="69"/>
    </row>
    <row r="72" spans="1:31" x14ac:dyDescent="0.3">
      <c r="A72" s="155" t="s">
        <v>13</v>
      </c>
      <c r="B72" s="156"/>
      <c r="C72" s="14">
        <f>SUM(C68:C71)</f>
        <v>54</v>
      </c>
      <c r="D72" s="15">
        <f>IF(C72=0,"- - -",C72/C72*100)</f>
        <v>100</v>
      </c>
      <c r="E72" s="16">
        <f>SUM(E68:E71)</f>
        <v>4152</v>
      </c>
      <c r="F72" s="15">
        <f>IF(E72=0,"- - -",E72/E72*100)</f>
        <v>100</v>
      </c>
      <c r="G72" s="16">
        <f>SUM(G68:G71)</f>
        <v>21258</v>
      </c>
      <c r="H72" s="15">
        <f>IF(G72=0,"- - -",G72/G72*100)</f>
        <v>100</v>
      </c>
      <c r="I72" s="16">
        <f>SUM(I68:I71)</f>
        <v>47255</v>
      </c>
      <c r="J72" s="15">
        <f>IF(I72=0,"- - -",I72/I72*100)</f>
        <v>100</v>
      </c>
      <c r="K72" s="16">
        <f>SUM(K68:K71)</f>
        <v>38634</v>
      </c>
      <c r="L72" s="15">
        <f>IF(K72=0,"- - -",K72/K72*100)</f>
        <v>100</v>
      </c>
      <c r="M72" s="16">
        <f>SUM(M68:M71)</f>
        <v>15481</v>
      </c>
      <c r="N72" s="15">
        <f>IF(M72=0,"- - -",M72/M72*100)</f>
        <v>100</v>
      </c>
      <c r="O72" s="16">
        <f>SUM(O68:O71)</f>
        <v>2747</v>
      </c>
      <c r="P72" s="15">
        <f>IF(O72=0,"- - -",O72/O72*100)</f>
        <v>100</v>
      </c>
      <c r="Q72" s="16">
        <f>SUM(Q68:Q71)</f>
        <v>111</v>
      </c>
      <c r="R72" s="15">
        <f>IF(Q72=0,"- - -",Q72/Q72*100)</f>
        <v>100</v>
      </c>
      <c r="S72" s="16">
        <f>SUM(S68:S71)</f>
        <v>7</v>
      </c>
      <c r="T72" s="15">
        <f>IF(S72=0,"- - -",S72/S72*100)</f>
        <v>100</v>
      </c>
      <c r="U72" s="16">
        <f>SUM(U68:U71)</f>
        <v>1</v>
      </c>
      <c r="V72" s="15">
        <f>IF(U72=0,"- - -",U72/U72*100)</f>
        <v>100</v>
      </c>
      <c r="W72" s="22">
        <f>SUM(W68:W71)</f>
        <v>129700</v>
      </c>
      <c r="X72" s="23">
        <f>IF(W72=0,"- - -",W72/W72*100)</f>
        <v>100</v>
      </c>
      <c r="AA72" s="69"/>
    </row>
    <row r="73" spans="1:31" ht="15" thickBot="1" x14ac:dyDescent="0.35">
      <c r="A73" s="149" t="s">
        <v>35</v>
      </c>
      <c r="B73" s="150"/>
      <c r="C73" s="176">
        <f>IF($W72=0,"- - -",C72/$W72*100)</f>
        <v>4.163454124903624E-2</v>
      </c>
      <c r="D73" s="159"/>
      <c r="E73" s="158">
        <f>IF($W72=0,"- - -",E72/$W72*100)</f>
        <v>3.2012336160370087</v>
      </c>
      <c r="F73" s="159"/>
      <c r="G73" s="158">
        <f>IF($W72=0,"- - -",G72/$W72*100)</f>
        <v>16.39013107170393</v>
      </c>
      <c r="H73" s="159"/>
      <c r="I73" s="158">
        <f>IF($W72=0,"- - -",I72/$W72*100)</f>
        <v>36.43407864302236</v>
      </c>
      <c r="J73" s="159"/>
      <c r="K73" s="158">
        <f>IF($W72=0,"- - -",K72/$W72*100)</f>
        <v>29.787201233616038</v>
      </c>
      <c r="L73" s="159"/>
      <c r="M73" s="158">
        <f>IF($W72=0,"- - -",M72/$W72*100)</f>
        <v>11.936006168080185</v>
      </c>
      <c r="N73" s="159"/>
      <c r="O73" s="158">
        <f>IF($W72=0,"- - -",O72/$W72*100)</f>
        <v>2.1179645335389359</v>
      </c>
      <c r="P73" s="159"/>
      <c r="Q73" s="158">
        <f>IF($W72=0,"- - -",Q72/$W72*100)</f>
        <v>8.5582112567463384E-2</v>
      </c>
      <c r="R73" s="159"/>
      <c r="S73" s="158">
        <f>IF($W72=0,"- - -",S72/$W72*100)</f>
        <v>5.3970701619121047E-3</v>
      </c>
      <c r="T73" s="159"/>
      <c r="U73" s="158">
        <f>IF($W72=0,"- - -",U72/$W72*100)</f>
        <v>7.7101002313030066E-4</v>
      </c>
      <c r="V73" s="175"/>
      <c r="W73" s="176">
        <f>IF($W72=0,"- - -",W72/$W72*100)</f>
        <v>100</v>
      </c>
      <c r="X73" s="175"/>
    </row>
    <row r="74" spans="1:31" x14ac:dyDescent="0.3">
      <c r="A74" s="63"/>
    </row>
    <row r="76" spans="1:31" x14ac:dyDescent="0.3">
      <c r="A76" s="49" t="s">
        <v>233</v>
      </c>
      <c r="J76" s="48"/>
      <c r="L76" s="48"/>
    </row>
    <row r="77" spans="1:31" ht="15" thickBot="1" x14ac:dyDescent="0.35"/>
    <row r="78" spans="1:31" ht="14.4" customHeight="1" x14ac:dyDescent="0.3">
      <c r="A78" s="151" t="s">
        <v>234</v>
      </c>
      <c r="B78" s="152"/>
      <c r="C78" s="32" t="s">
        <v>38</v>
      </c>
      <c r="D78" s="33"/>
      <c r="E78" s="33" t="s">
        <v>39</v>
      </c>
      <c r="F78" s="33"/>
      <c r="G78" s="33" t="s">
        <v>40</v>
      </c>
      <c r="H78" s="33"/>
      <c r="I78" s="33" t="s">
        <v>41</v>
      </c>
      <c r="J78" s="33"/>
      <c r="K78" s="33" t="s">
        <v>42</v>
      </c>
      <c r="L78" s="33"/>
      <c r="M78" s="33" t="s">
        <v>43</v>
      </c>
      <c r="N78" s="33"/>
      <c r="O78" s="33" t="s">
        <v>44</v>
      </c>
      <c r="P78" s="33"/>
      <c r="Q78" s="33" t="s">
        <v>45</v>
      </c>
      <c r="R78" s="33"/>
      <c r="S78" s="33" t="s">
        <v>46</v>
      </c>
      <c r="T78" s="33"/>
      <c r="U78" s="33" t="s">
        <v>47</v>
      </c>
      <c r="V78" s="33"/>
      <c r="W78" s="33" t="s">
        <v>48</v>
      </c>
      <c r="X78" s="33"/>
      <c r="Y78" s="33" t="s">
        <v>16</v>
      </c>
      <c r="Z78" s="33"/>
      <c r="AA78" s="35" t="s">
        <v>13</v>
      </c>
      <c r="AB78" s="36"/>
    </row>
    <row r="79" spans="1:31" ht="15" thickBot="1" x14ac:dyDescent="0.35">
      <c r="A79" s="153"/>
      <c r="B79" s="154"/>
      <c r="C79" s="37" t="s">
        <v>14</v>
      </c>
      <c r="D79" s="38" t="s">
        <v>15</v>
      </c>
      <c r="E79" s="39" t="s">
        <v>14</v>
      </c>
      <c r="F79" s="38" t="s">
        <v>15</v>
      </c>
      <c r="G79" s="39" t="s">
        <v>14</v>
      </c>
      <c r="H79" s="38" t="s">
        <v>15</v>
      </c>
      <c r="I79" s="37" t="s">
        <v>14</v>
      </c>
      <c r="J79" s="38" t="s">
        <v>15</v>
      </c>
      <c r="K79" s="37" t="s">
        <v>14</v>
      </c>
      <c r="L79" s="38" t="s">
        <v>15</v>
      </c>
      <c r="M79" s="37" t="s">
        <v>14</v>
      </c>
      <c r="N79" s="38" t="s">
        <v>15</v>
      </c>
      <c r="O79" s="37" t="s">
        <v>14</v>
      </c>
      <c r="P79" s="38" t="s">
        <v>15</v>
      </c>
      <c r="Q79" s="37" t="s">
        <v>14</v>
      </c>
      <c r="R79" s="38" t="s">
        <v>15</v>
      </c>
      <c r="S79" s="37" t="s">
        <v>14</v>
      </c>
      <c r="T79" s="38" t="s">
        <v>15</v>
      </c>
      <c r="U79" s="37" t="s">
        <v>14</v>
      </c>
      <c r="V79" s="38" t="s">
        <v>15</v>
      </c>
      <c r="W79" s="37" t="s">
        <v>14</v>
      </c>
      <c r="X79" s="38" t="s">
        <v>15</v>
      </c>
      <c r="Y79" s="37" t="s">
        <v>14</v>
      </c>
      <c r="Z79" s="38" t="s">
        <v>15</v>
      </c>
      <c r="AA79" s="41" t="s">
        <v>14</v>
      </c>
      <c r="AB79" s="42" t="s">
        <v>15</v>
      </c>
    </row>
    <row r="80" spans="1:31" x14ac:dyDescent="0.3">
      <c r="A80" s="55" t="s">
        <v>239</v>
      </c>
      <c r="B80" s="62" t="s">
        <v>235</v>
      </c>
      <c r="C80" s="8">
        <v>1</v>
      </c>
      <c r="D80" s="5">
        <f>IF(C84=0,"- - -",C80/C84*100)</f>
        <v>0.68027210884353739</v>
      </c>
      <c r="E80" s="4">
        <v>0</v>
      </c>
      <c r="F80" s="5">
        <f>IF(E84=0,"- - -",E80/E84*100)</f>
        <v>0</v>
      </c>
      <c r="G80" s="4">
        <v>0</v>
      </c>
      <c r="H80" s="5">
        <f>IF(G84=0,"- - -",G80/G84*100)</f>
        <v>0</v>
      </c>
      <c r="I80" s="4">
        <v>0</v>
      </c>
      <c r="J80" s="5">
        <f>IF(I84=0,"- - -",I80/I84*100)</f>
        <v>0</v>
      </c>
      <c r="K80" s="4">
        <v>1</v>
      </c>
      <c r="L80" s="5">
        <f>IF(K84=0,"- - -",K80/K84*100)</f>
        <v>1.6485328058028353E-2</v>
      </c>
      <c r="M80" s="4">
        <v>4</v>
      </c>
      <c r="N80" s="5">
        <f>IF(M84=0,"- - -",M80/M84*100)</f>
        <v>1.6769379113738311E-2</v>
      </c>
      <c r="O80" s="4">
        <v>11</v>
      </c>
      <c r="P80" s="5">
        <f>IF(O84=0,"- - -",O80/O84*100)</f>
        <v>2.1627147969014195E-2</v>
      </c>
      <c r="Q80" s="4">
        <v>1</v>
      </c>
      <c r="R80" s="5">
        <f>IF(Q84=0,"- - -",Q80/Q84*100)</f>
        <v>2.8262159794251477E-3</v>
      </c>
      <c r="S80" s="4">
        <v>1</v>
      </c>
      <c r="T80" s="5">
        <f>IF(S84=0,"- - -",S80/S84*100)</f>
        <v>1.112470797641562E-2</v>
      </c>
      <c r="U80" s="4">
        <v>0</v>
      </c>
      <c r="V80" s="5">
        <f>IF(U84=0,"- - -",U80/U84*100)</f>
        <v>0</v>
      </c>
      <c r="W80" s="4">
        <v>0</v>
      </c>
      <c r="X80" s="5">
        <f>IF(W84=0,"- - -",W80/W84*100)</f>
        <v>0</v>
      </c>
      <c r="Y80" s="4">
        <v>0</v>
      </c>
      <c r="Z80" s="5">
        <f>IF(Y84=0,"- - -",Y80/Y84*100)</f>
        <v>0</v>
      </c>
      <c r="AA80" s="26">
        <f>C80+E80+G80+I80+K80+M80+O80+Q80+S80+U80+W80+Y80</f>
        <v>19</v>
      </c>
      <c r="AB80" s="27">
        <f>IF(AA84=0,"- - -",AA80/AA84*100)</f>
        <v>1.4649190439475714E-2</v>
      </c>
      <c r="AE80" s="69"/>
    </row>
    <row r="81" spans="1:31" x14ac:dyDescent="0.3">
      <c r="A81" s="52" t="s">
        <v>240</v>
      </c>
      <c r="B81" s="62" t="s">
        <v>236</v>
      </c>
      <c r="C81" s="9">
        <v>64</v>
      </c>
      <c r="D81" s="3">
        <f>IF(C84=0,"- - -",C81/C84*100)</f>
        <v>43.537414965986393</v>
      </c>
      <c r="E81" s="2">
        <v>306</v>
      </c>
      <c r="F81" s="3">
        <f>IF(E84=0,"- - -",E81/E84*100)</f>
        <v>54.351687388987571</v>
      </c>
      <c r="G81" s="2">
        <v>433</v>
      </c>
      <c r="H81" s="3">
        <f>IF(G84=0,"- - -",G81/G84*100)</f>
        <v>49.316628701594531</v>
      </c>
      <c r="I81" s="2">
        <v>862</v>
      </c>
      <c r="J81" s="3">
        <f>IF(I84=0,"- - -",I81/I84*100)</f>
        <v>47.20700985761227</v>
      </c>
      <c r="K81" s="2">
        <v>2712</v>
      </c>
      <c r="L81" s="3">
        <f>IF(K84=0,"- - -",K81/K84*100)</f>
        <v>44.708209693372893</v>
      </c>
      <c r="M81" s="2">
        <v>10350</v>
      </c>
      <c r="N81" s="3">
        <f>IF(M84=0,"- - -",M81/M84*100)</f>
        <v>43.390768456797886</v>
      </c>
      <c r="O81" s="2">
        <v>24822</v>
      </c>
      <c r="P81" s="3">
        <f>IF(O84=0,"- - -",O81/O84*100)</f>
        <v>48.80264244426094</v>
      </c>
      <c r="Q81" s="2">
        <v>20201</v>
      </c>
      <c r="R81" s="3">
        <f>IF(Q84=0,"- - -",Q81/Q84*100)</f>
        <v>57.092389000367405</v>
      </c>
      <c r="S81" s="2">
        <v>5847</v>
      </c>
      <c r="T81" s="3">
        <f>IF(S84=0,"- - -",S81/S84*100)</f>
        <v>65.046167538102125</v>
      </c>
      <c r="U81" s="2">
        <v>727</v>
      </c>
      <c r="V81" s="3">
        <f>IF(U84=0,"- - -",U81/U84*100)</f>
        <v>69.971126082771889</v>
      </c>
      <c r="W81" s="2">
        <v>62</v>
      </c>
      <c r="X81" s="3">
        <f>IF(W84=0,"- - -",W81/W84*100)</f>
        <v>70.454545454545453</v>
      </c>
      <c r="Y81" s="2">
        <v>4</v>
      </c>
      <c r="Z81" s="3">
        <f>IF(Y84=0,"- - -",Y81/Y84*100)</f>
        <v>66.666666666666657</v>
      </c>
      <c r="AA81" s="26">
        <f t="shared" ref="AA81:AA83" si="6">C81+E81+G81+I81+K81+M81+O81+Q81+S81+U81+W81+Y81</f>
        <v>66390</v>
      </c>
      <c r="AB81" s="29">
        <f>IF(AA84=0,"- - -",AA81/AA84*100)</f>
        <v>51.18735543562066</v>
      </c>
      <c r="AE81" s="69"/>
    </row>
    <row r="82" spans="1:31" x14ac:dyDescent="0.3">
      <c r="A82" s="52" t="s">
        <v>241</v>
      </c>
      <c r="B82" s="62" t="s">
        <v>237</v>
      </c>
      <c r="C82" s="9">
        <v>82</v>
      </c>
      <c r="D82" s="3">
        <f>IF(C84=0,"- - -",C82/C84*100)</f>
        <v>55.782312925170061</v>
      </c>
      <c r="E82" s="2">
        <v>257</v>
      </c>
      <c r="F82" s="3">
        <f>IF(E84=0,"- - -",E82/E84*100)</f>
        <v>45.648312611012429</v>
      </c>
      <c r="G82" s="2">
        <v>445</v>
      </c>
      <c r="H82" s="3">
        <f>IF(G84=0,"- - -",G82/G84*100)</f>
        <v>50.683371298405469</v>
      </c>
      <c r="I82" s="2">
        <v>964</v>
      </c>
      <c r="J82" s="3">
        <f>IF(I84=0,"- - -",I82/I84*100)</f>
        <v>52.79299014238773</v>
      </c>
      <c r="K82" s="2">
        <v>3353</v>
      </c>
      <c r="L82" s="3">
        <f>IF(K84=0,"- - -",K82/K84*100)</f>
        <v>55.275304978569075</v>
      </c>
      <c r="M82" s="2">
        <v>13499</v>
      </c>
      <c r="N82" s="3">
        <f>IF(M84=0,"- - -",M82/M84*100)</f>
        <v>56.592462164088374</v>
      </c>
      <c r="O82" s="2">
        <v>26029</v>
      </c>
      <c r="P82" s="3">
        <f>IF(O84=0,"- - -",O82/O84*100)</f>
        <v>51.175730407770047</v>
      </c>
      <c r="Q82" s="2">
        <v>15181</v>
      </c>
      <c r="R82" s="3">
        <f>IF(Q84=0,"- - -",Q82/Q84*100)</f>
        <v>42.904784783653163</v>
      </c>
      <c r="S82" s="2">
        <v>3141</v>
      </c>
      <c r="T82" s="3">
        <f>IF(S84=0,"- - -",S82/S84*100)</f>
        <v>34.942707753921461</v>
      </c>
      <c r="U82" s="2">
        <v>312</v>
      </c>
      <c r="V82" s="3">
        <f>IF(U84=0,"- - -",U82/U84*100)</f>
        <v>30.028873917228104</v>
      </c>
      <c r="W82" s="2">
        <v>26</v>
      </c>
      <c r="X82" s="3">
        <f>IF(W84=0,"- - -",W82/W84*100)</f>
        <v>29.545454545454547</v>
      </c>
      <c r="Y82" s="2">
        <v>2</v>
      </c>
      <c r="Z82" s="3">
        <f>IF(Y84=0,"- - -",Y82/Y84*100)</f>
        <v>33.333333333333329</v>
      </c>
      <c r="AA82" s="26">
        <f t="shared" si="6"/>
        <v>63291</v>
      </c>
      <c r="AB82" s="29">
        <f>IF(AA84=0,"- - -",AA82/AA84*100)</f>
        <v>48.797995373939862</v>
      </c>
      <c r="AE82" s="69"/>
    </row>
    <row r="83" spans="1:31" ht="15" thickBot="1" x14ac:dyDescent="0.35">
      <c r="A83" s="52" t="s">
        <v>242</v>
      </c>
      <c r="B83" s="62" t="s">
        <v>238</v>
      </c>
      <c r="C83" s="9">
        <v>0</v>
      </c>
      <c r="D83" s="3">
        <f>IF(C84=0,"- - -",C83/C84*100)</f>
        <v>0</v>
      </c>
      <c r="E83" s="2">
        <v>0</v>
      </c>
      <c r="F83" s="3">
        <f>IF(E84=0,"- - -",E83/E84*100)</f>
        <v>0</v>
      </c>
      <c r="G83" s="2">
        <v>0</v>
      </c>
      <c r="H83" s="3">
        <f>IF(G84=0,"- - -",G83/G84*100)</f>
        <v>0</v>
      </c>
      <c r="I83" s="2">
        <v>0</v>
      </c>
      <c r="J83" s="3">
        <f>IF(I84=0,"- - -",I83/I84*100)</f>
        <v>0</v>
      </c>
      <c r="K83" s="2">
        <v>0</v>
      </c>
      <c r="L83" s="3">
        <f>IF(K84=0,"- - -",K83/K84*100)</f>
        <v>0</v>
      </c>
      <c r="M83" s="2">
        <v>0</v>
      </c>
      <c r="N83" s="3">
        <f>IF(M84=0,"- - -",M83/M84*100)</f>
        <v>0</v>
      </c>
      <c r="O83" s="2">
        <v>0</v>
      </c>
      <c r="P83" s="3">
        <f>IF(O84=0,"- - -",O83/O84*100)</f>
        <v>0</v>
      </c>
      <c r="Q83" s="2">
        <v>0</v>
      </c>
      <c r="R83" s="3">
        <f>IF(Q84=0,"- - -",Q83/Q84*100)</f>
        <v>0</v>
      </c>
      <c r="S83" s="2">
        <v>0</v>
      </c>
      <c r="T83" s="3">
        <f>IF(S84=0,"- - -",S83/S84*100)</f>
        <v>0</v>
      </c>
      <c r="U83" s="2">
        <v>0</v>
      </c>
      <c r="V83" s="3">
        <f>IF(U84=0,"- - -",U83/U84*100)</f>
        <v>0</v>
      </c>
      <c r="W83" s="2">
        <v>0</v>
      </c>
      <c r="X83" s="3">
        <f>IF(W84=0,"- - -",W83/W84*100)</f>
        <v>0</v>
      </c>
      <c r="Y83" s="2">
        <v>0</v>
      </c>
      <c r="Z83" s="3">
        <f>IF(Y84=0,"- - -",Y83/Y84*100)</f>
        <v>0</v>
      </c>
      <c r="AA83" s="26">
        <f t="shared" si="6"/>
        <v>0</v>
      </c>
      <c r="AB83" s="29">
        <f>IF(AA84=0,"- - -",AA83/AA84*100)</f>
        <v>0</v>
      </c>
      <c r="AE83" s="69"/>
    </row>
    <row r="84" spans="1:31" x14ac:dyDescent="0.3">
      <c r="A84" s="155" t="s">
        <v>13</v>
      </c>
      <c r="B84" s="156"/>
      <c r="C84" s="14">
        <f>SUM(C80:C83)</f>
        <v>147</v>
      </c>
      <c r="D84" s="15">
        <f>IF(C84=0,"- - -",C84/C84*100)</f>
        <v>100</v>
      </c>
      <c r="E84" s="16">
        <f>SUM(E80:E83)</f>
        <v>563</v>
      </c>
      <c r="F84" s="15">
        <f>IF(E84=0,"- - -",E84/E84*100)</f>
        <v>100</v>
      </c>
      <c r="G84" s="16">
        <f>SUM(G80:G83)</f>
        <v>878</v>
      </c>
      <c r="H84" s="15">
        <f>IF(G84=0,"- - -",G84/G84*100)</f>
        <v>100</v>
      </c>
      <c r="I84" s="16">
        <f>SUM(I80:I83)</f>
        <v>1826</v>
      </c>
      <c r="J84" s="15">
        <f>IF(I84=0,"- - -",I84/I84*100)</f>
        <v>100</v>
      </c>
      <c r="K84" s="16">
        <f>SUM(K80:K83)</f>
        <v>6066</v>
      </c>
      <c r="L84" s="15">
        <f>IF(K84=0,"- - -",K84/K84*100)</f>
        <v>100</v>
      </c>
      <c r="M84" s="16">
        <f>SUM(M80:M83)</f>
        <v>23853</v>
      </c>
      <c r="N84" s="15">
        <f>IF(M84=0,"- - -",M84/M84*100)</f>
        <v>100</v>
      </c>
      <c r="O84" s="16">
        <f>SUM(O80:O83)</f>
        <v>50862</v>
      </c>
      <c r="P84" s="15">
        <f>IF(O84=0,"- - -",O84/O84*100)</f>
        <v>100</v>
      </c>
      <c r="Q84" s="16">
        <f>SUM(Q80:Q83)</f>
        <v>35383</v>
      </c>
      <c r="R84" s="15">
        <f>IF(Q84=0,"- - -",Q84/Q84*100)</f>
        <v>100</v>
      </c>
      <c r="S84" s="16">
        <f>SUM(S80:S83)</f>
        <v>8989</v>
      </c>
      <c r="T84" s="15">
        <f>IF(S84=0,"- - -",S84/S84*100)</f>
        <v>100</v>
      </c>
      <c r="U84" s="16">
        <f>SUM(U80:U83)</f>
        <v>1039</v>
      </c>
      <c r="V84" s="15">
        <f>IF(U84=0,"- - -",U84/U84*100)</f>
        <v>100</v>
      </c>
      <c r="W84" s="16">
        <f>SUM(W80:W83)</f>
        <v>88</v>
      </c>
      <c r="X84" s="15">
        <f>IF(W84=0,"- - -",W84/W84*100)</f>
        <v>100</v>
      </c>
      <c r="Y84" s="16">
        <f>SUM(Y80:Y83)</f>
        <v>6</v>
      </c>
      <c r="Z84" s="15">
        <f>IF(Y84=0,"- - -",Y84/Y84*100)</f>
        <v>100</v>
      </c>
      <c r="AA84" s="22">
        <f>SUM(AA80:AA83)</f>
        <v>129700</v>
      </c>
      <c r="AB84" s="23">
        <f>IF(AA84=0,"- - -",AA84/AA84*100)</f>
        <v>100</v>
      </c>
      <c r="AE84" s="69"/>
    </row>
    <row r="85" spans="1:31" ht="15" thickBot="1" x14ac:dyDescent="0.35">
      <c r="A85" s="149" t="s">
        <v>37</v>
      </c>
      <c r="B85" s="150"/>
      <c r="C85" s="18">
        <f>IF($AA84=0,"- - -",C84/$AA84*100)</f>
        <v>0.1133384734001542</v>
      </c>
      <c r="D85" s="19"/>
      <c r="E85" s="20">
        <f>IF($AA84=0,"- - -",E84/$AA84*100)</f>
        <v>0.43407864302235932</v>
      </c>
      <c r="F85" s="19"/>
      <c r="G85" s="20">
        <f>IF($AA84=0,"- - -",G84/$AA84*100)</f>
        <v>0.67694680030840393</v>
      </c>
      <c r="H85" s="19"/>
      <c r="I85" s="20">
        <f>IF($AA84=0,"- - -",I84/$AA84*100)</f>
        <v>1.407864302235929</v>
      </c>
      <c r="J85" s="19"/>
      <c r="K85" s="20">
        <f>IF($AA84=0,"- - -",K84/$AA84*100)</f>
        <v>4.6769468003084045</v>
      </c>
      <c r="L85" s="19"/>
      <c r="M85" s="20">
        <f>IF($AA84=0,"- - -",M84/$AA84*100)</f>
        <v>18.390902081727063</v>
      </c>
      <c r="N85" s="19"/>
      <c r="O85" s="20">
        <f>IF($AA84=0,"- - -",O84/$AA84*100)</f>
        <v>39.215111796453357</v>
      </c>
      <c r="P85" s="19"/>
      <c r="Q85" s="20">
        <f>IF($AA84=0,"- - -",Q84/$AA84*100)</f>
        <v>27.280647648419432</v>
      </c>
      <c r="R85" s="19"/>
      <c r="S85" s="20">
        <f>IF($AA84=0,"- - -",S84/$AA84*100)</f>
        <v>6.930609097918274</v>
      </c>
      <c r="T85" s="19"/>
      <c r="U85" s="20">
        <f>IF($AA84=0,"- - -",U84/$AA84*100)</f>
        <v>0.80107941403238236</v>
      </c>
      <c r="V85" s="19"/>
      <c r="W85" s="20">
        <f>IF($AA84=0,"- - -",W84/$AA84*100)</f>
        <v>6.7848882035466462E-2</v>
      </c>
      <c r="X85" s="19"/>
      <c r="Y85" s="20">
        <f>IF($AA84=0,"- - -",Y84/$AA84*100)</f>
        <v>4.6260601387818042E-3</v>
      </c>
      <c r="Z85" s="19"/>
      <c r="AA85" s="24">
        <f>IF($AA84=0,"- - -",AA84/$AA84*100)</f>
        <v>100</v>
      </c>
      <c r="AB85" s="25"/>
    </row>
    <row r="86" spans="1:31" x14ac:dyDescent="0.3">
      <c r="A86" s="144" t="s">
        <v>502</v>
      </c>
      <c r="B86" s="145"/>
      <c r="C86" s="145"/>
      <c r="D86" s="145"/>
    </row>
    <row r="88" spans="1:31" x14ac:dyDescent="0.3">
      <c r="A88" s="49" t="s">
        <v>538</v>
      </c>
      <c r="J88" s="48"/>
      <c r="L88" s="48"/>
    </row>
    <row r="89" spans="1:31" ht="15" thickBot="1" x14ac:dyDescent="0.35"/>
    <row r="90" spans="1:31" ht="14.4" customHeight="1" x14ac:dyDescent="0.3">
      <c r="A90" s="151" t="s">
        <v>234</v>
      </c>
      <c r="B90" s="152"/>
      <c r="C90" s="32" t="s">
        <v>51</v>
      </c>
      <c r="D90" s="33"/>
      <c r="E90" s="33" t="s">
        <v>52</v>
      </c>
      <c r="F90" s="33"/>
      <c r="G90" s="33" t="s">
        <v>53</v>
      </c>
      <c r="H90" s="33"/>
      <c r="I90" s="33" t="s">
        <v>16</v>
      </c>
      <c r="J90" s="33"/>
      <c r="K90" s="35" t="s">
        <v>13</v>
      </c>
      <c r="L90" s="36"/>
    </row>
    <row r="91" spans="1:31" ht="15" thickBot="1" x14ac:dyDescent="0.35">
      <c r="A91" s="153"/>
      <c r="B91" s="154"/>
      <c r="C91" s="37" t="s">
        <v>14</v>
      </c>
      <c r="D91" s="38" t="s">
        <v>15</v>
      </c>
      <c r="E91" s="39" t="s">
        <v>14</v>
      </c>
      <c r="F91" s="38" t="s">
        <v>15</v>
      </c>
      <c r="G91" s="39" t="s">
        <v>14</v>
      </c>
      <c r="H91" s="38" t="s">
        <v>15</v>
      </c>
      <c r="I91" s="37" t="s">
        <v>14</v>
      </c>
      <c r="J91" s="38" t="s">
        <v>15</v>
      </c>
      <c r="K91" s="41" t="s">
        <v>14</v>
      </c>
      <c r="L91" s="42" t="s">
        <v>15</v>
      </c>
    </row>
    <row r="92" spans="1:31" x14ac:dyDescent="0.3">
      <c r="A92" s="55" t="s">
        <v>239</v>
      </c>
      <c r="B92" s="62" t="s">
        <v>235</v>
      </c>
      <c r="C92" s="8">
        <v>16</v>
      </c>
      <c r="D92" s="5">
        <f>IF(C96=0,"- - -",C92/C96*100)</f>
        <v>1.28653560085233E-2</v>
      </c>
      <c r="E92" s="4">
        <v>3</v>
      </c>
      <c r="F92" s="5">
        <f>IF(E96=0,"- - -",E92/E96*100)</f>
        <v>6.5387968613775063E-2</v>
      </c>
      <c r="G92" s="4">
        <v>0</v>
      </c>
      <c r="H92" s="5">
        <f>IF(G96=0,"- - -",G92/G96*100)</f>
        <v>0</v>
      </c>
      <c r="I92" s="4">
        <v>0</v>
      </c>
      <c r="J92" s="5">
        <f>IF(I96=0,"- - -",I92/I96*100)</f>
        <v>0</v>
      </c>
      <c r="K92" s="26">
        <f>C92+E92+G92+I92</f>
        <v>19</v>
      </c>
      <c r="L92" s="27">
        <f>IF(K96=0,"- - -",K92/K96*100)</f>
        <v>1.4649190439475714E-2</v>
      </c>
      <c r="O92" s="69"/>
    </row>
    <row r="93" spans="1:31" x14ac:dyDescent="0.3">
      <c r="A93" s="52" t="s">
        <v>240</v>
      </c>
      <c r="B93" s="62" t="s">
        <v>236</v>
      </c>
      <c r="C93" s="9">
        <v>63716</v>
      </c>
      <c r="D93" s="3">
        <f>IF(C96=0,"- - -",C93/C96*100)</f>
        <v>51.233063964941906</v>
      </c>
      <c r="E93" s="2">
        <v>2268</v>
      </c>
      <c r="F93" s="3">
        <f>IF(E96=0,"- - -",E93/E96*100)</f>
        <v>49.433304272013949</v>
      </c>
      <c r="G93" s="2">
        <v>74</v>
      </c>
      <c r="H93" s="3">
        <f>IF(G96=0,"- - -",G93/G96*100)</f>
        <v>52.112676056338024</v>
      </c>
      <c r="I93" s="2">
        <v>332</v>
      </c>
      <c r="J93" s="3">
        <f>IF(I96=0,"- - -",I93/I96*100)</f>
        <v>54.876033057851238</v>
      </c>
      <c r="K93" s="26">
        <f t="shared" ref="K93:K95" si="7">C93+E93+G93+I93</f>
        <v>66390</v>
      </c>
      <c r="L93" s="29">
        <f>IF(K96=0,"- - -",K93/K96*100)</f>
        <v>51.18735543562066</v>
      </c>
      <c r="O93" s="69"/>
    </row>
    <row r="94" spans="1:31" x14ac:dyDescent="0.3">
      <c r="A94" s="52" t="s">
        <v>241</v>
      </c>
      <c r="B94" s="62" t="s">
        <v>237</v>
      </c>
      <c r="C94" s="9">
        <v>60633</v>
      </c>
      <c r="D94" s="3">
        <f>IF(C96=0,"- - -",C94/C96*100)</f>
        <v>48.754070679049569</v>
      </c>
      <c r="E94" s="2">
        <v>2317</v>
      </c>
      <c r="F94" s="3">
        <f>IF(E96=0,"- - -",E94/E96*100)</f>
        <v>50.501307759372274</v>
      </c>
      <c r="G94" s="2">
        <v>68</v>
      </c>
      <c r="H94" s="3">
        <f>IF(G96=0,"- - -",G94/G96*100)</f>
        <v>47.887323943661968</v>
      </c>
      <c r="I94" s="2">
        <v>273</v>
      </c>
      <c r="J94" s="3">
        <f>IF(I96=0,"- - -",I94/I96*100)</f>
        <v>45.123966942148755</v>
      </c>
      <c r="K94" s="26">
        <f t="shared" si="7"/>
        <v>63291</v>
      </c>
      <c r="L94" s="29">
        <f>IF(K96=0,"- - -",K94/K96*100)</f>
        <v>48.797995373939862</v>
      </c>
      <c r="O94" s="69"/>
    </row>
    <row r="95" spans="1:31" ht="15" thickBot="1" x14ac:dyDescent="0.35">
      <c r="A95" s="52" t="s">
        <v>242</v>
      </c>
      <c r="B95" s="62" t="s">
        <v>238</v>
      </c>
      <c r="C95" s="9">
        <v>0</v>
      </c>
      <c r="D95" s="3">
        <f>IF(C96=0,"- - -",C95/C96*100)</f>
        <v>0</v>
      </c>
      <c r="E95" s="2">
        <v>0</v>
      </c>
      <c r="F95" s="3">
        <f>IF(E96=0,"- - -",E95/E96*100)</f>
        <v>0</v>
      </c>
      <c r="G95" s="2">
        <v>0</v>
      </c>
      <c r="H95" s="3">
        <f>IF(G96=0,"- - -",G95/G96*100)</f>
        <v>0</v>
      </c>
      <c r="I95" s="2">
        <v>0</v>
      </c>
      <c r="J95" s="3">
        <f>IF(I96=0,"- - -",I95/I96*100)</f>
        <v>0</v>
      </c>
      <c r="K95" s="26">
        <f t="shared" si="7"/>
        <v>0</v>
      </c>
      <c r="L95" s="29">
        <f>IF(K96=0,"- - -",K95/K96*100)</f>
        <v>0</v>
      </c>
      <c r="O95" s="69"/>
    </row>
    <row r="96" spans="1:31" x14ac:dyDescent="0.3">
      <c r="A96" s="155" t="s">
        <v>13</v>
      </c>
      <c r="B96" s="156"/>
      <c r="C96" s="14">
        <f>SUM(C92:C95)</f>
        <v>124365</v>
      </c>
      <c r="D96" s="15">
        <f>IF(C96=0,"- - -",C96/C96*100)</f>
        <v>100</v>
      </c>
      <c r="E96" s="16">
        <f>SUM(E92:E95)</f>
        <v>4588</v>
      </c>
      <c r="F96" s="15">
        <f>IF(E96=0,"- - -",E96/E96*100)</f>
        <v>100</v>
      </c>
      <c r="G96" s="16">
        <f>SUM(G92:G95)</f>
        <v>142</v>
      </c>
      <c r="H96" s="15">
        <f>IF(G96=0,"- - -",G96/G96*100)</f>
        <v>100</v>
      </c>
      <c r="I96" s="16">
        <f>SUM(I92:I95)</f>
        <v>605</v>
      </c>
      <c r="J96" s="15">
        <f>IF(I96=0,"- - -",I96/I96*100)</f>
        <v>100</v>
      </c>
      <c r="K96" s="22">
        <f>SUM(K92:K95)</f>
        <v>129700</v>
      </c>
      <c r="L96" s="23">
        <f>IF(K96=0,"- - -",K96/K96*100)</f>
        <v>100</v>
      </c>
      <c r="O96" s="69"/>
    </row>
    <row r="97" spans="1:35" ht="15" thickBot="1" x14ac:dyDescent="0.35">
      <c r="A97" s="149" t="s">
        <v>591</v>
      </c>
      <c r="B97" s="150"/>
      <c r="C97" s="18">
        <f>IF($K96=0,"- - -",C96/$K96*100)</f>
        <v>95.886661526599852</v>
      </c>
      <c r="D97" s="19"/>
      <c r="E97" s="20">
        <f>IF($K96=0,"- - -",E96/$K96*100)</f>
        <v>3.5373939861218195</v>
      </c>
      <c r="F97" s="19"/>
      <c r="G97" s="20">
        <f>IF($K96=0,"- - -",G96/$K96*100)</f>
        <v>0.1094834232845027</v>
      </c>
      <c r="H97" s="19"/>
      <c r="I97" s="20">
        <f>IF($K96=0,"- - -",I96/$K96*100)</f>
        <v>0.46646106399383191</v>
      </c>
      <c r="J97" s="19"/>
      <c r="K97" s="24">
        <f>IF($K96=0,"- - -",K96/$K96*100)</f>
        <v>100</v>
      </c>
      <c r="L97" s="25"/>
    </row>
    <row r="98" spans="1:35" x14ac:dyDescent="0.3">
      <c r="A98" s="63"/>
    </row>
    <row r="100" spans="1:35" x14ac:dyDescent="0.3">
      <c r="A100" s="49" t="s">
        <v>227</v>
      </c>
      <c r="J100" s="48"/>
      <c r="L100" s="48"/>
    </row>
    <row r="101" spans="1:35" ht="15" thickBot="1" x14ac:dyDescent="0.35"/>
    <row r="102" spans="1:35" ht="14.4" customHeight="1" x14ac:dyDescent="0.3">
      <c r="A102" s="151" t="s">
        <v>234</v>
      </c>
      <c r="B102" s="152"/>
      <c r="C102" s="32" t="s">
        <v>20</v>
      </c>
      <c r="D102" s="33"/>
      <c r="E102" s="33" t="s">
        <v>21</v>
      </c>
      <c r="F102" s="33"/>
      <c r="G102" s="33" t="s">
        <v>22</v>
      </c>
      <c r="H102" s="33"/>
      <c r="I102" s="33" t="s">
        <v>23</v>
      </c>
      <c r="J102" s="33"/>
      <c r="K102" s="33" t="s">
        <v>24</v>
      </c>
      <c r="L102" s="33"/>
      <c r="M102" s="33" t="s">
        <v>25</v>
      </c>
      <c r="N102" s="33"/>
      <c r="O102" s="33" t="s">
        <v>26</v>
      </c>
      <c r="P102" s="33"/>
      <c r="Q102" s="33" t="s">
        <v>27</v>
      </c>
      <c r="R102" s="33"/>
      <c r="S102" s="33" t="s">
        <v>28</v>
      </c>
      <c r="T102" s="33"/>
      <c r="U102" s="33" t="s">
        <v>29</v>
      </c>
      <c r="V102" s="33"/>
      <c r="W102" s="33" t="s">
        <v>30</v>
      </c>
      <c r="X102" s="33"/>
      <c r="Y102" s="33" t="s">
        <v>55</v>
      </c>
      <c r="Z102" s="33"/>
      <c r="AA102" s="33" t="s">
        <v>56</v>
      </c>
      <c r="AB102" s="34"/>
      <c r="AC102" s="33" t="s">
        <v>57</v>
      </c>
      <c r="AD102" s="33"/>
      <c r="AE102" s="35" t="s">
        <v>13</v>
      </c>
      <c r="AF102" s="36"/>
    </row>
    <row r="103" spans="1:35" ht="15" thickBot="1" x14ac:dyDescent="0.35">
      <c r="A103" s="153"/>
      <c r="B103" s="154"/>
      <c r="C103" s="37" t="s">
        <v>14</v>
      </c>
      <c r="D103" s="38" t="s">
        <v>15</v>
      </c>
      <c r="E103" s="39" t="s">
        <v>14</v>
      </c>
      <c r="F103" s="38" t="s">
        <v>15</v>
      </c>
      <c r="G103" s="39" t="s">
        <v>14</v>
      </c>
      <c r="H103" s="38" t="s">
        <v>15</v>
      </c>
      <c r="I103" s="37" t="s">
        <v>14</v>
      </c>
      <c r="J103" s="38" t="s">
        <v>15</v>
      </c>
      <c r="K103" s="37" t="s">
        <v>14</v>
      </c>
      <c r="L103" s="38" t="s">
        <v>15</v>
      </c>
      <c r="M103" s="37" t="s">
        <v>14</v>
      </c>
      <c r="N103" s="38" t="s">
        <v>15</v>
      </c>
      <c r="O103" s="37" t="s">
        <v>14</v>
      </c>
      <c r="P103" s="38" t="s">
        <v>15</v>
      </c>
      <c r="Q103" s="37" t="s">
        <v>14</v>
      </c>
      <c r="R103" s="38" t="s">
        <v>15</v>
      </c>
      <c r="S103" s="37" t="s">
        <v>14</v>
      </c>
      <c r="T103" s="38" t="s">
        <v>15</v>
      </c>
      <c r="U103" s="37" t="s">
        <v>14</v>
      </c>
      <c r="V103" s="38" t="s">
        <v>15</v>
      </c>
      <c r="W103" s="37" t="s">
        <v>14</v>
      </c>
      <c r="X103" s="38" t="s">
        <v>15</v>
      </c>
      <c r="Y103" s="37" t="s">
        <v>14</v>
      </c>
      <c r="Z103" s="38" t="s">
        <v>15</v>
      </c>
      <c r="AA103" s="37" t="s">
        <v>14</v>
      </c>
      <c r="AB103" s="38" t="s">
        <v>15</v>
      </c>
      <c r="AC103" s="37" t="s">
        <v>14</v>
      </c>
      <c r="AD103" s="38" t="s">
        <v>15</v>
      </c>
      <c r="AE103" s="41" t="s">
        <v>14</v>
      </c>
      <c r="AF103" s="42" t="s">
        <v>15</v>
      </c>
    </row>
    <row r="104" spans="1:35" x14ac:dyDescent="0.3">
      <c r="A104" s="55" t="s">
        <v>239</v>
      </c>
      <c r="B104" s="62" t="s">
        <v>235</v>
      </c>
      <c r="C104" s="8">
        <v>1</v>
      </c>
      <c r="D104" s="5">
        <f>IF(C108=0,"- - -",C104/C108*100)</f>
        <v>5.0556117290192118E-2</v>
      </c>
      <c r="E104" s="4">
        <v>0</v>
      </c>
      <c r="F104" s="5">
        <f>IF(E108=0,"- - -",E104/E108*100)</f>
        <v>0</v>
      </c>
      <c r="G104" s="4">
        <v>0</v>
      </c>
      <c r="H104" s="5">
        <f>IF(G108=0,"- - -",G104/G108*100)</f>
        <v>0</v>
      </c>
      <c r="I104" s="4">
        <v>3</v>
      </c>
      <c r="J104" s="5">
        <f>IF(I108=0,"- - -",I104/I108*100)</f>
        <v>1.4265335235378032E-2</v>
      </c>
      <c r="K104" s="4">
        <v>8</v>
      </c>
      <c r="L104" s="5">
        <f>IF(K108=0,"- - -",K104/K108*100)</f>
        <v>1.6072648370635271E-2</v>
      </c>
      <c r="M104" s="4">
        <v>2</v>
      </c>
      <c r="N104" s="5">
        <f>IF(M108=0,"- - -",M104/M108*100)</f>
        <v>7.4115249212525474E-3</v>
      </c>
      <c r="O104" s="4">
        <v>3</v>
      </c>
      <c r="P104" s="5">
        <f>IF(O108=0,"- - -",O104/O108*100)</f>
        <v>3.1719179530556141E-2</v>
      </c>
      <c r="Q104" s="4">
        <v>0</v>
      </c>
      <c r="R104" s="5">
        <f>IF(Q108=0,"- - -",Q104/Q108*100)</f>
        <v>0</v>
      </c>
      <c r="S104" s="4">
        <v>0</v>
      </c>
      <c r="T104" s="5">
        <f>IF(S108=0,"- - -",S104/S108*100)</f>
        <v>0</v>
      </c>
      <c r="U104" s="4">
        <v>2</v>
      </c>
      <c r="V104" s="5">
        <f>IF(U108=0,"- - -",U104/U108*100)</f>
        <v>0.2583979328165375</v>
      </c>
      <c r="W104" s="4">
        <v>0</v>
      </c>
      <c r="X104" s="5">
        <f>IF(W108=0,"- - -",W104/W108*100)</f>
        <v>0</v>
      </c>
      <c r="Y104" s="4">
        <v>0</v>
      </c>
      <c r="Z104" s="5">
        <f>IF(Y108=0,"- - -",Y104/Y108*100)</f>
        <v>0</v>
      </c>
      <c r="AA104" s="4">
        <v>0</v>
      </c>
      <c r="AB104" s="5">
        <f>IF(AA108=0,"- - -",AA104/AA108*100)</f>
        <v>0</v>
      </c>
      <c r="AC104" s="4">
        <v>0</v>
      </c>
      <c r="AD104" s="5">
        <f>IF(AC108=0,"- - -",AC104/AC108*100)</f>
        <v>0</v>
      </c>
      <c r="AE104" s="26">
        <f>C104+E104+G104+I104+K104+M104+O104+Q104+S104+U104+W104+Y104+AA104+AC104</f>
        <v>19</v>
      </c>
      <c r="AF104" s="27">
        <f>IF(AE108=0,"- - -",AE104/AE108*100)</f>
        <v>1.4649190439475714E-2</v>
      </c>
      <c r="AI104" s="69"/>
    </row>
    <row r="105" spans="1:35" x14ac:dyDescent="0.3">
      <c r="A105" s="52" t="s">
        <v>240</v>
      </c>
      <c r="B105" s="62" t="s">
        <v>236</v>
      </c>
      <c r="C105" s="9">
        <v>1065</v>
      </c>
      <c r="D105" s="3">
        <f>IF(C108=0,"- - -",C105/C108*100)</f>
        <v>53.842264914054603</v>
      </c>
      <c r="E105" s="2">
        <v>1293</v>
      </c>
      <c r="F105" s="3">
        <f>IF(E108=0,"- - -",E105/E108*100)</f>
        <v>51.026045777427001</v>
      </c>
      <c r="G105" s="2">
        <v>2541</v>
      </c>
      <c r="H105" s="3">
        <f>IF(G108=0,"- - -",G105/G108*100)</f>
        <v>51.510237178187715</v>
      </c>
      <c r="I105" s="2">
        <v>10601</v>
      </c>
      <c r="J105" s="3">
        <f>IF(I108=0,"- - -",I105/I108*100)</f>
        <v>50.408939610080836</v>
      </c>
      <c r="K105" s="2">
        <v>25261</v>
      </c>
      <c r="L105" s="3">
        <f>IF(K108=0,"- - -",K105/K108*100)</f>
        <v>50.751396311327198</v>
      </c>
      <c r="M105" s="2">
        <v>13924</v>
      </c>
      <c r="N105" s="3">
        <f>IF(M108=0,"- - -",M105/M108*100)</f>
        <v>51.599036501760246</v>
      </c>
      <c r="O105" s="2">
        <v>4979</v>
      </c>
      <c r="P105" s="3">
        <f>IF(O108=0,"- - -",O105/O108*100)</f>
        <v>52.643264960879677</v>
      </c>
      <c r="Q105" s="2">
        <v>2115</v>
      </c>
      <c r="R105" s="3">
        <f>IF(Q108=0,"- - -",Q105/Q108*100)</f>
        <v>51.812836844683972</v>
      </c>
      <c r="S105" s="2">
        <v>647</v>
      </c>
      <c r="T105" s="3">
        <f>IF(S108=0,"- - -",S105/S108*100)</f>
        <v>52.94599018003273</v>
      </c>
      <c r="U105" s="2">
        <v>408</v>
      </c>
      <c r="V105" s="3">
        <f>IF(U108=0,"- - -",U105/U108*100)</f>
        <v>52.713178294573652</v>
      </c>
      <c r="W105" s="2">
        <v>326</v>
      </c>
      <c r="X105" s="3">
        <f>IF(W108=0,"- - -",W105/W108*100)</f>
        <v>54.606365159128977</v>
      </c>
      <c r="Y105" s="2">
        <v>1798</v>
      </c>
      <c r="Z105" s="3">
        <f>IF(Y108=0,"- - -",Y105/Y108*100)</f>
        <v>51.51862464183381</v>
      </c>
      <c r="AA105" s="2">
        <v>707</v>
      </c>
      <c r="AB105" s="3">
        <f>IF(AA108=0,"- - -",AA105/AA108*100)</f>
        <v>51.231884057971008</v>
      </c>
      <c r="AC105" s="2">
        <v>725</v>
      </c>
      <c r="AD105" s="3">
        <f>IF(AC108=0,"- - -",AC105/AC108*100)</f>
        <v>49.555707450444295</v>
      </c>
      <c r="AE105" s="26">
        <f t="shared" ref="AE105:AE107" si="8">C105+E105+G105+I105+K105+M105+O105+Q105+S105+U105+W105+Y105+AA105+AC105</f>
        <v>66390</v>
      </c>
      <c r="AF105" s="29">
        <f>IF(AE108=0,"- - -",AE105/AE108*100)</f>
        <v>51.18735543562066</v>
      </c>
      <c r="AI105" s="69"/>
    </row>
    <row r="106" spans="1:35" x14ac:dyDescent="0.3">
      <c r="A106" s="52" t="s">
        <v>241</v>
      </c>
      <c r="B106" s="62" t="s">
        <v>237</v>
      </c>
      <c r="C106" s="9">
        <v>912</v>
      </c>
      <c r="D106" s="3">
        <f>IF(C108=0,"- - -",C106/C108*100)</f>
        <v>46.107178968655205</v>
      </c>
      <c r="E106" s="2">
        <v>1241</v>
      </c>
      <c r="F106" s="3">
        <f>IF(E108=0,"- - -",E106/E108*100)</f>
        <v>48.973954222573006</v>
      </c>
      <c r="G106" s="2">
        <v>2392</v>
      </c>
      <c r="H106" s="3">
        <f>IF(G108=0,"- - -",G106/G108*100)</f>
        <v>48.489762821812285</v>
      </c>
      <c r="I106" s="2">
        <v>10426</v>
      </c>
      <c r="J106" s="3">
        <f>IF(I108=0,"- - -",I106/I108*100)</f>
        <v>49.576795054683785</v>
      </c>
      <c r="K106" s="2">
        <v>24505</v>
      </c>
      <c r="L106" s="3">
        <f>IF(K108=0,"- - -",K106/K108*100)</f>
        <v>49.232531040302163</v>
      </c>
      <c r="M106" s="2">
        <v>13059</v>
      </c>
      <c r="N106" s="3">
        <f>IF(M108=0,"- - -",M106/M108*100)</f>
        <v>48.393551973318509</v>
      </c>
      <c r="O106" s="2">
        <v>4476</v>
      </c>
      <c r="P106" s="3">
        <f>IF(O108=0,"- - -",O106/O108*100)</f>
        <v>47.325015859589762</v>
      </c>
      <c r="Q106" s="2">
        <v>1967</v>
      </c>
      <c r="R106" s="3">
        <f>IF(Q108=0,"- - -",Q106/Q108*100)</f>
        <v>48.187163155316021</v>
      </c>
      <c r="S106" s="2">
        <v>575</v>
      </c>
      <c r="T106" s="3">
        <f>IF(S108=0,"- - -",S106/S108*100)</f>
        <v>47.05400981996727</v>
      </c>
      <c r="U106" s="2">
        <v>364</v>
      </c>
      <c r="V106" s="3">
        <f>IF(U108=0,"- - -",U106/U108*100)</f>
        <v>47.02842377260982</v>
      </c>
      <c r="W106" s="2">
        <v>271</v>
      </c>
      <c r="X106" s="3">
        <f>IF(W108=0,"- - -",W106/W108*100)</f>
        <v>45.393634840871023</v>
      </c>
      <c r="Y106" s="2">
        <v>1692</v>
      </c>
      <c r="Z106" s="3">
        <f>IF(Y108=0,"- - -",Y106/Y108*100)</f>
        <v>48.48137535816619</v>
      </c>
      <c r="AA106" s="2">
        <v>673</v>
      </c>
      <c r="AB106" s="3">
        <f>IF(AA108=0,"- - -",AA106/AA108*100)</f>
        <v>48.768115942028984</v>
      </c>
      <c r="AC106" s="2">
        <v>738</v>
      </c>
      <c r="AD106" s="3">
        <f>IF(AC108=0,"- - -",AC106/AC108*100)</f>
        <v>50.444292549555705</v>
      </c>
      <c r="AE106" s="26">
        <f t="shared" si="8"/>
        <v>63291</v>
      </c>
      <c r="AF106" s="29">
        <f>IF(AE108=0,"- - -",AE106/AE108*100)</f>
        <v>48.797995373939862</v>
      </c>
      <c r="AI106" s="69"/>
    </row>
    <row r="107" spans="1:35" ht="15" thickBot="1" x14ac:dyDescent="0.35">
      <c r="A107" s="52" t="s">
        <v>242</v>
      </c>
      <c r="B107" s="62" t="s">
        <v>238</v>
      </c>
      <c r="C107" s="9">
        <v>0</v>
      </c>
      <c r="D107" s="3">
        <f>IF(C108=0,"- - -",C107/C108*100)</f>
        <v>0</v>
      </c>
      <c r="E107" s="2">
        <v>0</v>
      </c>
      <c r="F107" s="3">
        <f>IF(E108=0,"- - -",E107/E108*100)</f>
        <v>0</v>
      </c>
      <c r="G107" s="2">
        <v>0</v>
      </c>
      <c r="H107" s="3">
        <f>IF(G108=0,"- - -",G107/G108*100)</f>
        <v>0</v>
      </c>
      <c r="I107" s="2">
        <v>0</v>
      </c>
      <c r="J107" s="3">
        <f>IF(I108=0,"- - -",I107/I108*100)</f>
        <v>0</v>
      </c>
      <c r="K107" s="2">
        <v>0</v>
      </c>
      <c r="L107" s="3">
        <f>IF(K108=0,"- - -",K107/K108*100)</f>
        <v>0</v>
      </c>
      <c r="M107" s="2">
        <v>0</v>
      </c>
      <c r="N107" s="3">
        <f>IF(M108=0,"- - -",M107/M108*100)</f>
        <v>0</v>
      </c>
      <c r="O107" s="2">
        <v>0</v>
      </c>
      <c r="P107" s="3">
        <f>IF(O108=0,"- - -",O107/O108*100)</f>
        <v>0</v>
      </c>
      <c r="Q107" s="2">
        <v>0</v>
      </c>
      <c r="R107" s="3">
        <f>IF(Q108=0,"- - -",Q107/Q108*100)</f>
        <v>0</v>
      </c>
      <c r="S107" s="2">
        <v>0</v>
      </c>
      <c r="T107" s="3">
        <f>IF(S108=0,"- - -",S107/S108*100)</f>
        <v>0</v>
      </c>
      <c r="U107" s="2">
        <v>0</v>
      </c>
      <c r="V107" s="3">
        <f>IF(U108=0,"- - -",U107/U108*100)</f>
        <v>0</v>
      </c>
      <c r="W107" s="2">
        <v>0</v>
      </c>
      <c r="X107" s="3">
        <f>IF(W108=0,"- - -",W107/W108*100)</f>
        <v>0</v>
      </c>
      <c r="Y107" s="2">
        <v>0</v>
      </c>
      <c r="Z107" s="3">
        <f>IF(Y108=0,"- - -",Y107/Y108*100)</f>
        <v>0</v>
      </c>
      <c r="AA107" s="2">
        <v>0</v>
      </c>
      <c r="AB107" s="3">
        <f>IF(AA108=0,"- - -",AA107/AA108*100)</f>
        <v>0</v>
      </c>
      <c r="AC107" s="2">
        <v>0</v>
      </c>
      <c r="AD107" s="3">
        <f>IF(AC108=0,"- - -",AC107/AC108*100)</f>
        <v>0</v>
      </c>
      <c r="AE107" s="26">
        <f t="shared" si="8"/>
        <v>0</v>
      </c>
      <c r="AF107" s="29">
        <f>IF(AE108=0,"- - -",AE107/AE108*100)</f>
        <v>0</v>
      </c>
      <c r="AI107" s="69"/>
    </row>
    <row r="108" spans="1:35" x14ac:dyDescent="0.3">
      <c r="A108" s="155" t="s">
        <v>13</v>
      </c>
      <c r="B108" s="156"/>
      <c r="C108" s="14">
        <f>SUM(C104:C107)</f>
        <v>1978</v>
      </c>
      <c r="D108" s="15">
        <f>IF(C108=0,"- - -",C108/C108*100)</f>
        <v>100</v>
      </c>
      <c r="E108" s="16">
        <f>SUM(E104:E107)</f>
        <v>2534</v>
      </c>
      <c r="F108" s="15">
        <f>IF(E108=0,"- - -",E108/E108*100)</f>
        <v>100</v>
      </c>
      <c r="G108" s="16">
        <f>SUM(G104:G107)</f>
        <v>4933</v>
      </c>
      <c r="H108" s="15">
        <f>IF(G108=0,"- - -",G108/G108*100)</f>
        <v>100</v>
      </c>
      <c r="I108" s="16">
        <f>SUM(I104:I107)</f>
        <v>21030</v>
      </c>
      <c r="J108" s="15">
        <f>IF(I108=0,"- - -",I108/I108*100)</f>
        <v>100</v>
      </c>
      <c r="K108" s="16">
        <f>SUM(K104:K107)</f>
        <v>49774</v>
      </c>
      <c r="L108" s="15">
        <f>IF(K108=0,"- - -",K108/K108*100)</f>
        <v>100</v>
      </c>
      <c r="M108" s="16">
        <f>SUM(M104:M107)</f>
        <v>26985</v>
      </c>
      <c r="N108" s="15">
        <f>IF(M108=0,"- - -",M108/M108*100)</f>
        <v>100</v>
      </c>
      <c r="O108" s="16">
        <f>SUM(O104:O107)</f>
        <v>9458</v>
      </c>
      <c r="P108" s="15">
        <f>IF(O108=0,"- - -",O108/O108*100)</f>
        <v>100</v>
      </c>
      <c r="Q108" s="16">
        <f>SUM(Q104:Q107)</f>
        <v>4082</v>
      </c>
      <c r="R108" s="15">
        <f>IF(Q108=0,"- - -",Q108/Q108*100)</f>
        <v>100</v>
      </c>
      <c r="S108" s="16">
        <f>SUM(S104:S107)</f>
        <v>1222</v>
      </c>
      <c r="T108" s="15">
        <f>IF(S108=0,"- - -",S108/S108*100)</f>
        <v>100</v>
      </c>
      <c r="U108" s="16">
        <f>SUM(U104:U107)</f>
        <v>774</v>
      </c>
      <c r="V108" s="15">
        <f>IF(U108=0,"- - -",U108/U108*100)</f>
        <v>100</v>
      </c>
      <c r="W108" s="16">
        <f>SUM(W104:W107)</f>
        <v>597</v>
      </c>
      <c r="X108" s="15">
        <f>IF(W108=0,"- - -",W108/W108*100)</f>
        <v>100</v>
      </c>
      <c r="Y108" s="16">
        <f>SUM(Y104:Y107)</f>
        <v>3490</v>
      </c>
      <c r="Z108" s="15">
        <f>IF(Y108=0,"- - -",Y108/Y108*100)</f>
        <v>100</v>
      </c>
      <c r="AA108" s="16">
        <f>SUM(AA104:AA107)</f>
        <v>1380</v>
      </c>
      <c r="AB108" s="15">
        <f t="shared" ref="AB108" si="9">IF(AA108=0,"- - -",AA108/AA108*100)</f>
        <v>100</v>
      </c>
      <c r="AC108" s="16">
        <f>SUM(AC104:AC107)</f>
        <v>1463</v>
      </c>
      <c r="AD108" s="15">
        <f t="shared" ref="AD108" si="10">IF(AC108=0,"- - -",AC108/AC108*100)</f>
        <v>100</v>
      </c>
      <c r="AE108" s="22">
        <f>SUM(AE104:AE107)</f>
        <v>129700</v>
      </c>
      <c r="AF108" s="23">
        <f>IF(AE108=0,"- - -",AE108/AE108*100)</f>
        <v>100</v>
      </c>
      <c r="AI108" s="69"/>
    </row>
    <row r="109" spans="1:35" ht="15" thickBot="1" x14ac:dyDescent="0.35">
      <c r="A109" s="149" t="s">
        <v>31</v>
      </c>
      <c r="B109" s="150"/>
      <c r="C109" s="18">
        <f>IF($AE108=0,"- - -",C108/$AE108*100)</f>
        <v>1.5250578257517349</v>
      </c>
      <c r="D109" s="19"/>
      <c r="E109" s="20">
        <f>IF($AE108=0,"- - -",E108/$AE108*100)</f>
        <v>1.953739398612182</v>
      </c>
      <c r="F109" s="19"/>
      <c r="G109" s="20">
        <f>IF($AE108=0,"- - -",G108/$AE108*100)</f>
        <v>3.8033924441017732</v>
      </c>
      <c r="H109" s="19"/>
      <c r="I109" s="20">
        <f>IF($AE108=0,"- - -",I108/$AE108*100)</f>
        <v>16.214340786430224</v>
      </c>
      <c r="J109" s="19"/>
      <c r="K109" s="20">
        <f>IF($AE108=0,"- - -",K108/$AE108*100)</f>
        <v>38.376252891287585</v>
      </c>
      <c r="L109" s="19"/>
      <c r="M109" s="20">
        <f>IF($AE108=0,"- - -",M108/$AE108*100)</f>
        <v>20.805705474171166</v>
      </c>
      <c r="N109" s="19"/>
      <c r="O109" s="20">
        <f>IF($AE108=0,"- - -",O108/$AE108*100)</f>
        <v>7.2922127987663838</v>
      </c>
      <c r="P109" s="19"/>
      <c r="Q109" s="20">
        <f>IF($AE108=0,"- - -",Q108/$AE108*100)</f>
        <v>3.1472629144178872</v>
      </c>
      <c r="R109" s="19"/>
      <c r="S109" s="20">
        <f>IF($AE108=0,"- - -",S108/$AE108*100)</f>
        <v>0.94217424826522744</v>
      </c>
      <c r="T109" s="19"/>
      <c r="U109" s="20">
        <f>IF($AE108=0,"- - -",U108/$AE108*100)</f>
        <v>0.59676175790285269</v>
      </c>
      <c r="V109" s="19"/>
      <c r="W109" s="20">
        <f>IF($AE108=0,"- - -",W108/$AE108*100)</f>
        <v>0.46029298380878952</v>
      </c>
      <c r="X109" s="19"/>
      <c r="Y109" s="20">
        <f>IF($AE108=0,"- - -",Y108/$AE108*100)</f>
        <v>2.6908249807247495</v>
      </c>
      <c r="Z109" s="19"/>
      <c r="AA109" s="20">
        <f>IF($AE108=0,"- - -",AA108/$AE108*100)</f>
        <v>1.063993831919815</v>
      </c>
      <c r="AB109" s="50"/>
      <c r="AC109" s="20">
        <f>IF($AE108=0,"- - -",AC108/$AE108*100)</f>
        <v>1.1279876638396298</v>
      </c>
      <c r="AD109" s="50"/>
      <c r="AE109" s="24">
        <f>IF($AE108=0,"- - -",AE108/$AE108*100)</f>
        <v>100</v>
      </c>
      <c r="AF109" s="25"/>
    </row>
    <row r="112" spans="1:35" x14ac:dyDescent="0.3">
      <c r="A112" s="49" t="s">
        <v>228</v>
      </c>
      <c r="L112" s="48"/>
    </row>
    <row r="113" spans="1:13" ht="15" thickBot="1" x14ac:dyDescent="0.35"/>
    <row r="114" spans="1:13" ht="14.4" customHeight="1" x14ac:dyDescent="0.3">
      <c r="A114" s="151" t="s">
        <v>234</v>
      </c>
      <c r="B114" s="152"/>
      <c r="C114" s="32" t="s">
        <v>511</v>
      </c>
      <c r="D114" s="33"/>
      <c r="E114" s="33" t="s">
        <v>59</v>
      </c>
      <c r="F114" s="33"/>
      <c r="G114" s="33" t="s">
        <v>512</v>
      </c>
      <c r="H114" s="33"/>
      <c r="I114" s="35" t="s">
        <v>13</v>
      </c>
      <c r="J114" s="36"/>
    </row>
    <row r="115" spans="1:13" ht="15" thickBot="1" x14ac:dyDescent="0.35">
      <c r="A115" s="153"/>
      <c r="B115" s="154"/>
      <c r="C115" s="37" t="s">
        <v>14</v>
      </c>
      <c r="D115" s="38" t="s">
        <v>15</v>
      </c>
      <c r="E115" s="39" t="s">
        <v>14</v>
      </c>
      <c r="F115" s="38" t="s">
        <v>15</v>
      </c>
      <c r="G115" s="39" t="s">
        <v>14</v>
      </c>
      <c r="H115" s="38" t="s">
        <v>15</v>
      </c>
      <c r="I115" s="41" t="s">
        <v>14</v>
      </c>
      <c r="J115" s="42" t="s">
        <v>15</v>
      </c>
    </row>
    <row r="116" spans="1:13" x14ac:dyDescent="0.3">
      <c r="A116" s="55" t="s">
        <v>239</v>
      </c>
      <c r="B116" s="62" t="s">
        <v>235</v>
      </c>
      <c r="C116" s="8">
        <v>13</v>
      </c>
      <c r="D116" s="5">
        <f>IF(C120=0,"- - -",C116/C120*100)</f>
        <v>1.2650960013234852E-2</v>
      </c>
      <c r="E116" s="4">
        <v>5</v>
      </c>
      <c r="F116" s="5">
        <f>IF(E120=0,"- - -",E116/E120*100)</f>
        <v>1.905996264247322E-2</v>
      </c>
      <c r="G116" s="4">
        <v>1</v>
      </c>
      <c r="H116" s="5">
        <f>IF(G120=0,"- - -",G116/G120*100)</f>
        <v>0.14124293785310735</v>
      </c>
      <c r="I116" s="26">
        <f>C116+E116+G116</f>
        <v>19</v>
      </c>
      <c r="J116" s="27">
        <f>IF(I120=0,"- - -",I116/I120*100)</f>
        <v>1.4649190439475714E-2</v>
      </c>
      <c r="M116" s="69"/>
    </row>
    <row r="117" spans="1:13" x14ac:dyDescent="0.3">
      <c r="A117" s="52" t="s">
        <v>240</v>
      </c>
      <c r="B117" s="62" t="s">
        <v>236</v>
      </c>
      <c r="C117" s="9">
        <v>52468</v>
      </c>
      <c r="D117" s="3">
        <f>IF(C120=0,"- - -",C117/C120*100)</f>
        <v>51.059274613415859</v>
      </c>
      <c r="E117" s="2">
        <v>13553</v>
      </c>
      <c r="F117" s="3">
        <f>IF(E120=0,"- - -",E117/E120*100)</f>
        <v>51.663934738687914</v>
      </c>
      <c r="G117" s="2">
        <v>369</v>
      </c>
      <c r="H117" s="3">
        <f>IF(G120=0,"- - -",G117/G120*100)</f>
        <v>52.118644067796616</v>
      </c>
      <c r="I117" s="26">
        <f t="shared" ref="I117:I119" si="11">C117+E117+G117</f>
        <v>66390</v>
      </c>
      <c r="J117" s="29">
        <f>IF(I120=0,"- - -",I117/I120*100)</f>
        <v>51.18735543562066</v>
      </c>
      <c r="M117" s="69"/>
    </row>
    <row r="118" spans="1:13" x14ac:dyDescent="0.3">
      <c r="A118" s="52" t="s">
        <v>241</v>
      </c>
      <c r="B118" s="62" t="s">
        <v>237</v>
      </c>
      <c r="C118" s="9">
        <v>50278</v>
      </c>
      <c r="D118" s="3">
        <f>IF(C120=0,"- - -",C118/C120*100)</f>
        <v>48.928074426570909</v>
      </c>
      <c r="E118" s="2">
        <v>12675</v>
      </c>
      <c r="F118" s="3">
        <f>IF(E120=0,"- - -",E118/E120*100)</f>
        <v>48.317005298669613</v>
      </c>
      <c r="G118" s="2">
        <v>338</v>
      </c>
      <c r="H118" s="3">
        <f>IF(G120=0,"- - -",G118/G120*100)</f>
        <v>47.740112994350284</v>
      </c>
      <c r="I118" s="26">
        <f t="shared" si="11"/>
        <v>63291</v>
      </c>
      <c r="J118" s="29">
        <f>IF(I120=0,"- - -",I118/I120*100)</f>
        <v>48.797995373939862</v>
      </c>
      <c r="M118" s="69"/>
    </row>
    <row r="119" spans="1:13" ht="15" thickBot="1" x14ac:dyDescent="0.35">
      <c r="A119" s="52" t="s">
        <v>242</v>
      </c>
      <c r="B119" s="62" t="s">
        <v>238</v>
      </c>
      <c r="C119" s="9">
        <v>0</v>
      </c>
      <c r="D119" s="3">
        <f>IF(C120=0,"- - -",C119/C120*100)</f>
        <v>0</v>
      </c>
      <c r="E119" s="2">
        <v>0</v>
      </c>
      <c r="F119" s="3">
        <f>IF(E120=0,"- - -",E119/E120*100)</f>
        <v>0</v>
      </c>
      <c r="G119" s="2">
        <v>0</v>
      </c>
      <c r="H119" s="3">
        <f>IF(G120=0,"- - -",G119/G120*100)</f>
        <v>0</v>
      </c>
      <c r="I119" s="26">
        <f t="shared" si="11"/>
        <v>0</v>
      </c>
      <c r="J119" s="29">
        <f>IF(I120=0,"- - -",I119/I120*100)</f>
        <v>0</v>
      </c>
      <c r="M119" s="69"/>
    </row>
    <row r="120" spans="1:13" x14ac:dyDescent="0.3">
      <c r="A120" s="155" t="s">
        <v>13</v>
      </c>
      <c r="B120" s="156"/>
      <c r="C120" s="14">
        <f>SUM(C116:C119)</f>
        <v>102759</v>
      </c>
      <c r="D120" s="15">
        <f>IF(C120=0,"- - -",C120/C120*100)</f>
        <v>100</v>
      </c>
      <c r="E120" s="16">
        <f>SUM(E116:E119)</f>
        <v>26233</v>
      </c>
      <c r="F120" s="15">
        <f>IF(E120=0,"- - -",E120/E120*100)</f>
        <v>100</v>
      </c>
      <c r="G120" s="16">
        <f>SUM(G116:G119)</f>
        <v>708</v>
      </c>
      <c r="H120" s="15">
        <f>IF(G120=0,"- - -",G120/G120*100)</f>
        <v>100</v>
      </c>
      <c r="I120" s="22">
        <f>SUM(I116:I119)</f>
        <v>129700</v>
      </c>
      <c r="J120" s="23">
        <f>IF(I120=0,"- - -",I120/I120*100)</f>
        <v>100</v>
      </c>
      <c r="M120" s="69"/>
    </row>
    <row r="121" spans="1:13" ht="15" thickBot="1" x14ac:dyDescent="0.35">
      <c r="A121" s="149" t="s">
        <v>592</v>
      </c>
      <c r="B121" s="150"/>
      <c r="C121" s="18">
        <f>IF($I120=0,"- - -",C120/$I120*100)</f>
        <v>79.228218966846569</v>
      </c>
      <c r="D121" s="19"/>
      <c r="E121" s="20">
        <f>IF($I120=0,"- - -",E120/$I120*100)</f>
        <v>20.225905936777178</v>
      </c>
      <c r="F121" s="19"/>
      <c r="G121" s="20">
        <f>IF($I120=0,"- - -",G120/$I120*100)</f>
        <v>0.54587509637625287</v>
      </c>
      <c r="H121" s="19"/>
      <c r="I121" s="24">
        <f>IF($I120=0,"- - -",I120/$I120*100)</f>
        <v>100</v>
      </c>
      <c r="J121" s="25"/>
    </row>
    <row r="122" spans="1:13" x14ac:dyDescent="0.3">
      <c r="A122" s="63"/>
    </row>
    <row r="124" spans="1:13" x14ac:dyDescent="0.3">
      <c r="A124" s="49" t="s">
        <v>229</v>
      </c>
      <c r="J124" s="48"/>
      <c r="L124" s="48"/>
    </row>
    <row r="125" spans="1:13" ht="15" thickBot="1" x14ac:dyDescent="0.35"/>
    <row r="126" spans="1:13" ht="14.4" customHeight="1" x14ac:dyDescent="0.3">
      <c r="A126" s="151" t="s">
        <v>234</v>
      </c>
      <c r="B126" s="152"/>
      <c r="C126" s="32" t="s">
        <v>121</v>
      </c>
      <c r="D126" s="33"/>
      <c r="E126" s="33" t="s">
        <v>122</v>
      </c>
      <c r="F126" s="33"/>
      <c r="G126" s="33" t="s">
        <v>123</v>
      </c>
      <c r="H126" s="33"/>
      <c r="I126" s="35" t="s">
        <v>13</v>
      </c>
      <c r="J126" s="36"/>
    </row>
    <row r="127" spans="1:13" ht="15" thickBot="1" x14ac:dyDescent="0.35">
      <c r="A127" s="153"/>
      <c r="B127" s="154"/>
      <c r="C127" s="37" t="s">
        <v>14</v>
      </c>
      <c r="D127" s="38" t="s">
        <v>15</v>
      </c>
      <c r="E127" s="39" t="s">
        <v>14</v>
      </c>
      <c r="F127" s="38" t="s">
        <v>15</v>
      </c>
      <c r="G127" s="39" t="s">
        <v>14</v>
      </c>
      <c r="H127" s="38" t="s">
        <v>15</v>
      </c>
      <c r="I127" s="41" t="s">
        <v>14</v>
      </c>
      <c r="J127" s="42" t="s">
        <v>15</v>
      </c>
    </row>
    <row r="128" spans="1:13" x14ac:dyDescent="0.3">
      <c r="A128" s="55" t="s">
        <v>239</v>
      </c>
      <c r="B128" s="62" t="s">
        <v>235</v>
      </c>
      <c r="C128" s="8">
        <v>4</v>
      </c>
      <c r="D128" s="5">
        <f>IF(C132=0,"- - -",C128/C132*100)</f>
        <v>3.192338387869114E-2</v>
      </c>
      <c r="E128" s="4">
        <v>15</v>
      </c>
      <c r="F128" s="5">
        <f>IF(E132=0,"- - -",E128/E132*100)</f>
        <v>1.3215859030837003E-2</v>
      </c>
      <c r="G128" s="4">
        <v>0</v>
      </c>
      <c r="H128" s="5">
        <f>IF(G132=0,"- - -",G128/G132*100)</f>
        <v>0</v>
      </c>
      <c r="I128" s="26">
        <f>C128+E128+G128</f>
        <v>19</v>
      </c>
      <c r="J128" s="27">
        <f>IF(I132=0,"- - -",I128/I132*100)</f>
        <v>1.4649190439475714E-2</v>
      </c>
      <c r="M128" s="69"/>
    </row>
    <row r="129" spans="1:13" x14ac:dyDescent="0.3">
      <c r="A129" s="52" t="s">
        <v>240</v>
      </c>
      <c r="B129" s="62" t="s">
        <v>236</v>
      </c>
      <c r="C129" s="9">
        <v>6287</v>
      </c>
      <c r="D129" s="3">
        <f>IF(C132=0,"- - -",C129/C132*100)</f>
        <v>50.175578611332803</v>
      </c>
      <c r="E129" s="2">
        <v>58209</v>
      </c>
      <c r="F129" s="3">
        <f>IF(E132=0,"- - -",E129/E132*100)</f>
        <v>51.285462555066076</v>
      </c>
      <c r="G129" s="2">
        <v>1894</v>
      </c>
      <c r="H129" s="3">
        <f>IF(G132=0,"- - -",G129/G132*100)</f>
        <v>51.607629427792915</v>
      </c>
      <c r="I129" s="26">
        <f t="shared" ref="I129:I131" si="12">C129+E129+G129</f>
        <v>66390</v>
      </c>
      <c r="J129" s="29">
        <f>IF(I132=0,"- - -",I129/I132*100)</f>
        <v>51.18735543562066</v>
      </c>
      <c r="M129" s="69"/>
    </row>
    <row r="130" spans="1:13" x14ac:dyDescent="0.3">
      <c r="A130" s="52" t="s">
        <v>241</v>
      </c>
      <c r="B130" s="62" t="s">
        <v>237</v>
      </c>
      <c r="C130" s="9">
        <v>6239</v>
      </c>
      <c r="D130" s="3">
        <f>IF(C132=0,"- - -",C130/C132*100)</f>
        <v>49.792498004788513</v>
      </c>
      <c r="E130" s="2">
        <v>55276</v>
      </c>
      <c r="F130" s="3">
        <f>IF(E132=0,"- - -",E130/E132*100)</f>
        <v>48.701321585903088</v>
      </c>
      <c r="G130" s="2">
        <v>1776</v>
      </c>
      <c r="H130" s="3">
        <f>IF(G132=0,"- - -",G130/G132*100)</f>
        <v>48.392370572207085</v>
      </c>
      <c r="I130" s="26">
        <f t="shared" si="12"/>
        <v>63291</v>
      </c>
      <c r="J130" s="29">
        <f>IF(I132=0,"- - -",I130/I132*100)</f>
        <v>48.797995373939862</v>
      </c>
      <c r="M130" s="69"/>
    </row>
    <row r="131" spans="1:13" ht="15" thickBot="1" x14ac:dyDescent="0.35">
      <c r="A131" s="52" t="s">
        <v>242</v>
      </c>
      <c r="B131" s="62" t="s">
        <v>238</v>
      </c>
      <c r="C131" s="9">
        <v>0</v>
      </c>
      <c r="D131" s="3">
        <f>IF(C132=0,"- - -",C131/C132*100)</f>
        <v>0</v>
      </c>
      <c r="E131" s="2">
        <v>0</v>
      </c>
      <c r="F131" s="3">
        <f>IF(E132=0,"- - -",E131/E132*100)</f>
        <v>0</v>
      </c>
      <c r="G131" s="2">
        <v>0</v>
      </c>
      <c r="H131" s="3">
        <f>IF(G132=0,"- - -",G131/G132*100)</f>
        <v>0</v>
      </c>
      <c r="I131" s="26">
        <f t="shared" si="12"/>
        <v>0</v>
      </c>
      <c r="J131" s="29">
        <f>IF(I132=0,"- - -",I131/I132*100)</f>
        <v>0</v>
      </c>
      <c r="M131" s="69"/>
    </row>
    <row r="132" spans="1:13" x14ac:dyDescent="0.3">
      <c r="A132" s="155" t="s">
        <v>13</v>
      </c>
      <c r="B132" s="156"/>
      <c r="C132" s="14">
        <f>SUM(C128:C131)</f>
        <v>12530</v>
      </c>
      <c r="D132" s="15">
        <f>IF(C132=0,"- - -",C132/C132*100)</f>
        <v>100</v>
      </c>
      <c r="E132" s="16">
        <f>SUM(E128:E131)</f>
        <v>113500</v>
      </c>
      <c r="F132" s="15">
        <f>IF(E132=0,"- - -",E132/E132*100)</f>
        <v>100</v>
      </c>
      <c r="G132" s="16">
        <f>SUM(G128:G131)</f>
        <v>3670</v>
      </c>
      <c r="H132" s="15">
        <f>IF(G132=0,"- - -",G132/G132*100)</f>
        <v>100</v>
      </c>
      <c r="I132" s="22">
        <f>SUM(I128:I131)</f>
        <v>129700</v>
      </c>
      <c r="J132" s="23">
        <f>IF(I132=0,"- - -",I132/I132*100)</f>
        <v>100</v>
      </c>
      <c r="M132" s="69"/>
    </row>
    <row r="133" spans="1:13" ht="15" thickBot="1" x14ac:dyDescent="0.35">
      <c r="A133" s="149" t="s">
        <v>596</v>
      </c>
      <c r="B133" s="150"/>
      <c r="C133" s="18">
        <f>IF($I132=0,"- - -",C132/$I132*100)</f>
        <v>9.6607555898226671</v>
      </c>
      <c r="D133" s="19"/>
      <c r="E133" s="20">
        <f>IF($I132=0,"- - -",E132/$I132*100)</f>
        <v>87.50963762528913</v>
      </c>
      <c r="F133" s="19"/>
      <c r="G133" s="20">
        <f>IF($I132=0,"- - -",G132/$I132*100)</f>
        <v>2.8296067848882034</v>
      </c>
      <c r="H133" s="19"/>
      <c r="I133" s="24">
        <f>IF($I132=0,"- - -",I132/$I132*100)</f>
        <v>100</v>
      </c>
      <c r="J133" s="25"/>
    </row>
    <row r="136" spans="1:13" x14ac:dyDescent="0.3">
      <c r="A136" s="49" t="s">
        <v>230</v>
      </c>
      <c r="L136" s="48"/>
    </row>
    <row r="137" spans="1:13" ht="15" thickBot="1" x14ac:dyDescent="0.35"/>
    <row r="138" spans="1:13" ht="14.4" customHeight="1" x14ac:dyDescent="0.3">
      <c r="A138" s="151" t="s">
        <v>234</v>
      </c>
      <c r="B138" s="152"/>
      <c r="C138" s="32" t="s">
        <v>124</v>
      </c>
      <c r="D138" s="33"/>
      <c r="E138" s="33" t="s">
        <v>125</v>
      </c>
      <c r="F138" s="33"/>
      <c r="G138" s="33" t="s">
        <v>123</v>
      </c>
      <c r="H138" s="33"/>
      <c r="I138" s="35" t="s">
        <v>13</v>
      </c>
      <c r="J138" s="36"/>
    </row>
    <row r="139" spans="1:13" ht="15" thickBot="1" x14ac:dyDescent="0.35">
      <c r="A139" s="153"/>
      <c r="B139" s="154"/>
      <c r="C139" s="37" t="s">
        <v>14</v>
      </c>
      <c r="D139" s="38" t="s">
        <v>15</v>
      </c>
      <c r="E139" s="39" t="s">
        <v>14</v>
      </c>
      <c r="F139" s="38" t="s">
        <v>15</v>
      </c>
      <c r="G139" s="39" t="s">
        <v>14</v>
      </c>
      <c r="H139" s="38" t="s">
        <v>15</v>
      </c>
      <c r="I139" s="41" t="s">
        <v>14</v>
      </c>
      <c r="J139" s="42" t="s">
        <v>15</v>
      </c>
    </row>
    <row r="140" spans="1:13" x14ac:dyDescent="0.3">
      <c r="A140" s="55" t="s">
        <v>239</v>
      </c>
      <c r="B140" s="62" t="s">
        <v>235</v>
      </c>
      <c r="C140" s="8">
        <v>10</v>
      </c>
      <c r="D140" s="5">
        <f>IF(C144=0,"- - -",C140/C144*100)</f>
        <v>1.1717971853431609E-2</v>
      </c>
      <c r="E140" s="4">
        <v>9</v>
      </c>
      <c r="F140" s="5">
        <f>IF(E144=0,"- - -",E140/E144*100)</f>
        <v>2.0814542426975648E-2</v>
      </c>
      <c r="G140" s="4">
        <v>0</v>
      </c>
      <c r="H140" s="5">
        <f>IF(G144=0,"- - -",G140/G144*100)</f>
        <v>0</v>
      </c>
      <c r="I140" s="26">
        <f>C140+E140+G140</f>
        <v>19</v>
      </c>
      <c r="J140" s="27">
        <f>IF(I144=0,"- - -",I140/I144*100)</f>
        <v>1.4649190439475714E-2</v>
      </c>
      <c r="M140" s="69"/>
    </row>
    <row r="141" spans="1:13" x14ac:dyDescent="0.3">
      <c r="A141" s="52" t="s">
        <v>240</v>
      </c>
      <c r="B141" s="62" t="s">
        <v>236</v>
      </c>
      <c r="C141" s="9">
        <v>44173</v>
      </c>
      <c r="D141" s="3">
        <f>IF(C144=0,"- - -",C141/C144*100)</f>
        <v>51.761797068163439</v>
      </c>
      <c r="E141" s="2">
        <v>21612</v>
      </c>
      <c r="F141" s="3">
        <f>IF(E144=0,"- - -",E141/E144*100)</f>
        <v>49.982654547977525</v>
      </c>
      <c r="G141" s="2">
        <v>605</v>
      </c>
      <c r="H141" s="3">
        <f>IF(G144=0,"- - -",G141/G144*100)</f>
        <v>53.921568627450981</v>
      </c>
      <c r="I141" s="26">
        <f t="shared" ref="I141:I143" si="13">C141+E141+G141</f>
        <v>66390</v>
      </c>
      <c r="J141" s="29">
        <f>IF(I144=0,"- - -",I141/I144*100)</f>
        <v>51.18735543562066</v>
      </c>
      <c r="M141" s="69"/>
    </row>
    <row r="142" spans="1:13" x14ac:dyDescent="0.3">
      <c r="A142" s="52" t="s">
        <v>241</v>
      </c>
      <c r="B142" s="62" t="s">
        <v>237</v>
      </c>
      <c r="C142" s="9">
        <v>41156</v>
      </c>
      <c r="D142" s="3">
        <f>IF(C144=0,"- - -",C142/C144*100)</f>
        <v>48.226484959983125</v>
      </c>
      <c r="E142" s="2">
        <v>21618</v>
      </c>
      <c r="F142" s="3">
        <f>IF(E144=0,"- - -",E142/E144*100)</f>
        <v>49.996530909595506</v>
      </c>
      <c r="G142" s="2">
        <v>517</v>
      </c>
      <c r="H142" s="3">
        <f>IF(G144=0,"- - -",G142/G144*100)</f>
        <v>46.078431372549019</v>
      </c>
      <c r="I142" s="26">
        <f t="shared" si="13"/>
        <v>63291</v>
      </c>
      <c r="J142" s="29">
        <f>IF(I144=0,"- - -",I142/I144*100)</f>
        <v>48.797995373939862</v>
      </c>
      <c r="M142" s="69"/>
    </row>
    <row r="143" spans="1:13" ht="15" thickBot="1" x14ac:dyDescent="0.35">
      <c r="A143" s="52" t="s">
        <v>242</v>
      </c>
      <c r="B143" s="62" t="s">
        <v>238</v>
      </c>
      <c r="C143" s="9">
        <v>0</v>
      </c>
      <c r="D143" s="3">
        <f>IF(C144=0,"- - -",C143/C144*100)</f>
        <v>0</v>
      </c>
      <c r="E143" s="2">
        <v>0</v>
      </c>
      <c r="F143" s="3">
        <f>IF(E144=0,"- - -",E143/E144*100)</f>
        <v>0</v>
      </c>
      <c r="G143" s="2">
        <v>0</v>
      </c>
      <c r="H143" s="3">
        <f>IF(G144=0,"- - -",G143/G144*100)</f>
        <v>0</v>
      </c>
      <c r="I143" s="26">
        <f t="shared" si="13"/>
        <v>0</v>
      </c>
      <c r="J143" s="29">
        <f>IF(I144=0,"- - -",I143/I144*100)</f>
        <v>0</v>
      </c>
      <c r="M143" s="69"/>
    </row>
    <row r="144" spans="1:13" x14ac:dyDescent="0.3">
      <c r="A144" s="155" t="s">
        <v>13</v>
      </c>
      <c r="B144" s="156"/>
      <c r="C144" s="14">
        <f>SUM(C140:C143)</f>
        <v>85339</v>
      </c>
      <c r="D144" s="15">
        <f>IF(C144=0,"- - -",C144/C144*100)</f>
        <v>100</v>
      </c>
      <c r="E144" s="16">
        <f>SUM(E140:E143)</f>
        <v>43239</v>
      </c>
      <c r="F144" s="15">
        <f>IF(E144=0,"- - -",E144/E144*100)</f>
        <v>100</v>
      </c>
      <c r="G144" s="16">
        <f>SUM(G140:G143)</f>
        <v>1122</v>
      </c>
      <c r="H144" s="15">
        <f>IF(G144=0,"- - -",G144/G144*100)</f>
        <v>100</v>
      </c>
      <c r="I144" s="22">
        <f>SUM(I140:I143)</f>
        <v>129700</v>
      </c>
      <c r="J144" s="23">
        <f>IF(I144=0,"- - -",I144/I144*100)</f>
        <v>100</v>
      </c>
      <c r="M144" s="69"/>
    </row>
    <row r="145" spans="1:13" ht="15" thickBot="1" x14ac:dyDescent="0.35">
      <c r="A145" s="149" t="s">
        <v>594</v>
      </c>
      <c r="B145" s="150"/>
      <c r="C145" s="18">
        <f>IF($I144=0,"- - -",C144/$I144*100)</f>
        <v>65.797224363916726</v>
      </c>
      <c r="D145" s="19"/>
      <c r="E145" s="20">
        <f>IF($I144=0,"- - -",E144/$I144*100)</f>
        <v>33.337702390131071</v>
      </c>
      <c r="F145" s="19"/>
      <c r="G145" s="20">
        <f>IF($I144=0,"- - -",G144/$I144*100)</f>
        <v>0.86507324595219737</v>
      </c>
      <c r="H145" s="19"/>
      <c r="I145" s="24">
        <f>IF($I144=0,"- - -",I144/$I144*100)</f>
        <v>100</v>
      </c>
      <c r="J145" s="25"/>
    </row>
    <row r="146" spans="1:13" x14ac:dyDescent="0.3">
      <c r="A146" s="63"/>
    </row>
    <row r="148" spans="1:13" x14ac:dyDescent="0.3">
      <c r="A148" s="49" t="s">
        <v>231</v>
      </c>
      <c r="J148" s="48"/>
      <c r="L148" s="48"/>
    </row>
    <row r="149" spans="1:13" ht="15" thickBot="1" x14ac:dyDescent="0.35"/>
    <row r="150" spans="1:13" ht="14.4" customHeight="1" x14ac:dyDescent="0.3">
      <c r="A150" s="151" t="s">
        <v>234</v>
      </c>
      <c r="B150" s="152"/>
      <c r="C150" s="32" t="s">
        <v>126</v>
      </c>
      <c r="D150" s="33"/>
      <c r="E150" s="33" t="s">
        <v>127</v>
      </c>
      <c r="F150" s="33"/>
      <c r="G150" s="33" t="s">
        <v>123</v>
      </c>
      <c r="H150" s="33"/>
      <c r="I150" s="35" t="s">
        <v>13</v>
      </c>
      <c r="J150" s="36"/>
    </row>
    <row r="151" spans="1:13" ht="15" thickBot="1" x14ac:dyDescent="0.35">
      <c r="A151" s="153"/>
      <c r="B151" s="154"/>
      <c r="C151" s="37" t="s">
        <v>14</v>
      </c>
      <c r="D151" s="38" t="s">
        <v>15</v>
      </c>
      <c r="E151" s="39" t="s">
        <v>14</v>
      </c>
      <c r="F151" s="38" t="s">
        <v>15</v>
      </c>
      <c r="G151" s="39" t="s">
        <v>14</v>
      </c>
      <c r="H151" s="38" t="s">
        <v>15</v>
      </c>
      <c r="I151" s="41" t="s">
        <v>14</v>
      </c>
      <c r="J151" s="42" t="s">
        <v>15</v>
      </c>
    </row>
    <row r="152" spans="1:13" x14ac:dyDescent="0.3">
      <c r="A152" s="55" t="s">
        <v>239</v>
      </c>
      <c r="B152" s="62" t="s">
        <v>235</v>
      </c>
      <c r="C152" s="8">
        <v>7</v>
      </c>
      <c r="D152" s="5">
        <f>IF(C156=0,"- - -",C152/C156*100)</f>
        <v>2.2301516503122214E-2</v>
      </c>
      <c r="E152" s="4">
        <v>12</v>
      </c>
      <c r="F152" s="5">
        <f>IF(E156=0,"- - -",E152/E156*100)</f>
        <v>1.2405408758218581E-2</v>
      </c>
      <c r="G152" s="4">
        <v>0</v>
      </c>
      <c r="H152" s="5">
        <f>IF(G156=0,"- - -",G152/G156*100)</f>
        <v>0</v>
      </c>
      <c r="I152" s="26">
        <f>C152+E152+G152</f>
        <v>19</v>
      </c>
      <c r="J152" s="27">
        <f>IF(I156=0,"- - -",I152/I156*100)</f>
        <v>1.4649190439475714E-2</v>
      </c>
      <c r="M152" s="69"/>
    </row>
    <row r="153" spans="1:13" x14ac:dyDescent="0.3">
      <c r="A153" s="52" t="s">
        <v>240</v>
      </c>
      <c r="B153" s="62" t="s">
        <v>236</v>
      </c>
      <c r="C153" s="9">
        <v>16122</v>
      </c>
      <c r="D153" s="3">
        <f>IF(C156=0,"- - -",C153/C156*100)</f>
        <v>51.363578437619474</v>
      </c>
      <c r="E153" s="2">
        <v>49440</v>
      </c>
      <c r="F153" s="3">
        <f>IF(E156=0,"- - -",E153/E156*100)</f>
        <v>51.110284083860556</v>
      </c>
      <c r="G153" s="2">
        <v>828</v>
      </c>
      <c r="H153" s="3">
        <f>IF(G156=0,"- - -",G153/G156*100)</f>
        <v>52.405063291139243</v>
      </c>
      <c r="I153" s="26">
        <f t="shared" ref="I153:I155" si="14">C153+E153+G153</f>
        <v>66390</v>
      </c>
      <c r="J153" s="29">
        <f>IF(I156=0,"- - -",I153/I156*100)</f>
        <v>51.18735543562066</v>
      </c>
      <c r="M153" s="69"/>
    </row>
    <row r="154" spans="1:13" x14ac:dyDescent="0.3">
      <c r="A154" s="52" t="s">
        <v>241</v>
      </c>
      <c r="B154" s="62" t="s">
        <v>237</v>
      </c>
      <c r="C154" s="9">
        <v>15259</v>
      </c>
      <c r="D154" s="3">
        <f>IF(C156=0,"- - -",C154/C156*100)</f>
        <v>48.614120045877407</v>
      </c>
      <c r="E154" s="2">
        <v>47280</v>
      </c>
      <c r="F154" s="3">
        <f>IF(E156=0,"- - -",E154/E156*100)</f>
        <v>48.877310507381218</v>
      </c>
      <c r="G154" s="2">
        <v>752</v>
      </c>
      <c r="H154" s="3">
        <f>IF(G156=0,"- - -",G154/G156*100)</f>
        <v>47.594936708860757</v>
      </c>
      <c r="I154" s="26">
        <f t="shared" si="14"/>
        <v>63291</v>
      </c>
      <c r="J154" s="29">
        <f>IF(I156=0,"- - -",I154/I156*100)</f>
        <v>48.797995373939862</v>
      </c>
      <c r="M154" s="69"/>
    </row>
    <row r="155" spans="1:13" ht="15" thickBot="1" x14ac:dyDescent="0.35">
      <c r="A155" s="52" t="s">
        <v>242</v>
      </c>
      <c r="B155" s="62" t="s">
        <v>238</v>
      </c>
      <c r="C155" s="9">
        <v>0</v>
      </c>
      <c r="D155" s="3">
        <f>IF(C156=0,"- - -",C155/C156*100)</f>
        <v>0</v>
      </c>
      <c r="E155" s="2">
        <v>0</v>
      </c>
      <c r="F155" s="3">
        <f>IF(E156=0,"- - -",E155/E156*100)</f>
        <v>0</v>
      </c>
      <c r="G155" s="2">
        <v>0</v>
      </c>
      <c r="H155" s="3">
        <f>IF(G156=0,"- - -",G155/G156*100)</f>
        <v>0</v>
      </c>
      <c r="I155" s="26">
        <f t="shared" si="14"/>
        <v>0</v>
      </c>
      <c r="J155" s="29">
        <f>IF(I156=0,"- - -",I155/I156*100)</f>
        <v>0</v>
      </c>
      <c r="M155" s="69"/>
    </row>
    <row r="156" spans="1:13" x14ac:dyDescent="0.3">
      <c r="A156" s="155" t="s">
        <v>13</v>
      </c>
      <c r="B156" s="156"/>
      <c r="C156" s="14">
        <f>SUM(C152:C155)</f>
        <v>31388</v>
      </c>
      <c r="D156" s="15">
        <f>IF(C156=0,"- - -",C156/C156*100)</f>
        <v>100</v>
      </c>
      <c r="E156" s="16">
        <f>SUM(E152:E155)</f>
        <v>96732</v>
      </c>
      <c r="F156" s="15">
        <f>IF(E156=0,"- - -",E156/E156*100)</f>
        <v>100</v>
      </c>
      <c r="G156" s="16">
        <f>SUM(G152:G155)</f>
        <v>1580</v>
      </c>
      <c r="H156" s="15">
        <f>IF(G156=0,"- - -",G156/G156*100)</f>
        <v>100</v>
      </c>
      <c r="I156" s="22">
        <f>SUM(I152:I155)</f>
        <v>129700</v>
      </c>
      <c r="J156" s="23">
        <f>IF(I156=0,"- - -",I156/I156*100)</f>
        <v>100</v>
      </c>
      <c r="M156" s="69"/>
    </row>
    <row r="157" spans="1:13" ht="15" thickBot="1" x14ac:dyDescent="0.35">
      <c r="A157" s="149" t="s">
        <v>593</v>
      </c>
      <c r="B157" s="150"/>
      <c r="C157" s="18">
        <f>IF($I156=0,"- - -",C156/$I156*100)</f>
        <v>24.200462606013879</v>
      </c>
      <c r="D157" s="19"/>
      <c r="E157" s="20">
        <f>IF($I156=0,"- - -",E156/$I156*100)</f>
        <v>74.581341557440254</v>
      </c>
      <c r="F157" s="19"/>
      <c r="G157" s="20">
        <f>IF($I156=0,"- - -",G156/$I156*100)</f>
        <v>1.2181958365458752</v>
      </c>
      <c r="H157" s="19"/>
      <c r="I157" s="24">
        <f>IF($I156=0,"- - -",I156/$I156*100)</f>
        <v>100</v>
      </c>
      <c r="J157" s="25"/>
    </row>
    <row r="160" spans="1:13" x14ac:dyDescent="0.3">
      <c r="A160" s="49" t="s">
        <v>232</v>
      </c>
      <c r="J160" s="48"/>
      <c r="L160" s="48"/>
    </row>
    <row r="161" spans="1:11" ht="15" thickBot="1" x14ac:dyDescent="0.35"/>
    <row r="162" spans="1:11" ht="14.4" customHeight="1" x14ac:dyDescent="0.3">
      <c r="A162" s="151" t="s">
        <v>234</v>
      </c>
      <c r="B162" s="152"/>
      <c r="C162" s="32" t="s">
        <v>66</v>
      </c>
      <c r="D162" s="33"/>
      <c r="E162" s="33" t="s">
        <v>67</v>
      </c>
      <c r="F162" s="33"/>
      <c r="G162" s="35" t="s">
        <v>13</v>
      </c>
      <c r="H162" s="36"/>
    </row>
    <row r="163" spans="1:11" ht="15" thickBot="1" x14ac:dyDescent="0.35">
      <c r="A163" s="153"/>
      <c r="B163" s="154"/>
      <c r="C163" s="37" t="s">
        <v>14</v>
      </c>
      <c r="D163" s="38" t="s">
        <v>15</v>
      </c>
      <c r="E163" s="39" t="s">
        <v>14</v>
      </c>
      <c r="F163" s="38" t="s">
        <v>15</v>
      </c>
      <c r="G163" s="41" t="s">
        <v>14</v>
      </c>
      <c r="H163" s="42" t="s">
        <v>15</v>
      </c>
    </row>
    <row r="164" spans="1:11" x14ac:dyDescent="0.3">
      <c r="A164" s="55" t="s">
        <v>239</v>
      </c>
      <c r="B164" s="62" t="s">
        <v>235</v>
      </c>
      <c r="C164" s="8">
        <v>1</v>
      </c>
      <c r="D164" s="5">
        <f>IF(C168=0,"- - -",C164/C168*100)</f>
        <v>0.1855287569573284</v>
      </c>
      <c r="E164" s="4">
        <v>18</v>
      </c>
      <c r="F164" s="5">
        <f>IF(E168=0,"- - -",E164/E168*100)</f>
        <v>1.3936095260953383E-2</v>
      </c>
      <c r="G164" s="26">
        <f>C164+E164</f>
        <v>19</v>
      </c>
      <c r="H164" s="27">
        <f>IF(G168=0,"- - -",G164/G168*100)</f>
        <v>1.4649190439475714E-2</v>
      </c>
      <c r="K164" s="69"/>
    </row>
    <row r="165" spans="1:11" x14ac:dyDescent="0.3">
      <c r="A165" s="52" t="s">
        <v>240</v>
      </c>
      <c r="B165" s="62" t="s">
        <v>236</v>
      </c>
      <c r="C165" s="9">
        <v>290</v>
      </c>
      <c r="D165" s="3">
        <f>IF(C168=0,"- - -",C165/C168*100)</f>
        <v>53.80333951762524</v>
      </c>
      <c r="E165" s="2">
        <v>66100</v>
      </c>
      <c r="F165" s="3">
        <f>IF(E168=0,"- - -",E165/E168*100)</f>
        <v>51.176438708278816</v>
      </c>
      <c r="G165" s="26">
        <f t="shared" ref="G165:G167" si="15">C165+E165</f>
        <v>66390</v>
      </c>
      <c r="H165" s="29">
        <f>IF(G168=0,"- - -",G165/G168*100)</f>
        <v>51.18735543562066</v>
      </c>
      <c r="K165" s="69"/>
    </row>
    <row r="166" spans="1:11" x14ac:dyDescent="0.3">
      <c r="A166" s="52" t="s">
        <v>241</v>
      </c>
      <c r="B166" s="62" t="s">
        <v>237</v>
      </c>
      <c r="C166" s="9">
        <v>248</v>
      </c>
      <c r="D166" s="3">
        <f>IF(C168=0,"- - -",C166/C168*100)</f>
        <v>46.011131725417442</v>
      </c>
      <c r="E166" s="2">
        <v>63043</v>
      </c>
      <c r="F166" s="3">
        <f>IF(E168=0,"- - -",E166/E168*100)</f>
        <v>48.809625196460232</v>
      </c>
      <c r="G166" s="26">
        <f t="shared" si="15"/>
        <v>63291</v>
      </c>
      <c r="H166" s="29">
        <f>IF(G168=0,"- - -",G166/G168*100)</f>
        <v>48.797995373939862</v>
      </c>
      <c r="K166" s="69"/>
    </row>
    <row r="167" spans="1:11" ht="15" thickBot="1" x14ac:dyDescent="0.35">
      <c r="A167" s="52" t="s">
        <v>242</v>
      </c>
      <c r="B167" s="62" t="s">
        <v>238</v>
      </c>
      <c r="C167" s="9">
        <v>0</v>
      </c>
      <c r="D167" s="3">
        <f>IF(C168=0,"- - -",C167/C168*100)</f>
        <v>0</v>
      </c>
      <c r="E167" s="2">
        <v>0</v>
      </c>
      <c r="F167" s="3">
        <f>IF(E168=0,"- - -",E167/E168*100)</f>
        <v>0</v>
      </c>
      <c r="G167" s="26">
        <f t="shared" si="15"/>
        <v>0</v>
      </c>
      <c r="H167" s="29">
        <f>IF(G168=0,"- - -",G167/G168*100)</f>
        <v>0</v>
      </c>
      <c r="K167" s="69"/>
    </row>
    <row r="168" spans="1:11" x14ac:dyDescent="0.3">
      <c r="A168" s="155" t="s">
        <v>13</v>
      </c>
      <c r="B168" s="156"/>
      <c r="C168" s="14">
        <f>SUM(C164:C167)</f>
        <v>539</v>
      </c>
      <c r="D168" s="15">
        <f>IF(C168=0,"- - -",C168/C168*100)</f>
        <v>100</v>
      </c>
      <c r="E168" s="16">
        <f>SUM(E164:E167)</f>
        <v>129161</v>
      </c>
      <c r="F168" s="15">
        <f>IF(E168=0,"- - -",E168/E168*100)</f>
        <v>100</v>
      </c>
      <c r="G168" s="22">
        <f>SUM(G164:G167)</f>
        <v>129700</v>
      </c>
      <c r="H168" s="23">
        <f>IF(G168=0,"- - -",G168/G168*100)</f>
        <v>100</v>
      </c>
      <c r="K168" s="69"/>
    </row>
    <row r="169" spans="1:11" ht="15" thickBot="1" x14ac:dyDescent="0.35">
      <c r="A169" s="149" t="s">
        <v>595</v>
      </c>
      <c r="B169" s="150"/>
      <c r="C169" s="18">
        <f>IF($G168=0,"- - -",C168/$G168*100)</f>
        <v>0.4155744024672321</v>
      </c>
      <c r="D169" s="19"/>
      <c r="E169" s="20">
        <f>IF($G168=0,"- - -",E168/$G168*100)</f>
        <v>99.584425597532771</v>
      </c>
      <c r="F169" s="19"/>
      <c r="G169" s="24">
        <f>IF($G168=0,"- - -",G168/$G168*100)</f>
        <v>100</v>
      </c>
      <c r="H169" s="25"/>
    </row>
  </sheetData>
  <sheetProtection sheet="1" objects="1" scenarios="1"/>
  <mergeCells count="69">
    <mergeCell ref="Y37:Z37"/>
    <mergeCell ref="AA37:AB37"/>
    <mergeCell ref="A1:B1"/>
    <mergeCell ref="A6:B7"/>
    <mergeCell ref="A12:B12"/>
    <mergeCell ref="A13:B13"/>
    <mergeCell ref="A18:B19"/>
    <mergeCell ref="A24:B24"/>
    <mergeCell ref="J1:N1"/>
    <mergeCell ref="A61:B61"/>
    <mergeCell ref="A25:B25"/>
    <mergeCell ref="A30:B31"/>
    <mergeCell ref="A36:B36"/>
    <mergeCell ref="A37:B37"/>
    <mergeCell ref="A42:B43"/>
    <mergeCell ref="A48:B48"/>
    <mergeCell ref="A49:B49"/>
    <mergeCell ref="A54:B55"/>
    <mergeCell ref="A60:B60"/>
    <mergeCell ref="O66:P66"/>
    <mergeCell ref="Q66:R66"/>
    <mergeCell ref="S66:T66"/>
    <mergeCell ref="U66:V66"/>
    <mergeCell ref="W66:X66"/>
    <mergeCell ref="A72:B72"/>
    <mergeCell ref="A73:B73"/>
    <mergeCell ref="A78:B79"/>
    <mergeCell ref="A90:B91"/>
    <mergeCell ref="M66:N66"/>
    <mergeCell ref="A66:B67"/>
    <mergeCell ref="C66:D66"/>
    <mergeCell ref="E66:F66"/>
    <mergeCell ref="G66:H66"/>
    <mergeCell ref="I66:J66"/>
    <mergeCell ref="K66:L66"/>
    <mergeCell ref="E73:F73"/>
    <mergeCell ref="A86:D86"/>
    <mergeCell ref="A156:B156"/>
    <mergeCell ref="A120:B120"/>
    <mergeCell ref="A121:B121"/>
    <mergeCell ref="A126:B127"/>
    <mergeCell ref="A132:B132"/>
    <mergeCell ref="A133:B133"/>
    <mergeCell ref="A138:B139"/>
    <mergeCell ref="A168:B168"/>
    <mergeCell ref="A169:B169"/>
    <mergeCell ref="A84:B84"/>
    <mergeCell ref="A85:B85"/>
    <mergeCell ref="C73:D73"/>
    <mergeCell ref="A157:B157"/>
    <mergeCell ref="A162:B163"/>
    <mergeCell ref="A114:B115"/>
    <mergeCell ref="A96:B96"/>
    <mergeCell ref="A97:B97"/>
    <mergeCell ref="A102:B103"/>
    <mergeCell ref="A108:B108"/>
    <mergeCell ref="A109:B109"/>
    <mergeCell ref="A144:B144"/>
    <mergeCell ref="A145:B145"/>
    <mergeCell ref="A150:B151"/>
    <mergeCell ref="S73:T73"/>
    <mergeCell ref="U73:V73"/>
    <mergeCell ref="W73:X73"/>
    <mergeCell ref="G73:H73"/>
    <mergeCell ref="I73:J73"/>
    <mergeCell ref="K73:L73"/>
    <mergeCell ref="M73:N73"/>
    <mergeCell ref="O73:P73"/>
    <mergeCell ref="Q73:R73"/>
  </mergeCells>
  <hyperlinks>
    <hyperlink ref="A1:B1" location="Index!B5" display="Index (klikken)"/>
    <hyperlink ref="J1" location="'GR enkelvoudig'!J111" display="Grafiek: verdeling van het geslacht van de baby"/>
    <hyperlink ref="J1:M1" location="'GR enkelvoudig'!B85" display="Grafiek: verdeling van het geslacht van de baby"/>
    <hyperlink ref="A86:C86" location="'GR Geboortegewicht'!K88" display="Grafiek: geslacht baby per geboortegewicht"/>
    <hyperlink ref="A86:D86" location="'GR Geboortegewicht'!K88" display="Grafiek: geslacht baby per geboortegewicht"/>
  </hyperlinks>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AI169"/>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44140625" customWidth="1"/>
    <col min="2" max="2" width="21.44140625" customWidth="1"/>
    <col min="3" max="32" width="9.77734375" customWidth="1"/>
  </cols>
  <sheetData>
    <row r="1" spans="1:17" ht="18" x14ac:dyDescent="0.35">
      <c r="A1" s="157" t="s">
        <v>18</v>
      </c>
      <c r="B1" s="157"/>
      <c r="C1" s="56" t="s">
        <v>545</v>
      </c>
      <c r="D1" s="57"/>
      <c r="E1" s="57"/>
      <c r="F1" s="57"/>
      <c r="G1" s="57"/>
      <c r="H1" s="126"/>
      <c r="K1" s="160" t="s">
        <v>582</v>
      </c>
      <c r="L1" s="138"/>
      <c r="M1" s="138"/>
      <c r="N1" s="138"/>
      <c r="O1" s="138"/>
      <c r="P1" s="138"/>
      <c r="Q1" s="138"/>
    </row>
    <row r="2" spans="1:17" ht="14.4" customHeight="1" x14ac:dyDescent="0.3"/>
    <row r="3" spans="1:17" x14ac:dyDescent="0.3">
      <c r="C3" s="64"/>
    </row>
    <row r="4" spans="1:17" x14ac:dyDescent="0.3">
      <c r="A4" s="1" t="s">
        <v>556</v>
      </c>
      <c r="J4" s="48"/>
      <c r="L4" s="48"/>
    </row>
    <row r="5" spans="1:17" ht="15" thickBot="1" x14ac:dyDescent="0.35"/>
    <row r="6" spans="1:17" x14ac:dyDescent="0.3">
      <c r="A6" s="151" t="s">
        <v>555</v>
      </c>
      <c r="B6" s="152"/>
      <c r="C6" s="32" t="s">
        <v>70</v>
      </c>
      <c r="D6" s="33"/>
      <c r="E6" s="33" t="s">
        <v>72</v>
      </c>
      <c r="F6" s="33"/>
      <c r="G6" s="33" t="s">
        <v>71</v>
      </c>
      <c r="H6" s="33"/>
      <c r="I6" s="35" t="s">
        <v>13</v>
      </c>
      <c r="J6" s="36"/>
    </row>
    <row r="7" spans="1:17" ht="15" thickBot="1" x14ac:dyDescent="0.35">
      <c r="A7" s="153"/>
      <c r="B7" s="154"/>
      <c r="C7" s="37" t="s">
        <v>14</v>
      </c>
      <c r="D7" s="38" t="s">
        <v>15</v>
      </c>
      <c r="E7" s="39" t="s">
        <v>14</v>
      </c>
      <c r="F7" s="38" t="s">
        <v>15</v>
      </c>
      <c r="G7" s="39" t="s">
        <v>14</v>
      </c>
      <c r="H7" s="38" t="s">
        <v>15</v>
      </c>
      <c r="I7" s="41" t="s">
        <v>14</v>
      </c>
      <c r="J7" s="42" t="s">
        <v>15</v>
      </c>
    </row>
    <row r="8" spans="1:17" x14ac:dyDescent="0.3">
      <c r="A8" s="77"/>
      <c r="B8" s="78" t="s">
        <v>51</v>
      </c>
      <c r="C8" s="8">
        <v>63960</v>
      </c>
      <c r="D8" s="5">
        <f>IF(C12=0,"- - -",C8/C12*100)</f>
        <v>97.686139747995412</v>
      </c>
      <c r="E8" s="4">
        <v>24778</v>
      </c>
      <c r="F8" s="5">
        <f>IF(E12=0,"- - -",E8/E12*100)</f>
        <v>97.325110962724381</v>
      </c>
      <c r="G8" s="4">
        <v>35586</v>
      </c>
      <c r="H8" s="5">
        <f>IF(G12=0,"- - -",G8/G12*100)</f>
        <v>97.8632126062206</v>
      </c>
      <c r="I8" s="26">
        <f>C8+E8+G8</f>
        <v>124324</v>
      </c>
      <c r="J8" s="27">
        <f>IF(I12=0,"- - -",I8/I12*100)</f>
        <v>97.664516838574357</v>
      </c>
      <c r="M8" s="69"/>
    </row>
    <row r="9" spans="1:17" x14ac:dyDescent="0.3">
      <c r="A9" s="79"/>
      <c r="B9" s="78" t="s">
        <v>52</v>
      </c>
      <c r="C9" s="9">
        <v>1196</v>
      </c>
      <c r="D9" s="3">
        <f>IF(C12=0,"- - -",C9/C12*100)</f>
        <v>1.8266513936617028</v>
      </c>
      <c r="E9" s="2">
        <v>543</v>
      </c>
      <c r="F9" s="3">
        <f>IF(E12=0,"- - -",E9/E12*100)</f>
        <v>2.1328410385325425</v>
      </c>
      <c r="G9" s="2">
        <v>593</v>
      </c>
      <c r="H9" s="3">
        <f>IF(G12=0,"- - -",G9/G12*100)</f>
        <v>1.630778538624426</v>
      </c>
      <c r="I9" s="26">
        <f t="shared" ref="I9:I11" si="0">C9+E9+G9</f>
        <v>2332</v>
      </c>
      <c r="J9" s="29">
        <f>IF(I12=0,"- - -",I9/I12*100)</f>
        <v>1.831936337855566</v>
      </c>
      <c r="M9" s="69"/>
    </row>
    <row r="10" spans="1:17" x14ac:dyDescent="0.3">
      <c r="A10" s="79"/>
      <c r="B10" s="78" t="s">
        <v>53</v>
      </c>
      <c r="C10" s="9">
        <v>16</v>
      </c>
      <c r="D10" s="3">
        <f>IF(C12=0,"- - -",C10/C12*100)</f>
        <v>2.4436807941962579E-2</v>
      </c>
      <c r="E10" s="2">
        <v>21</v>
      </c>
      <c r="F10" s="3">
        <f>IF(E12=0,"- - -",E10/E12*100)</f>
        <v>8.2485565026120422E-2</v>
      </c>
      <c r="G10" s="2">
        <v>22</v>
      </c>
      <c r="H10" s="3">
        <f>IF(G12=0,"- - -",G10/G12*100)</f>
        <v>6.0501058768528446E-2</v>
      </c>
      <c r="I10" s="26">
        <f t="shared" si="0"/>
        <v>59</v>
      </c>
      <c r="J10" s="29">
        <f>IF(I12=0,"- - -",I10/I12*100)</f>
        <v>4.6348303573532763E-2</v>
      </c>
      <c r="M10" s="69"/>
    </row>
    <row r="11" spans="1:17" ht="15" thickBot="1" x14ac:dyDescent="0.35">
      <c r="A11" s="79"/>
      <c r="B11" s="78" t="s">
        <v>16</v>
      </c>
      <c r="C11" s="9">
        <v>303</v>
      </c>
      <c r="D11" s="3">
        <f>IF(C12=0,"- - -",C11/C12*100)</f>
        <v>0.46277205040091635</v>
      </c>
      <c r="E11" s="2">
        <v>117</v>
      </c>
      <c r="F11" s="3">
        <f>IF(E12=0,"- - -",E11/E12*100)</f>
        <v>0.45956243371695671</v>
      </c>
      <c r="G11" s="2">
        <v>162</v>
      </c>
      <c r="H11" s="3">
        <f>IF(G12=0,"- - -",G11/G12*100)</f>
        <v>0.44550779638643678</v>
      </c>
      <c r="I11" s="26">
        <f t="shared" si="0"/>
        <v>582</v>
      </c>
      <c r="J11" s="29">
        <f>IF(I12=0,"- - -",I11/I12*100)</f>
        <v>0.45719851999654354</v>
      </c>
      <c r="M11" s="69"/>
    </row>
    <row r="12" spans="1:17" x14ac:dyDescent="0.3">
      <c r="A12" s="155" t="s">
        <v>13</v>
      </c>
      <c r="B12" s="156"/>
      <c r="C12" s="14">
        <f>SUM(C8:C11)</f>
        <v>65475</v>
      </c>
      <c r="D12" s="15">
        <f>IF(C12=0,"- - -",C12/C12*100)</f>
        <v>100</v>
      </c>
      <c r="E12" s="16">
        <f>SUM(E8:E11)</f>
        <v>25459</v>
      </c>
      <c r="F12" s="15">
        <f>IF(E12=0,"- - -",E12/E12*100)</f>
        <v>100</v>
      </c>
      <c r="G12" s="16">
        <f>SUM(G8:G11)</f>
        <v>36363</v>
      </c>
      <c r="H12" s="15">
        <f>IF(G12=0,"- - -",G12/G12*100)</f>
        <v>100</v>
      </c>
      <c r="I12" s="22">
        <f>SUM(I8:I11)</f>
        <v>127297</v>
      </c>
      <c r="J12" s="23">
        <f>IF(I12=0,"- - -",I12/I12*100)</f>
        <v>100</v>
      </c>
      <c r="M12" s="69"/>
    </row>
    <row r="13" spans="1:17" ht="15" thickBot="1" x14ac:dyDescent="0.35">
      <c r="A13" s="149" t="s">
        <v>69</v>
      </c>
      <c r="B13" s="150"/>
      <c r="C13" s="18">
        <f>IF($I12=0,"- - -",C12/$I12*100)</f>
        <v>51.434833499611145</v>
      </c>
      <c r="D13" s="19"/>
      <c r="E13" s="20">
        <f>IF($I12=0,"- - -",E12/$I12*100)</f>
        <v>19.999685774213059</v>
      </c>
      <c r="F13" s="19"/>
      <c r="G13" s="20">
        <f>IF($I12=0,"- - -",G12/$I12*100)</f>
        <v>28.565480726175796</v>
      </c>
      <c r="H13" s="19"/>
      <c r="I13" s="24">
        <f>IF($I12=0,"- - -",I12/$I12*100)</f>
        <v>100</v>
      </c>
      <c r="J13" s="25"/>
    </row>
    <row r="16" spans="1:17" x14ac:dyDescent="0.3">
      <c r="A16" s="1" t="s">
        <v>557</v>
      </c>
      <c r="J16" s="48"/>
      <c r="L16" s="48"/>
    </row>
    <row r="17" spans="1:33" ht="15" thickBot="1" x14ac:dyDescent="0.35"/>
    <row r="18" spans="1:33" ht="14.4" customHeight="1" x14ac:dyDescent="0.3">
      <c r="A18" s="151" t="s">
        <v>555</v>
      </c>
      <c r="B18" s="152"/>
      <c r="C18" s="32" t="s">
        <v>1</v>
      </c>
      <c r="D18" s="33"/>
      <c r="E18" s="33" t="s">
        <v>2</v>
      </c>
      <c r="F18" s="33"/>
      <c r="G18" s="33" t="s">
        <v>3</v>
      </c>
      <c r="H18" s="33"/>
      <c r="I18" s="33" t="s">
        <v>4</v>
      </c>
      <c r="J18" s="33"/>
      <c r="K18" s="33" t="s">
        <v>5</v>
      </c>
      <c r="L18" s="33"/>
      <c r="M18" s="33" t="s">
        <v>72</v>
      </c>
      <c r="N18" s="33"/>
      <c r="O18" s="33" t="s">
        <v>7</v>
      </c>
      <c r="P18" s="33"/>
      <c r="Q18" s="33" t="s">
        <v>8</v>
      </c>
      <c r="R18" s="33"/>
      <c r="S18" s="33" t="s">
        <v>9</v>
      </c>
      <c r="T18" s="33"/>
      <c r="U18" s="33" t="s">
        <v>10</v>
      </c>
      <c r="V18" s="33"/>
      <c r="W18" s="33" t="s">
        <v>11</v>
      </c>
      <c r="X18" s="33"/>
      <c r="Y18" s="35" t="s">
        <v>13</v>
      </c>
      <c r="Z18" s="36"/>
    </row>
    <row r="19" spans="1:33" ht="15" thickBot="1" x14ac:dyDescent="0.35">
      <c r="A19" s="153"/>
      <c r="B19" s="154"/>
      <c r="C19" s="37" t="s">
        <v>14</v>
      </c>
      <c r="D19" s="38" t="s">
        <v>15</v>
      </c>
      <c r="E19" s="39" t="s">
        <v>14</v>
      </c>
      <c r="F19" s="38" t="s">
        <v>15</v>
      </c>
      <c r="G19" s="39" t="s">
        <v>14</v>
      </c>
      <c r="H19" s="38" t="s">
        <v>15</v>
      </c>
      <c r="I19" s="37" t="s">
        <v>14</v>
      </c>
      <c r="J19" s="38" t="s">
        <v>15</v>
      </c>
      <c r="K19" s="37" t="s">
        <v>14</v>
      </c>
      <c r="L19" s="38" t="s">
        <v>15</v>
      </c>
      <c r="M19" s="37" t="s">
        <v>14</v>
      </c>
      <c r="N19" s="38" t="s">
        <v>15</v>
      </c>
      <c r="O19" s="37" t="s">
        <v>14</v>
      </c>
      <c r="P19" s="38" t="s">
        <v>15</v>
      </c>
      <c r="Q19" s="37" t="s">
        <v>14</v>
      </c>
      <c r="R19" s="38" t="s">
        <v>15</v>
      </c>
      <c r="S19" s="37" t="s">
        <v>14</v>
      </c>
      <c r="T19" s="38" t="s">
        <v>15</v>
      </c>
      <c r="U19" s="37" t="s">
        <v>14</v>
      </c>
      <c r="V19" s="38" t="s">
        <v>15</v>
      </c>
      <c r="W19" s="37" t="s">
        <v>14</v>
      </c>
      <c r="X19" s="38" t="s">
        <v>15</v>
      </c>
      <c r="Y19" s="41" t="s">
        <v>14</v>
      </c>
      <c r="Z19" s="42" t="s">
        <v>15</v>
      </c>
    </row>
    <row r="20" spans="1:33" x14ac:dyDescent="0.3">
      <c r="A20" s="77"/>
      <c r="B20" s="78" t="s">
        <v>51</v>
      </c>
      <c r="C20" s="8">
        <v>11576</v>
      </c>
      <c r="D20" s="5">
        <f>IF(C24=0,"- - -",C20/C24*100)</f>
        <v>97.795049421306075</v>
      </c>
      <c r="E20" s="4">
        <v>15806</v>
      </c>
      <c r="F20" s="5">
        <f>IF(E24=0,"- - -",E20/E24*100)</f>
        <v>97.634196059052442</v>
      </c>
      <c r="G20" s="4">
        <v>22159</v>
      </c>
      <c r="H20" s="5">
        <f>IF(G24=0,"- - -",G20/G24*100)</f>
        <v>97.888412775544467</v>
      </c>
      <c r="I20" s="4">
        <v>8100</v>
      </c>
      <c r="J20" s="5">
        <f>IF(I24=0,"- - -",I20/I24*100)</f>
        <v>97.672736042445436</v>
      </c>
      <c r="K20" s="4">
        <v>6319</v>
      </c>
      <c r="L20" s="5">
        <f>IF(K24=0,"- - -",K20/K24*100)</f>
        <v>96.93204479214603</v>
      </c>
      <c r="M20" s="4">
        <v>24778</v>
      </c>
      <c r="N20" s="5">
        <f>IF(M24=0,"- - -",M20/M24*100)</f>
        <v>97.325110962724381</v>
      </c>
      <c r="O20" s="4">
        <v>13948</v>
      </c>
      <c r="P20" s="5">
        <f>IF(O24=0,"- - -",O20/O24*100)</f>
        <v>97.915057915057915</v>
      </c>
      <c r="Q20" s="4">
        <v>1785</v>
      </c>
      <c r="R20" s="5">
        <f>IF(Q24=0,"- - -",Q20/Q24*100)</f>
        <v>97.754654983570646</v>
      </c>
      <c r="S20" s="4">
        <v>12247</v>
      </c>
      <c r="T20" s="5">
        <f>IF(S24=0,"- - -",S20/S24*100)</f>
        <v>97.632334183673478</v>
      </c>
      <c r="U20" s="4">
        <v>4699</v>
      </c>
      <c r="V20" s="5">
        <f>IF(U24=0,"- - -",U20/U24*100)</f>
        <v>98.202716823406476</v>
      </c>
      <c r="W20" s="4">
        <v>2907</v>
      </c>
      <c r="X20" s="5">
        <f>IF(W24=0,"- - -",W20/W24*100)</f>
        <v>98.110023624704695</v>
      </c>
      <c r="Y20" s="26">
        <f>C20+E20+G20+I20+K20+M20+O20+Q20+S20+U20+W20</f>
        <v>124324</v>
      </c>
      <c r="Z20" s="27">
        <f>IF(Y24=0,"- - -",Y20/Y24*100)</f>
        <v>97.664516838574357</v>
      </c>
      <c r="AC20" s="69"/>
    </row>
    <row r="21" spans="1:33" x14ac:dyDescent="0.3">
      <c r="A21" s="79"/>
      <c r="B21" s="78" t="s">
        <v>52</v>
      </c>
      <c r="C21" s="9">
        <v>212</v>
      </c>
      <c r="D21" s="3">
        <f>IF(C24=0,"- - -",C21/C24*100)</f>
        <v>1.7909943397820391</v>
      </c>
      <c r="E21" s="2">
        <v>298</v>
      </c>
      <c r="F21" s="3">
        <f>IF(E24=0,"- - -",E21/E24*100)</f>
        <v>1.840756068935697</v>
      </c>
      <c r="G21" s="2">
        <v>368</v>
      </c>
      <c r="H21" s="3">
        <f>IF(G24=0,"- - -",G21/G24*100)</f>
        <v>1.6256571100410833</v>
      </c>
      <c r="I21" s="2">
        <v>165</v>
      </c>
      <c r="J21" s="3">
        <f>IF(I24=0,"- - -",I21/I24*100)</f>
        <v>1.9896298082720365</v>
      </c>
      <c r="K21" s="2">
        <v>153</v>
      </c>
      <c r="L21" s="3">
        <f>IF(K24=0,"- - -",K21/K24*100)</f>
        <v>2.3469857340082836</v>
      </c>
      <c r="M21" s="2">
        <v>543</v>
      </c>
      <c r="N21" s="3">
        <f>IF(M24=0,"- - -",M21/M24*100)</f>
        <v>2.1328410385325425</v>
      </c>
      <c r="O21" s="2">
        <v>250</v>
      </c>
      <c r="P21" s="3">
        <f>IF(O24=0,"- - -",O21/O24*100)</f>
        <v>1.7550017550017549</v>
      </c>
      <c r="Q21" s="2">
        <v>36</v>
      </c>
      <c r="R21" s="3">
        <f>IF(Q24=0,"- - -",Q21/Q24*100)</f>
        <v>1.9715224534501645</v>
      </c>
      <c r="S21" s="2">
        <v>185</v>
      </c>
      <c r="T21" s="3">
        <f>IF(S24=0,"- - -",S21/S24*100)</f>
        <v>1.4748086734693877</v>
      </c>
      <c r="U21" s="2">
        <v>79</v>
      </c>
      <c r="V21" s="3">
        <f>IF(U24=0,"- - -",U21/U24*100)</f>
        <v>1.6509926854754442</v>
      </c>
      <c r="W21" s="2">
        <v>43</v>
      </c>
      <c r="X21" s="3">
        <f>IF(W24=0,"- - -",W21/W24*100)</f>
        <v>1.4512318596017548</v>
      </c>
      <c r="Y21" s="26">
        <f t="shared" ref="Y21:Y23" si="1">C21+E21+G21+I21+K21+M21+O21+Q21+S21+U21+W21</f>
        <v>2332</v>
      </c>
      <c r="Z21" s="29">
        <f>IF(Y24=0,"- - -",Y21/Y24*100)</f>
        <v>1.831936337855566</v>
      </c>
      <c r="AC21" s="69"/>
    </row>
    <row r="22" spans="1:33" x14ac:dyDescent="0.3">
      <c r="A22" s="79"/>
      <c r="B22" s="78" t="s">
        <v>53</v>
      </c>
      <c r="C22" s="9">
        <v>1</v>
      </c>
      <c r="D22" s="3">
        <f>IF(C24=0,"- - -",C22/C24*100)</f>
        <v>8.4480865084058457E-3</v>
      </c>
      <c r="E22" s="2">
        <v>4</v>
      </c>
      <c r="F22" s="3">
        <f>IF(E24=0,"- - -",E22/E24*100)</f>
        <v>2.4708135153499292E-2</v>
      </c>
      <c r="G22" s="2">
        <v>6</v>
      </c>
      <c r="H22" s="3">
        <f>IF(G24=0,"- - -",G22/G24*100)</f>
        <v>2.6505278968061138E-2</v>
      </c>
      <c r="I22" s="2">
        <v>2</v>
      </c>
      <c r="J22" s="3">
        <f>IF(I24=0,"- - -",I22/I24*100)</f>
        <v>2.4116724948751958E-2</v>
      </c>
      <c r="K22" s="2">
        <v>3</v>
      </c>
      <c r="L22" s="3">
        <f>IF(K24=0,"- - -",K22/K24*100)</f>
        <v>4.6019328117809483E-2</v>
      </c>
      <c r="M22" s="2">
        <v>21</v>
      </c>
      <c r="N22" s="3">
        <f>IF(M24=0,"- - -",M22/M24*100)</f>
        <v>8.2485565026120422E-2</v>
      </c>
      <c r="O22" s="2">
        <v>3</v>
      </c>
      <c r="P22" s="3">
        <f>IF(O24=0,"- - -",O22/O24*100)</f>
        <v>2.1060021060021059E-2</v>
      </c>
      <c r="Q22" s="2">
        <v>0</v>
      </c>
      <c r="R22" s="3">
        <f>IF(Q24=0,"- - -",Q22/Q24*100)</f>
        <v>0</v>
      </c>
      <c r="S22" s="2">
        <v>16</v>
      </c>
      <c r="T22" s="3">
        <f>IF(S24=0,"- - -",S22/S24*100)</f>
        <v>0.12755102040816327</v>
      </c>
      <c r="U22" s="2">
        <v>3</v>
      </c>
      <c r="V22" s="3">
        <f>IF(U24=0,"- - -",U22/U24*100)</f>
        <v>6.269592476489029E-2</v>
      </c>
      <c r="W22" s="2">
        <v>0</v>
      </c>
      <c r="X22" s="3">
        <f>IF(W24=0,"- - -",W22/W24*100)</f>
        <v>0</v>
      </c>
      <c r="Y22" s="26">
        <f t="shared" si="1"/>
        <v>59</v>
      </c>
      <c r="Z22" s="29">
        <f>IF(Y24=0,"- - -",Y22/Y24*100)</f>
        <v>4.6348303573532763E-2</v>
      </c>
      <c r="AC22" s="69"/>
    </row>
    <row r="23" spans="1:33" ht="15" thickBot="1" x14ac:dyDescent="0.35">
      <c r="A23" s="79"/>
      <c r="B23" s="78" t="s">
        <v>16</v>
      </c>
      <c r="C23" s="9">
        <v>48</v>
      </c>
      <c r="D23" s="3">
        <f>IF(C24=0,"- - -",C23/C24*100)</f>
        <v>0.40550815240348065</v>
      </c>
      <c r="E23" s="2">
        <v>81</v>
      </c>
      <c r="F23" s="3">
        <f>IF(E24=0,"- - -",E23/E24*100)</f>
        <v>0.50033973685836064</v>
      </c>
      <c r="G23" s="2">
        <v>104</v>
      </c>
      <c r="H23" s="3">
        <f>IF(G24=0,"- - -",G23/G24*100)</f>
        <v>0.45942483544639307</v>
      </c>
      <c r="I23" s="2">
        <v>26</v>
      </c>
      <c r="J23" s="3">
        <f>IF(I24=0,"- - -",I23/I24*100)</f>
        <v>0.31351742433377544</v>
      </c>
      <c r="K23" s="2">
        <v>44</v>
      </c>
      <c r="L23" s="3">
        <f>IF(K24=0,"- - -",K23/K24*100)</f>
        <v>0.67495014572787237</v>
      </c>
      <c r="M23" s="2">
        <v>117</v>
      </c>
      <c r="N23" s="3">
        <f>IF(M24=0,"- - -",M23/M24*100)</f>
        <v>0.45956243371695671</v>
      </c>
      <c r="O23" s="2">
        <v>44</v>
      </c>
      <c r="P23" s="3">
        <f>IF(O24=0,"- - -",O23/O24*100)</f>
        <v>0.30888030888030887</v>
      </c>
      <c r="Q23" s="2">
        <v>5</v>
      </c>
      <c r="R23" s="3">
        <f>IF(Q24=0,"- - -",Q23/Q24*100)</f>
        <v>0.2738225629791895</v>
      </c>
      <c r="S23" s="2">
        <v>96</v>
      </c>
      <c r="T23" s="3">
        <f>IF(S24=0,"- - -",S23/S24*100)</f>
        <v>0.76530612244897955</v>
      </c>
      <c r="U23" s="2">
        <v>4</v>
      </c>
      <c r="V23" s="3">
        <f>IF(U24=0,"- - -",U23/U24*100)</f>
        <v>8.3594566353187044E-2</v>
      </c>
      <c r="W23" s="2">
        <v>13</v>
      </c>
      <c r="X23" s="3">
        <f>IF(W24=0,"- - -",W23/W24*100)</f>
        <v>0.43874451569355388</v>
      </c>
      <c r="Y23" s="26">
        <f t="shared" si="1"/>
        <v>582</v>
      </c>
      <c r="Z23" s="29">
        <f>IF(Y24=0,"- - -",Y23/Y24*100)</f>
        <v>0.45719851999654354</v>
      </c>
      <c r="AC23" s="69"/>
    </row>
    <row r="24" spans="1:33" x14ac:dyDescent="0.3">
      <c r="A24" s="155" t="s">
        <v>13</v>
      </c>
      <c r="B24" s="156"/>
      <c r="C24" s="14">
        <f>SUM(C20:C23)</f>
        <v>11837</v>
      </c>
      <c r="D24" s="15">
        <f>IF(C24=0,"- - -",C24/C24*100)</f>
        <v>100</v>
      </c>
      <c r="E24" s="16">
        <f>SUM(E20:E23)</f>
        <v>16189</v>
      </c>
      <c r="F24" s="15">
        <f>IF(E24=0,"- - -",E24/E24*100)</f>
        <v>100</v>
      </c>
      <c r="G24" s="16">
        <f>SUM(G20:G23)</f>
        <v>22637</v>
      </c>
      <c r="H24" s="15">
        <f>IF(G24=0,"- - -",G24/G24*100)</f>
        <v>100</v>
      </c>
      <c r="I24" s="16">
        <f>SUM(I20:I23)</f>
        <v>8293</v>
      </c>
      <c r="J24" s="15">
        <f>IF(I24=0,"- - -",I24/I24*100)</f>
        <v>100</v>
      </c>
      <c r="K24" s="16">
        <f>SUM(K20:K23)</f>
        <v>6519</v>
      </c>
      <c r="L24" s="15">
        <f>IF(K24=0,"- - -",K24/K24*100)</f>
        <v>100</v>
      </c>
      <c r="M24" s="16">
        <f>SUM(M20:M23)</f>
        <v>25459</v>
      </c>
      <c r="N24" s="15">
        <f>IF(M24=0,"- - -",M24/M24*100)</f>
        <v>100</v>
      </c>
      <c r="O24" s="16">
        <f>SUM(O20:O23)</f>
        <v>14245</v>
      </c>
      <c r="P24" s="15">
        <f>IF(O24=0,"- - -",O24/O24*100)</f>
        <v>100</v>
      </c>
      <c r="Q24" s="16">
        <f>SUM(Q20:Q23)</f>
        <v>1826</v>
      </c>
      <c r="R24" s="15">
        <f>IF(Q24=0,"- - -",Q24/Q24*100)</f>
        <v>100</v>
      </c>
      <c r="S24" s="16">
        <f>SUM(S20:S23)</f>
        <v>12544</v>
      </c>
      <c r="T24" s="15">
        <f>IF(S24=0,"- - -",S24/S24*100)</f>
        <v>100</v>
      </c>
      <c r="U24" s="16">
        <f>SUM(U20:U23)</f>
        <v>4785</v>
      </c>
      <c r="V24" s="15">
        <f>IF(U24=0,"- - -",U24/U24*100)</f>
        <v>100</v>
      </c>
      <c r="W24" s="16">
        <f>SUM(W20:W23)</f>
        <v>2963</v>
      </c>
      <c r="X24" s="15">
        <f>IF(W24=0,"- - -",W24/W24*100)</f>
        <v>100</v>
      </c>
      <c r="Y24" s="22">
        <f>SUM(Y20:Y23)</f>
        <v>127297</v>
      </c>
      <c r="Z24" s="23">
        <f>IF(Y24=0,"- - -",Y24/Y24*100)</f>
        <v>100</v>
      </c>
      <c r="AC24" s="69"/>
    </row>
    <row r="25" spans="1:33" ht="15" thickBot="1" x14ac:dyDescent="0.35">
      <c r="A25" s="149" t="s">
        <v>132</v>
      </c>
      <c r="B25" s="150"/>
      <c r="C25" s="18">
        <f>IF($Y24=0,"- - -",C24/$Y24*100)</f>
        <v>9.2987265999984281</v>
      </c>
      <c r="D25" s="19"/>
      <c r="E25" s="20">
        <f>IF($Y24=0,"- - -",E24/$Y24*100)</f>
        <v>12.717503161896982</v>
      </c>
      <c r="F25" s="19"/>
      <c r="G25" s="20">
        <f>IF($Y24=0,"- - -",G24/$Y24*100)</f>
        <v>17.782822847356968</v>
      </c>
      <c r="H25" s="19"/>
      <c r="I25" s="20">
        <f>IF($Y24=0,"- - -",I24/$Y24*100)</f>
        <v>6.5146861277170718</v>
      </c>
      <c r="J25" s="19"/>
      <c r="K25" s="20">
        <f>IF($Y24=0,"- - -",K24/$Y24*100)</f>
        <v>5.1210947626416958</v>
      </c>
      <c r="L25" s="19"/>
      <c r="M25" s="20">
        <f>IF($Y24=0,"- - -",M24/$Y24*100)</f>
        <v>19.999685774213059</v>
      </c>
      <c r="N25" s="19"/>
      <c r="O25" s="20">
        <f>IF($Y24=0,"- - -",O24/$Y24*100)</f>
        <v>11.190365837372445</v>
      </c>
      <c r="P25" s="19"/>
      <c r="Q25" s="20">
        <f>IF($Y24=0,"- - -",Q24/$Y24*100)</f>
        <v>1.4344407173774716</v>
      </c>
      <c r="R25" s="19"/>
      <c r="S25" s="20">
        <f>IF($Y24=0,"- - -",S24/$Y24*100)</f>
        <v>9.8541206784134729</v>
      </c>
      <c r="T25" s="19"/>
      <c r="U25" s="20">
        <f>IF($Y24=0,"- - -",U24/$Y24*100)</f>
        <v>3.7589259762602421</v>
      </c>
      <c r="V25" s="19"/>
      <c r="W25" s="20">
        <f>IF($Y24=0,"- - -",W24/$Y24*100)</f>
        <v>2.3276275167521625</v>
      </c>
      <c r="X25" s="19"/>
      <c r="Y25" s="24">
        <f>IF($Y24=0,"- - -",Y24/$Y24*100)</f>
        <v>100</v>
      </c>
      <c r="Z25" s="25"/>
    </row>
    <row r="26" spans="1:33" x14ac:dyDescent="0.3">
      <c r="A26" s="144" t="s">
        <v>539</v>
      </c>
      <c r="B26" s="146"/>
      <c r="C26" s="146"/>
      <c r="D26" s="146"/>
      <c r="E26" s="146"/>
    </row>
    <row r="28" spans="1:33" x14ac:dyDescent="0.3">
      <c r="A28" s="1" t="s">
        <v>558</v>
      </c>
      <c r="J28" s="48"/>
      <c r="L28" s="48"/>
    </row>
    <row r="29" spans="1:33" ht="15" thickBot="1" x14ac:dyDescent="0.35"/>
    <row r="30" spans="1:33" ht="14.4" customHeight="1" x14ac:dyDescent="0.3">
      <c r="A30" s="151" t="s">
        <v>555</v>
      </c>
      <c r="B30" s="152"/>
      <c r="C30" s="32" t="s">
        <v>97</v>
      </c>
      <c r="D30" s="33"/>
      <c r="E30" s="33" t="s">
        <v>98</v>
      </c>
      <c r="F30" s="33"/>
      <c r="G30" s="33" t="s">
        <v>86</v>
      </c>
      <c r="H30" s="33"/>
      <c r="I30" s="33" t="s">
        <v>87</v>
      </c>
      <c r="J30" s="33"/>
      <c r="K30" s="33" t="s">
        <v>88</v>
      </c>
      <c r="L30" s="33"/>
      <c r="M30" s="33" t="s">
        <v>89</v>
      </c>
      <c r="N30" s="33"/>
      <c r="O30" s="33" t="s">
        <v>90</v>
      </c>
      <c r="P30" s="33"/>
      <c r="Q30" s="33" t="s">
        <v>91</v>
      </c>
      <c r="R30" s="33"/>
      <c r="S30" s="33" t="s">
        <v>92</v>
      </c>
      <c r="T30" s="33"/>
      <c r="U30" s="33" t="s">
        <v>93</v>
      </c>
      <c r="V30" s="33"/>
      <c r="W30" s="33" t="s">
        <v>94</v>
      </c>
      <c r="X30" s="33"/>
      <c r="Y30" s="33" t="s">
        <v>95</v>
      </c>
      <c r="Z30" s="33"/>
      <c r="AA30" s="33" t="s">
        <v>96</v>
      </c>
      <c r="AB30" s="34"/>
      <c r="AC30" s="35" t="s">
        <v>13</v>
      </c>
      <c r="AD30" s="36"/>
    </row>
    <row r="31" spans="1:33" ht="15" thickBot="1" x14ac:dyDescent="0.35">
      <c r="A31" s="153"/>
      <c r="B31" s="154"/>
      <c r="C31" s="37" t="s">
        <v>14</v>
      </c>
      <c r="D31" s="38" t="s">
        <v>15</v>
      </c>
      <c r="E31" s="39" t="s">
        <v>14</v>
      </c>
      <c r="F31" s="38" t="s">
        <v>15</v>
      </c>
      <c r="G31" s="39" t="s">
        <v>14</v>
      </c>
      <c r="H31" s="38" t="s">
        <v>15</v>
      </c>
      <c r="I31" s="37" t="s">
        <v>14</v>
      </c>
      <c r="J31" s="38" t="s">
        <v>15</v>
      </c>
      <c r="K31" s="37" t="s">
        <v>14</v>
      </c>
      <c r="L31" s="38" t="s">
        <v>15</v>
      </c>
      <c r="M31" s="37" t="s">
        <v>14</v>
      </c>
      <c r="N31" s="38" t="s">
        <v>15</v>
      </c>
      <c r="O31" s="37" t="s">
        <v>14</v>
      </c>
      <c r="P31" s="38" t="s">
        <v>15</v>
      </c>
      <c r="Q31" s="37" t="s">
        <v>14</v>
      </c>
      <c r="R31" s="38" t="s">
        <v>15</v>
      </c>
      <c r="S31" s="37" t="s">
        <v>14</v>
      </c>
      <c r="T31" s="38" t="s">
        <v>15</v>
      </c>
      <c r="U31" s="37" t="s">
        <v>14</v>
      </c>
      <c r="V31" s="38" t="s">
        <v>15</v>
      </c>
      <c r="W31" s="37" t="s">
        <v>14</v>
      </c>
      <c r="X31" s="38" t="s">
        <v>15</v>
      </c>
      <c r="Y31" s="37" t="s">
        <v>14</v>
      </c>
      <c r="Z31" s="38" t="s">
        <v>15</v>
      </c>
      <c r="AA31" s="37" t="s">
        <v>14</v>
      </c>
      <c r="AB31" s="38" t="s">
        <v>15</v>
      </c>
      <c r="AC31" s="41" t="s">
        <v>14</v>
      </c>
      <c r="AD31" s="42" t="s">
        <v>15</v>
      </c>
    </row>
    <row r="32" spans="1:33" x14ac:dyDescent="0.3">
      <c r="A32" s="77"/>
      <c r="B32" s="78" t="s">
        <v>51</v>
      </c>
      <c r="C32" s="8">
        <v>5954</v>
      </c>
      <c r="D32" s="5">
        <f>IF(C36=0,"- - -",C32/C36*100)</f>
        <v>97.686628383921246</v>
      </c>
      <c r="E32" s="4">
        <v>102432</v>
      </c>
      <c r="F32" s="5">
        <f>IF(E36=0,"- - -",E32/E36*100)</f>
        <v>97.673354184148295</v>
      </c>
      <c r="G32" s="4">
        <v>226</v>
      </c>
      <c r="H32" s="5">
        <f>IF(G36=0,"- - -",G32/G36*100)</f>
        <v>97.835497835497833</v>
      </c>
      <c r="I32" s="4">
        <v>1302</v>
      </c>
      <c r="J32" s="5">
        <f>IF(I36=0,"- - -",I32/I36*100)</f>
        <v>98.264150943396217</v>
      </c>
      <c r="K32" s="4">
        <v>165</v>
      </c>
      <c r="L32" s="5">
        <f>IF(K36=0,"- - -",K32/K36*100)</f>
        <v>98.802395209580837</v>
      </c>
      <c r="M32" s="4">
        <v>18</v>
      </c>
      <c r="N32" s="5">
        <f>IF(M36=0,"- - -",M32/M36*100)</f>
        <v>90</v>
      </c>
      <c r="O32" s="4">
        <v>1158</v>
      </c>
      <c r="P32" s="5">
        <f>IF(O36=0,"- - -",O32/O36*100)</f>
        <v>97.147651006711413</v>
      </c>
      <c r="Q32" s="4">
        <v>3539</v>
      </c>
      <c r="R32" s="5">
        <f>IF(Q36=0,"- - -",Q32/Q36*100)</f>
        <v>98.033240997229925</v>
      </c>
      <c r="S32" s="4">
        <v>1486</v>
      </c>
      <c r="T32" s="5">
        <f>IF(S36=0,"- - -",S32/S36*100)</f>
        <v>98.021108179419528</v>
      </c>
      <c r="U32" s="4">
        <v>5564</v>
      </c>
      <c r="V32" s="5">
        <f>IF(U36=0,"- - -",U32/U36*100)</f>
        <v>97.170799860286422</v>
      </c>
      <c r="W32" s="4">
        <v>746</v>
      </c>
      <c r="X32" s="5">
        <f>IF(W36=0,"- - -",W32/W36*100)</f>
        <v>97.900262467191595</v>
      </c>
      <c r="Y32" s="4">
        <v>1703</v>
      </c>
      <c r="Z32" s="5">
        <f>IF(Y36=0,"- - -",Y32/Y36*100)</f>
        <v>97.369925671812467</v>
      </c>
      <c r="AA32" s="4">
        <v>31</v>
      </c>
      <c r="AB32" s="5">
        <f>IF(AA36=0,"- - -",AA32/AA36*100)</f>
        <v>96.875</v>
      </c>
      <c r="AC32" s="26">
        <f>C32+E32+G32+I32+K32+M32+O32+Q32+S32+U32+W32+Y32+AA32</f>
        <v>124324</v>
      </c>
      <c r="AD32" s="27">
        <f>IF(AC36=0,"- - -",AC32/AC36*100)</f>
        <v>97.664516838574357</v>
      </c>
      <c r="AG32" s="69"/>
    </row>
    <row r="33" spans="1:33" x14ac:dyDescent="0.3">
      <c r="A33" s="79"/>
      <c r="B33" s="78" t="s">
        <v>52</v>
      </c>
      <c r="C33" s="9">
        <v>113</v>
      </c>
      <c r="D33" s="3">
        <f>IF(C36=0,"- - -",C33/C36*100)</f>
        <v>1.8539786710418376</v>
      </c>
      <c r="E33" s="2">
        <v>1933</v>
      </c>
      <c r="F33" s="3">
        <f>IF(E36=0,"- - -",E33/E36*100)</f>
        <v>1.8431993287054698</v>
      </c>
      <c r="G33" s="2">
        <v>5</v>
      </c>
      <c r="H33" s="3">
        <f>IF(G36=0,"- - -",G33/G36*100)</f>
        <v>2.1645021645021645</v>
      </c>
      <c r="I33" s="2">
        <v>20</v>
      </c>
      <c r="J33" s="3">
        <f>IF(I36=0,"- - -",I33/I36*100)</f>
        <v>1.5094339622641511</v>
      </c>
      <c r="K33" s="2">
        <v>1</v>
      </c>
      <c r="L33" s="3">
        <f>IF(K36=0,"- - -",K33/K36*100)</f>
        <v>0.5988023952095809</v>
      </c>
      <c r="M33" s="2">
        <v>2</v>
      </c>
      <c r="N33" s="3">
        <f>IF(M36=0,"- - -",M33/M36*100)</f>
        <v>10</v>
      </c>
      <c r="O33" s="2">
        <v>23</v>
      </c>
      <c r="P33" s="3">
        <f>IF(O36=0,"- - -",O33/O36*100)</f>
        <v>1.9295302013422819</v>
      </c>
      <c r="Q33" s="2">
        <v>53</v>
      </c>
      <c r="R33" s="3">
        <f>IF(Q36=0,"- - -",Q33/Q36*100)</f>
        <v>1.4681440443213296</v>
      </c>
      <c r="S33" s="2">
        <v>22</v>
      </c>
      <c r="T33" s="3">
        <f>IF(S36=0,"- - -",S33/S36*100)</f>
        <v>1.4511873350923483</v>
      </c>
      <c r="U33" s="2">
        <v>122</v>
      </c>
      <c r="V33" s="3">
        <f>IF(U36=0,"- - -",U33/U36*100)</f>
        <v>2.1306322039818375</v>
      </c>
      <c r="W33" s="2">
        <v>9</v>
      </c>
      <c r="X33" s="3">
        <f>IF(W36=0,"- - -",W33/W36*100)</f>
        <v>1.1811023622047243</v>
      </c>
      <c r="Y33" s="2">
        <v>29</v>
      </c>
      <c r="Z33" s="3">
        <f>IF(Y36=0,"- - -",Y33/Y36*100)</f>
        <v>1.6580903373356204</v>
      </c>
      <c r="AA33" s="2">
        <v>0</v>
      </c>
      <c r="AB33" s="3">
        <f>IF(AA36=0,"- - -",AA33/AA36*100)</f>
        <v>0</v>
      </c>
      <c r="AC33" s="26">
        <f t="shared" ref="AC33:AC35" si="2">C33+E33+G33+I33+K33+M33+O33+Q33+S33+U33+W33+Y33+AA33</f>
        <v>2332</v>
      </c>
      <c r="AD33" s="29">
        <f>IF(AC36=0,"- - -",AC33/AC36*100)</f>
        <v>1.831936337855566</v>
      </c>
      <c r="AG33" s="69"/>
    </row>
    <row r="34" spans="1:33" x14ac:dyDescent="0.3">
      <c r="A34" s="79"/>
      <c r="B34" s="78" t="s">
        <v>53</v>
      </c>
      <c r="C34" s="9">
        <v>4</v>
      </c>
      <c r="D34" s="3">
        <f>IF(C36=0,"- - -",C34/C36*100)</f>
        <v>6.5627563576702214E-2</v>
      </c>
      <c r="E34" s="2">
        <v>44</v>
      </c>
      <c r="F34" s="3">
        <f>IF(E36=0,"- - -",E34/E36*100)</f>
        <v>4.1955908154702876E-2</v>
      </c>
      <c r="G34" s="2">
        <v>0</v>
      </c>
      <c r="H34" s="3">
        <f>IF(G36=0,"- - -",G34/G36*100)</f>
        <v>0</v>
      </c>
      <c r="I34" s="2">
        <v>0</v>
      </c>
      <c r="J34" s="3">
        <f>IF(I36=0,"- - -",I34/I36*100)</f>
        <v>0</v>
      </c>
      <c r="K34" s="2">
        <v>0</v>
      </c>
      <c r="L34" s="3">
        <f>IF(K36=0,"- - -",K34/K36*100)</f>
        <v>0</v>
      </c>
      <c r="M34" s="2">
        <v>0</v>
      </c>
      <c r="N34" s="3">
        <f>IF(M36=0,"- - -",M34/M36*100)</f>
        <v>0</v>
      </c>
      <c r="O34" s="2">
        <v>1</v>
      </c>
      <c r="P34" s="3">
        <f>IF(O36=0,"- - -",O34/O36*100)</f>
        <v>8.3892617449664433E-2</v>
      </c>
      <c r="Q34" s="2">
        <v>0</v>
      </c>
      <c r="R34" s="3">
        <f>IF(Q36=0,"- - -",Q34/Q36*100)</f>
        <v>0</v>
      </c>
      <c r="S34" s="2">
        <v>0</v>
      </c>
      <c r="T34" s="3">
        <f>IF(S36=0,"- - -",S34/S36*100)</f>
        <v>0</v>
      </c>
      <c r="U34" s="2">
        <v>6</v>
      </c>
      <c r="V34" s="3">
        <f>IF(U36=0,"- - -",U34/U36*100)</f>
        <v>0.1047851903597625</v>
      </c>
      <c r="W34" s="2">
        <v>2</v>
      </c>
      <c r="X34" s="3">
        <f>IF(W36=0,"- - -",W34/W36*100)</f>
        <v>0.26246719160104987</v>
      </c>
      <c r="Y34" s="2">
        <v>2</v>
      </c>
      <c r="Z34" s="3">
        <f>IF(Y36=0,"- - -",Y34/Y36*100)</f>
        <v>0.11435105774728416</v>
      </c>
      <c r="AA34" s="2">
        <v>0</v>
      </c>
      <c r="AB34" s="3">
        <f>IF(AA36=0,"- - -",AA34/AA36*100)</f>
        <v>0</v>
      </c>
      <c r="AC34" s="26">
        <f t="shared" si="2"/>
        <v>59</v>
      </c>
      <c r="AD34" s="29">
        <f>IF(AC36=0,"- - -",AC34/AC36*100)</f>
        <v>4.6348303573532763E-2</v>
      </c>
      <c r="AG34" s="69"/>
    </row>
    <row r="35" spans="1:33" ht="15" thickBot="1" x14ac:dyDescent="0.35">
      <c r="A35" s="79"/>
      <c r="B35" s="78" t="s">
        <v>16</v>
      </c>
      <c r="C35" s="9">
        <v>24</v>
      </c>
      <c r="D35" s="3">
        <f>IF(C36=0,"- - -",C35/C36*100)</f>
        <v>0.39376538146021334</v>
      </c>
      <c r="E35" s="2">
        <v>463</v>
      </c>
      <c r="F35" s="3">
        <f>IF(E36=0,"- - -",E35/E36*100)</f>
        <v>0.44149057899153255</v>
      </c>
      <c r="G35" s="2">
        <v>0</v>
      </c>
      <c r="H35" s="3">
        <f>IF(G36=0,"- - -",G35/G36*100)</f>
        <v>0</v>
      </c>
      <c r="I35" s="2">
        <v>3</v>
      </c>
      <c r="J35" s="3">
        <f>IF(I36=0,"- - -",I35/I36*100)</f>
        <v>0.22641509433962265</v>
      </c>
      <c r="K35" s="2">
        <v>1</v>
      </c>
      <c r="L35" s="3">
        <f>IF(K36=0,"- - -",K35/K36*100)</f>
        <v>0.5988023952095809</v>
      </c>
      <c r="M35" s="2">
        <v>0</v>
      </c>
      <c r="N35" s="3">
        <f>IF(M36=0,"- - -",M35/M36*100)</f>
        <v>0</v>
      </c>
      <c r="O35" s="2">
        <v>10</v>
      </c>
      <c r="P35" s="3">
        <f>IF(O36=0,"- - -",O35/O36*100)</f>
        <v>0.83892617449664431</v>
      </c>
      <c r="Q35" s="2">
        <v>18</v>
      </c>
      <c r="R35" s="3">
        <f>IF(Q36=0,"- - -",Q35/Q36*100)</f>
        <v>0.49861495844875342</v>
      </c>
      <c r="S35" s="2">
        <v>8</v>
      </c>
      <c r="T35" s="3">
        <f>IF(S36=0,"- - -",S35/S36*100)</f>
        <v>0.52770448548812665</v>
      </c>
      <c r="U35" s="2">
        <v>34</v>
      </c>
      <c r="V35" s="3">
        <f>IF(U36=0,"- - -",U35/U36*100)</f>
        <v>0.59378274537198739</v>
      </c>
      <c r="W35" s="2">
        <v>5</v>
      </c>
      <c r="X35" s="3">
        <f>IF(W36=0,"- - -",W35/W36*100)</f>
        <v>0.65616797900262469</v>
      </c>
      <c r="Y35" s="2">
        <v>15</v>
      </c>
      <c r="Z35" s="3">
        <f>IF(Y36=0,"- - -",Y35/Y36*100)</f>
        <v>0.85763293310463129</v>
      </c>
      <c r="AA35" s="2">
        <v>1</v>
      </c>
      <c r="AB35" s="3">
        <f>IF(AA36=0,"- - -",AA35/AA36*100)</f>
        <v>3.125</v>
      </c>
      <c r="AC35" s="26">
        <f t="shared" si="2"/>
        <v>582</v>
      </c>
      <c r="AD35" s="29">
        <f>IF(AC36=0,"- - -",AC35/AC36*100)</f>
        <v>0.45719851999654354</v>
      </c>
      <c r="AG35" s="69"/>
    </row>
    <row r="36" spans="1:33" x14ac:dyDescent="0.3">
      <c r="A36" s="155" t="s">
        <v>13</v>
      </c>
      <c r="B36" s="156"/>
      <c r="C36" s="14">
        <f>SUM(C32:C35)</f>
        <v>6095</v>
      </c>
      <c r="D36" s="15">
        <f>IF(C36=0,"- - -",C36/C36*100)</f>
        <v>100</v>
      </c>
      <c r="E36" s="16">
        <f>SUM(E32:E35)</f>
        <v>104872</v>
      </c>
      <c r="F36" s="15">
        <f>IF(E36=0,"- - -",E36/E36*100)</f>
        <v>100</v>
      </c>
      <c r="G36" s="16">
        <f>SUM(G32:G35)</f>
        <v>231</v>
      </c>
      <c r="H36" s="15">
        <f>IF(G36=0,"- - -",G36/G36*100)</f>
        <v>100</v>
      </c>
      <c r="I36" s="16">
        <f>SUM(I32:I35)</f>
        <v>1325</v>
      </c>
      <c r="J36" s="15">
        <f>IF(I36=0,"- - -",I36/I36*100)</f>
        <v>100</v>
      </c>
      <c r="K36" s="16">
        <f>SUM(K32:K35)</f>
        <v>167</v>
      </c>
      <c r="L36" s="15">
        <f>IF(K36=0,"- - -",K36/K36*100)</f>
        <v>100</v>
      </c>
      <c r="M36" s="16">
        <f>SUM(M32:M35)</f>
        <v>20</v>
      </c>
      <c r="N36" s="15">
        <f>IF(M36=0,"- - -",M36/M36*100)</f>
        <v>100</v>
      </c>
      <c r="O36" s="16">
        <f>SUM(O32:O35)</f>
        <v>1192</v>
      </c>
      <c r="P36" s="15">
        <f>IF(O36=0,"- - -",O36/O36*100)</f>
        <v>100</v>
      </c>
      <c r="Q36" s="16">
        <f>SUM(Q32:Q35)</f>
        <v>3610</v>
      </c>
      <c r="R36" s="15">
        <f>IF(Q36=0,"- - -",Q36/Q36*100)</f>
        <v>100</v>
      </c>
      <c r="S36" s="16">
        <f>SUM(S32:S35)</f>
        <v>1516</v>
      </c>
      <c r="T36" s="15">
        <f>IF(S36=0,"- - -",S36/S36*100)</f>
        <v>100</v>
      </c>
      <c r="U36" s="16">
        <f>SUM(U32:U35)</f>
        <v>5726</v>
      </c>
      <c r="V36" s="15">
        <f>IF(U36=0,"- - -",U36/U36*100)</f>
        <v>100</v>
      </c>
      <c r="W36" s="16">
        <f>SUM(W32:W35)</f>
        <v>762</v>
      </c>
      <c r="X36" s="15">
        <f>IF(W36=0,"- - -",W36/W36*100)</f>
        <v>100</v>
      </c>
      <c r="Y36" s="16">
        <f>SUM(Y32:Y35)</f>
        <v>1749</v>
      </c>
      <c r="Z36" s="15">
        <f>IF(Y36=0,"- - -",Y36/Y36*100)</f>
        <v>100</v>
      </c>
      <c r="AA36" s="16">
        <f>SUM(AA32:AA35)</f>
        <v>32</v>
      </c>
      <c r="AB36" s="15">
        <f>IF(AA36=0,"- - -",AA36/AA36*100)</f>
        <v>100</v>
      </c>
      <c r="AC36" s="22">
        <f>SUM(AC32:AC35)</f>
        <v>127297</v>
      </c>
      <c r="AD36" s="23">
        <f>IF(AC36=0,"- - -",AC36/AC36*100)</f>
        <v>100</v>
      </c>
      <c r="AG36" s="69"/>
    </row>
    <row r="37" spans="1:33" ht="15" thickBot="1" x14ac:dyDescent="0.35">
      <c r="A37" s="149" t="s">
        <v>12</v>
      </c>
      <c r="B37" s="150"/>
      <c r="C37" s="18">
        <f>IF($AC36=0,"- - -",C36/$AC36*100)</f>
        <v>4.7880154284861387</v>
      </c>
      <c r="D37" s="19"/>
      <c r="E37" s="20">
        <f>IF($AC36=0,"- - -",E36/$AC36*100)</f>
        <v>82.383716819720803</v>
      </c>
      <c r="F37" s="19"/>
      <c r="G37" s="20">
        <f>IF($AC36=0,"- - -",G36/$AC36*100)</f>
        <v>0.181465391957391</v>
      </c>
      <c r="H37" s="19"/>
      <c r="I37" s="20">
        <f>IF($AC36=0,"- - -",I36/$AC36*100)</f>
        <v>1.040872919236117</v>
      </c>
      <c r="J37" s="19"/>
      <c r="K37" s="20">
        <f>IF($AC36=0,"- - -",K36/$AC36*100)</f>
        <v>0.13118926604711814</v>
      </c>
      <c r="L37" s="19"/>
      <c r="M37" s="20">
        <f>IF($AC36=0,"- - -",M36/$AC36*100)</f>
        <v>1.5711289346960259E-2</v>
      </c>
      <c r="N37" s="19"/>
      <c r="O37" s="20">
        <f>IF($AC36=0,"- - -",O36/$AC36*100)</f>
        <v>0.93639284507883136</v>
      </c>
      <c r="P37" s="19"/>
      <c r="Q37" s="20">
        <f>IF($AC36=0,"- - -",Q36/$AC36*100)</f>
        <v>2.8358877271263268</v>
      </c>
      <c r="R37" s="19"/>
      <c r="S37" s="20">
        <f>IF($AC36=0,"- - -",S36/$AC36*100)</f>
        <v>1.1909157324995876</v>
      </c>
      <c r="T37" s="19"/>
      <c r="U37" s="20">
        <f>IF($AC36=0,"- - -",U36/$AC36*100)</f>
        <v>4.4981421400347221</v>
      </c>
      <c r="V37" s="19"/>
      <c r="W37" s="20">
        <f>IF($AC36=0,"- - -",W36/$AC36*100)</f>
        <v>0.59860012411918584</v>
      </c>
      <c r="X37" s="19"/>
      <c r="Y37" s="158">
        <f>IF($AC36=0,"- - -",Y36/$AC36*100)</f>
        <v>1.3739522533916746</v>
      </c>
      <c r="Z37" s="159"/>
      <c r="AA37" s="158">
        <f>IF($AC36=0,"- - -",AA36/$AC36*100)</f>
        <v>2.513806295513641E-2</v>
      </c>
      <c r="AB37" s="159"/>
      <c r="AC37" s="24">
        <f>IF($AC36=0,"- - -",AC36/$AC36*100)</f>
        <v>100</v>
      </c>
      <c r="AD37" s="25"/>
    </row>
    <row r="38" spans="1:33" x14ac:dyDescent="0.3">
      <c r="A38" s="144" t="s">
        <v>540</v>
      </c>
      <c r="B38" s="146"/>
      <c r="C38" s="146"/>
      <c r="D38" s="146"/>
      <c r="E38" s="146"/>
    </row>
    <row r="40" spans="1:33" x14ac:dyDescent="0.3">
      <c r="A40" s="1" t="s">
        <v>559</v>
      </c>
      <c r="J40" s="48"/>
      <c r="L40" s="48"/>
    </row>
    <row r="41" spans="1:33" ht="15" thickBot="1" x14ac:dyDescent="0.35"/>
    <row r="42" spans="1:33" ht="14.4" customHeight="1" x14ac:dyDescent="0.3">
      <c r="A42" s="151" t="s">
        <v>555</v>
      </c>
      <c r="B42" s="152"/>
      <c r="C42" s="32" t="s">
        <v>20</v>
      </c>
      <c r="D42" s="33"/>
      <c r="E42" s="33" t="s">
        <v>21</v>
      </c>
      <c r="F42" s="33"/>
      <c r="G42" s="33" t="s">
        <v>22</v>
      </c>
      <c r="H42" s="33"/>
      <c r="I42" s="33" t="s">
        <v>23</v>
      </c>
      <c r="J42" s="33"/>
      <c r="K42" s="33" t="s">
        <v>24</v>
      </c>
      <c r="L42" s="33"/>
      <c r="M42" s="33" t="s">
        <v>25</v>
      </c>
      <c r="N42" s="33"/>
      <c r="O42" s="33" t="s">
        <v>26</v>
      </c>
      <c r="P42" s="33"/>
      <c r="Q42" s="33" t="s">
        <v>27</v>
      </c>
      <c r="R42" s="33"/>
      <c r="S42" s="33" t="s">
        <v>28</v>
      </c>
      <c r="T42" s="33"/>
      <c r="U42" s="33" t="s">
        <v>29</v>
      </c>
      <c r="V42" s="33"/>
      <c r="W42" s="33" t="s">
        <v>30</v>
      </c>
      <c r="X42" s="33"/>
      <c r="Y42" s="33" t="s">
        <v>32</v>
      </c>
      <c r="Z42" s="33"/>
      <c r="AA42" s="35" t="s">
        <v>13</v>
      </c>
      <c r="AB42" s="36"/>
    </row>
    <row r="43" spans="1:33" ht="15" thickBot="1" x14ac:dyDescent="0.35">
      <c r="A43" s="153"/>
      <c r="B43" s="154"/>
      <c r="C43" s="37" t="s">
        <v>14</v>
      </c>
      <c r="D43" s="38" t="s">
        <v>15</v>
      </c>
      <c r="E43" s="39" t="s">
        <v>14</v>
      </c>
      <c r="F43" s="38" t="s">
        <v>15</v>
      </c>
      <c r="G43" s="39" t="s">
        <v>14</v>
      </c>
      <c r="H43" s="38" t="s">
        <v>15</v>
      </c>
      <c r="I43" s="37" t="s">
        <v>14</v>
      </c>
      <c r="J43" s="38" t="s">
        <v>15</v>
      </c>
      <c r="K43" s="37" t="s">
        <v>14</v>
      </c>
      <c r="L43" s="38" t="s">
        <v>15</v>
      </c>
      <c r="M43" s="37" t="s">
        <v>14</v>
      </c>
      <c r="N43" s="38" t="s">
        <v>15</v>
      </c>
      <c r="O43" s="37" t="s">
        <v>14</v>
      </c>
      <c r="P43" s="38" t="s">
        <v>15</v>
      </c>
      <c r="Q43" s="37" t="s">
        <v>14</v>
      </c>
      <c r="R43" s="38" t="s">
        <v>15</v>
      </c>
      <c r="S43" s="37" t="s">
        <v>14</v>
      </c>
      <c r="T43" s="38" t="s">
        <v>15</v>
      </c>
      <c r="U43" s="37" t="s">
        <v>14</v>
      </c>
      <c r="V43" s="38" t="s">
        <v>15</v>
      </c>
      <c r="W43" s="37" t="s">
        <v>14</v>
      </c>
      <c r="X43" s="38" t="s">
        <v>15</v>
      </c>
      <c r="Y43" s="37" t="s">
        <v>14</v>
      </c>
      <c r="Z43" s="38" t="s">
        <v>15</v>
      </c>
      <c r="AA43" s="41" t="s">
        <v>14</v>
      </c>
      <c r="AB43" s="42" t="s">
        <v>15</v>
      </c>
    </row>
    <row r="44" spans="1:33" x14ac:dyDescent="0.3">
      <c r="A44" s="77"/>
      <c r="B44" s="78" t="s">
        <v>51</v>
      </c>
      <c r="C44" s="8">
        <v>584</v>
      </c>
      <c r="D44" s="5">
        <f>IF(C48=0,"- - -",C44/C48*100)</f>
        <v>94.959349593495929</v>
      </c>
      <c r="E44" s="4">
        <v>2121</v>
      </c>
      <c r="F44" s="5">
        <f>IF(E48=0,"- - -",E44/E48*100)</f>
        <v>93.067134708205359</v>
      </c>
      <c r="G44" s="4">
        <v>4029</v>
      </c>
      <c r="H44" s="5">
        <f>IF(G48=0,"- - -",G44/G48*100)</f>
        <v>95.700712589073632</v>
      </c>
      <c r="I44" s="4">
        <v>15470</v>
      </c>
      <c r="J44" s="5">
        <f>IF(I48=0,"- - -",I44/I48*100)</f>
        <v>99.147599820547327</v>
      </c>
      <c r="K44" s="4">
        <v>39662</v>
      </c>
      <c r="L44" s="5">
        <f>IF(K48=0,"- - -",K44/K48*100)</f>
        <v>99.286554684957579</v>
      </c>
      <c r="M44" s="4">
        <v>35998</v>
      </c>
      <c r="N44" s="5">
        <f>IF(M48=0,"- - -",M44/M48*100)</f>
        <v>98.678728070175438</v>
      </c>
      <c r="O44" s="4">
        <v>14872</v>
      </c>
      <c r="P44" s="5">
        <f>IF(O48=0,"- - -",O44/O48*100)</f>
        <v>97.075718015665799</v>
      </c>
      <c r="Q44" s="4">
        <v>6140</v>
      </c>
      <c r="R44" s="5">
        <f>IF(Q48=0,"- - -",Q44/Q48*100)</f>
        <v>94.330926409586723</v>
      </c>
      <c r="S44" s="4">
        <v>2255</v>
      </c>
      <c r="T44" s="5">
        <f>IF(S48=0,"- - -",S44/S48*100)</f>
        <v>91.074313408723754</v>
      </c>
      <c r="U44" s="4">
        <v>859</v>
      </c>
      <c r="V44" s="5">
        <f>IF(U48=0,"- - -",U44/U48*100)</f>
        <v>88.102564102564102</v>
      </c>
      <c r="W44" s="4">
        <v>509</v>
      </c>
      <c r="X44" s="5">
        <f>IF(W48=0,"- - -",W44/W48*100)</f>
        <v>85.402684563758385</v>
      </c>
      <c r="Y44" s="4">
        <v>1825</v>
      </c>
      <c r="Z44" s="5">
        <f>IF(Y48=0,"- - -",Y44/Y48*100)</f>
        <v>79.798863139484041</v>
      </c>
      <c r="AA44" s="26">
        <f>C44+E44+G44+I44+K44+M44+O44+Q44+S44+U44+W44+Y44</f>
        <v>124324</v>
      </c>
      <c r="AB44" s="27">
        <f>IF(AA48=0,"- - -",AA44/AA48*100)</f>
        <v>97.664516838574357</v>
      </c>
      <c r="AE44" s="69"/>
    </row>
    <row r="45" spans="1:33" x14ac:dyDescent="0.3">
      <c r="A45" s="79"/>
      <c r="B45" s="78" t="s">
        <v>52</v>
      </c>
      <c r="C45" s="9">
        <v>16</v>
      </c>
      <c r="D45" s="3">
        <f>IF(C48=0,"- - -",C45/C48*100)</f>
        <v>2.6016260162601625</v>
      </c>
      <c r="E45" s="2">
        <v>28</v>
      </c>
      <c r="F45" s="3">
        <f>IF(E48=0,"- - -",E45/E48*100)</f>
        <v>1.228609039052216</v>
      </c>
      <c r="G45" s="2">
        <v>27</v>
      </c>
      <c r="H45" s="3">
        <f>IF(G48=0,"- - -",G45/G48*100)</f>
        <v>0.64133016627078387</v>
      </c>
      <c r="I45" s="2">
        <v>51</v>
      </c>
      <c r="J45" s="3">
        <f>IF(I48=0,"- - -",I45/I48*100)</f>
        <v>0.32686021918861757</v>
      </c>
      <c r="K45" s="2">
        <v>210</v>
      </c>
      <c r="L45" s="3">
        <f>IF(K48=0,"- - -",K45/K48*100)</f>
        <v>0.52569654792600196</v>
      </c>
      <c r="M45" s="2">
        <v>432</v>
      </c>
      <c r="N45" s="3">
        <f>IF(M48=0,"- - -",M45/M48*100)</f>
        <v>1.1842105263157896</v>
      </c>
      <c r="O45" s="2">
        <v>408</v>
      </c>
      <c r="P45" s="3">
        <f>IF(O48=0,"- - -",O45/O48*100)</f>
        <v>2.6631853785900783</v>
      </c>
      <c r="Q45" s="2">
        <v>340</v>
      </c>
      <c r="R45" s="3">
        <f>IF(Q48=0,"- - -",Q45/Q48*100)</f>
        <v>5.2235366415732063</v>
      </c>
      <c r="S45" s="2">
        <v>210</v>
      </c>
      <c r="T45" s="3">
        <f>IF(S48=0,"- - -",S45/S48*100)</f>
        <v>8.4814216478190616</v>
      </c>
      <c r="U45" s="2">
        <v>108</v>
      </c>
      <c r="V45" s="3">
        <f>IF(U48=0,"- - -",U45/U48*100)</f>
        <v>11.076923076923077</v>
      </c>
      <c r="W45" s="2">
        <v>83</v>
      </c>
      <c r="X45" s="3">
        <f>IF(W48=0,"- - -",W45/W48*100)</f>
        <v>13.926174496644295</v>
      </c>
      <c r="Y45" s="2">
        <v>419</v>
      </c>
      <c r="Z45" s="3">
        <f>IF(Y48=0,"- - -",Y45/Y48*100)</f>
        <v>18.320944468736336</v>
      </c>
      <c r="AA45" s="26">
        <f t="shared" ref="AA45:AA47" si="3">C45+E45+G45+I45+K45+M45+O45+Q45+S45+U45+W45+Y45</f>
        <v>2332</v>
      </c>
      <c r="AB45" s="29">
        <f>IF(AA48=0,"- - -",AA45/AA48*100)</f>
        <v>1.831936337855566</v>
      </c>
      <c r="AE45" s="69"/>
    </row>
    <row r="46" spans="1:33" x14ac:dyDescent="0.3">
      <c r="A46" s="79"/>
      <c r="B46" s="78" t="s">
        <v>53</v>
      </c>
      <c r="C46" s="9">
        <v>1</v>
      </c>
      <c r="D46" s="3">
        <f>IF(C48=0,"- - -",C46/C48*100)</f>
        <v>0.16260162601626016</v>
      </c>
      <c r="E46" s="2">
        <v>1</v>
      </c>
      <c r="F46" s="3">
        <f>IF(E48=0,"- - -",E46/E48*100)</f>
        <v>4.3878894251864857E-2</v>
      </c>
      <c r="G46" s="2">
        <v>0</v>
      </c>
      <c r="H46" s="3">
        <f>IF(G48=0,"- - -",G46/G48*100)</f>
        <v>0</v>
      </c>
      <c r="I46" s="2">
        <v>1</v>
      </c>
      <c r="J46" s="3">
        <f>IF(I48=0,"- - -",I46/I48*100)</f>
        <v>6.4090239056591681E-3</v>
      </c>
      <c r="K46" s="2">
        <v>6</v>
      </c>
      <c r="L46" s="3">
        <f>IF(K48=0,"- - -",K46/K48*100)</f>
        <v>1.5019901369314342E-2</v>
      </c>
      <c r="M46" s="2">
        <v>9</v>
      </c>
      <c r="N46" s="3">
        <f>IF(M48=0,"- - -",M46/M48*100)</f>
        <v>2.4671052631578948E-2</v>
      </c>
      <c r="O46" s="2">
        <v>11</v>
      </c>
      <c r="P46" s="3">
        <f>IF(O48=0,"- - -",O46/O48*100)</f>
        <v>7.1801566579634463E-2</v>
      </c>
      <c r="Q46" s="2">
        <v>4</v>
      </c>
      <c r="R46" s="3">
        <f>IF(Q48=0,"- - -",Q46/Q48*100)</f>
        <v>6.145337225380243E-2</v>
      </c>
      <c r="S46" s="2">
        <v>3</v>
      </c>
      <c r="T46" s="3">
        <f>IF(S48=0,"- - -",S46/S48*100)</f>
        <v>0.12116316639741519</v>
      </c>
      <c r="U46" s="2">
        <v>1</v>
      </c>
      <c r="V46" s="3">
        <f>IF(U48=0,"- - -",U46/U48*100)</f>
        <v>0.10256410256410256</v>
      </c>
      <c r="W46" s="2">
        <v>1</v>
      </c>
      <c r="X46" s="3">
        <f>IF(W48=0,"- - -",W46/W48*100)</f>
        <v>0.16778523489932887</v>
      </c>
      <c r="Y46" s="2">
        <v>21</v>
      </c>
      <c r="Z46" s="3">
        <f>IF(Y48=0,"- - -",Y46/Y48*100)</f>
        <v>0.91823349365981644</v>
      </c>
      <c r="AA46" s="26">
        <f t="shared" si="3"/>
        <v>59</v>
      </c>
      <c r="AB46" s="29">
        <f>IF(AA48=0,"- - -",AA46/AA48*100)</f>
        <v>4.6348303573532763E-2</v>
      </c>
      <c r="AE46" s="69"/>
    </row>
    <row r="47" spans="1:33" ht="15" thickBot="1" x14ac:dyDescent="0.35">
      <c r="A47" s="79"/>
      <c r="B47" s="78" t="s">
        <v>16</v>
      </c>
      <c r="C47" s="9">
        <v>14</v>
      </c>
      <c r="D47" s="3">
        <f>IF(C48=0,"- - -",C47/C48*100)</f>
        <v>2.2764227642276422</v>
      </c>
      <c r="E47" s="2">
        <v>129</v>
      </c>
      <c r="F47" s="3">
        <f>IF(E48=0,"- - -",E47/E48*100)</f>
        <v>5.6603773584905666</v>
      </c>
      <c r="G47" s="2">
        <v>154</v>
      </c>
      <c r="H47" s="3">
        <f>IF(G48=0,"- - -",G47/G48*100)</f>
        <v>3.6579572446555817</v>
      </c>
      <c r="I47" s="2">
        <v>81</v>
      </c>
      <c r="J47" s="3">
        <f>IF(I48=0,"- - -",I47/I48*100)</f>
        <v>0.51913093635839258</v>
      </c>
      <c r="K47" s="2">
        <v>69</v>
      </c>
      <c r="L47" s="3">
        <f>IF(K48=0,"- - -",K47/K48*100)</f>
        <v>0.17272886574711493</v>
      </c>
      <c r="M47" s="2">
        <v>41</v>
      </c>
      <c r="N47" s="3">
        <f>IF(M48=0,"- - -",M47/M48*100)</f>
        <v>0.11239035087719298</v>
      </c>
      <c r="O47" s="2">
        <v>29</v>
      </c>
      <c r="P47" s="3">
        <f>IF(O48=0,"- - -",O47/O48*100)</f>
        <v>0.18929503916449086</v>
      </c>
      <c r="Q47" s="2">
        <v>25</v>
      </c>
      <c r="R47" s="3">
        <f>IF(Q48=0,"- - -",Q47/Q48*100)</f>
        <v>0.38408357658626519</v>
      </c>
      <c r="S47" s="2">
        <v>8</v>
      </c>
      <c r="T47" s="3">
        <f>IF(S48=0,"- - -",S47/S48*100)</f>
        <v>0.32310177705977383</v>
      </c>
      <c r="U47" s="2">
        <v>7</v>
      </c>
      <c r="V47" s="3">
        <f>IF(U48=0,"- - -",U47/U48*100)</f>
        <v>0.71794871794871795</v>
      </c>
      <c r="W47" s="2">
        <v>3</v>
      </c>
      <c r="X47" s="3">
        <f>IF(W48=0,"- - -",W47/W48*100)</f>
        <v>0.50335570469798652</v>
      </c>
      <c r="Y47" s="2">
        <v>22</v>
      </c>
      <c r="Z47" s="3">
        <f>IF(Y48=0,"- - -",Y47/Y48*100)</f>
        <v>0.96195889811980761</v>
      </c>
      <c r="AA47" s="26">
        <f t="shared" si="3"/>
        <v>582</v>
      </c>
      <c r="AB47" s="29">
        <f>IF(AA48=0,"- - -",AA47/AA48*100)</f>
        <v>0.45719851999654354</v>
      </c>
      <c r="AE47" s="69"/>
    </row>
    <row r="48" spans="1:33" x14ac:dyDescent="0.3">
      <c r="A48" s="155" t="s">
        <v>13</v>
      </c>
      <c r="B48" s="156"/>
      <c r="C48" s="14">
        <f>SUM(C44:C47)</f>
        <v>615</v>
      </c>
      <c r="D48" s="15">
        <f>IF(C48=0,"- - -",C48/C48*100)</f>
        <v>100</v>
      </c>
      <c r="E48" s="16">
        <f>SUM(E44:E47)</f>
        <v>2279</v>
      </c>
      <c r="F48" s="15">
        <f>IF(E48=0,"- - -",E48/E48*100)</f>
        <v>100</v>
      </c>
      <c r="G48" s="16">
        <f>SUM(G44:G47)</f>
        <v>4210</v>
      </c>
      <c r="H48" s="15">
        <f>IF(G48=0,"- - -",G48/G48*100)</f>
        <v>100</v>
      </c>
      <c r="I48" s="16">
        <f>SUM(I44:I47)</f>
        <v>15603</v>
      </c>
      <c r="J48" s="15">
        <f>IF(I48=0,"- - -",I48/I48*100)</f>
        <v>100</v>
      </c>
      <c r="K48" s="16">
        <f>SUM(K44:K47)</f>
        <v>39947</v>
      </c>
      <c r="L48" s="15">
        <f>IF(K48=0,"- - -",K48/K48*100)</f>
        <v>100</v>
      </c>
      <c r="M48" s="16">
        <f>SUM(M44:M47)</f>
        <v>36480</v>
      </c>
      <c r="N48" s="15">
        <f>IF(M48=0,"- - -",M48/M48*100)</f>
        <v>100</v>
      </c>
      <c r="O48" s="16">
        <f>SUM(O44:O47)</f>
        <v>15320</v>
      </c>
      <c r="P48" s="15">
        <f>IF(O48=0,"- - -",O48/O48*100)</f>
        <v>100</v>
      </c>
      <c r="Q48" s="16">
        <f>SUM(Q44:Q47)</f>
        <v>6509</v>
      </c>
      <c r="R48" s="15">
        <f>IF(Q48=0,"- - -",Q48/Q48*100)</f>
        <v>100</v>
      </c>
      <c r="S48" s="16">
        <f>SUM(S44:S47)</f>
        <v>2476</v>
      </c>
      <c r="T48" s="15">
        <f>IF(S48=0,"- - -",S48/S48*100)</f>
        <v>100</v>
      </c>
      <c r="U48" s="16">
        <f>SUM(U44:U47)</f>
        <v>975</v>
      </c>
      <c r="V48" s="15">
        <f>IF(U48=0,"- - -",U48/U48*100)</f>
        <v>100</v>
      </c>
      <c r="W48" s="16">
        <f>SUM(W44:W47)</f>
        <v>596</v>
      </c>
      <c r="X48" s="15">
        <f>IF(W48=0,"- - -",W48/W48*100)</f>
        <v>100</v>
      </c>
      <c r="Y48" s="16">
        <f>SUM(Y44:Y47)</f>
        <v>2287</v>
      </c>
      <c r="Z48" s="15">
        <f>IF(Y48=0,"- - -",Y48/Y48*100)</f>
        <v>100</v>
      </c>
      <c r="AA48" s="22">
        <f>SUM(AA44:AA47)</f>
        <v>127297</v>
      </c>
      <c r="AB48" s="23">
        <f>IF(AA48=0,"- - -",AA48/AA48*100)</f>
        <v>100</v>
      </c>
      <c r="AE48" s="69"/>
    </row>
    <row r="49" spans="1:28" ht="15" thickBot="1" x14ac:dyDescent="0.35">
      <c r="A49" s="149" t="s">
        <v>31</v>
      </c>
      <c r="B49" s="150"/>
      <c r="C49" s="18">
        <f>IF($AA48=0,"- - -",C48/$AA48*100)</f>
        <v>0.48312214741902793</v>
      </c>
      <c r="D49" s="19"/>
      <c r="E49" s="20">
        <f>IF($AA48=0,"- - -",E48/$AA48*100)</f>
        <v>1.7903014210861217</v>
      </c>
      <c r="F49" s="19"/>
      <c r="G49" s="20">
        <f>IF($AA48=0,"- - -",G48/$AA48*100)</f>
        <v>3.3072264075351341</v>
      </c>
      <c r="H49" s="19"/>
      <c r="I49" s="20">
        <f>IF($AA48=0,"- - -",I48/$AA48*100)</f>
        <v>12.257162384031044</v>
      </c>
      <c r="J49" s="19"/>
      <c r="K49" s="20">
        <f>IF($AA48=0,"- - -",K48/$AA48*100)</f>
        <v>31.380943777151071</v>
      </c>
      <c r="L49" s="19"/>
      <c r="M49" s="20">
        <f>IF($AA48=0,"- - -",M48/$AA48*100)</f>
        <v>28.657391768855511</v>
      </c>
      <c r="N49" s="19"/>
      <c r="O49" s="20">
        <f>IF($AA48=0,"- - -",O48/$AA48*100)</f>
        <v>12.034847639771558</v>
      </c>
      <c r="P49" s="19"/>
      <c r="Q49" s="20">
        <f>IF($AA48=0,"- - -",Q48/$AA48*100)</f>
        <v>5.1132391179682157</v>
      </c>
      <c r="R49" s="19"/>
      <c r="S49" s="20">
        <f>IF($AA48=0,"- - -",S48/$AA48*100)</f>
        <v>1.9450576211536799</v>
      </c>
      <c r="T49" s="19"/>
      <c r="U49" s="20">
        <f>IF($AA48=0,"- - -",U48/$AA48*100)</f>
        <v>0.76592535566431263</v>
      </c>
      <c r="V49" s="19"/>
      <c r="W49" s="20">
        <f>IF($AA48=0,"- - -",W48/$AA48*100)</f>
        <v>0.46819642253941568</v>
      </c>
      <c r="X49" s="19"/>
      <c r="Y49" s="20">
        <f>IF($AA48=0,"- - -",Y48/$AA48*100)</f>
        <v>1.7965859368249057</v>
      </c>
      <c r="Z49" s="19"/>
      <c r="AA49" s="24">
        <f>IF($AA48=0,"- - -",AA48/$AA48*100)</f>
        <v>100</v>
      </c>
      <c r="AB49" s="25"/>
    </row>
    <row r="50" spans="1:28" x14ac:dyDescent="0.3">
      <c r="A50" s="144" t="s">
        <v>541</v>
      </c>
      <c r="B50" s="145"/>
      <c r="C50" s="145"/>
      <c r="D50" s="145"/>
      <c r="E50" s="145"/>
    </row>
    <row r="52" spans="1:28" x14ac:dyDescent="0.3">
      <c r="A52" s="1" t="s">
        <v>560</v>
      </c>
      <c r="J52" s="48"/>
      <c r="L52" s="48"/>
    </row>
    <row r="53" spans="1:28" ht="15" thickBot="1" x14ac:dyDescent="0.35"/>
    <row r="54" spans="1:28" ht="14.4" customHeight="1" x14ac:dyDescent="0.3">
      <c r="A54" s="151" t="s">
        <v>555</v>
      </c>
      <c r="B54" s="152"/>
      <c r="C54" s="32" t="s">
        <v>99</v>
      </c>
      <c r="D54" s="33"/>
      <c r="E54" s="33" t="s">
        <v>100</v>
      </c>
      <c r="F54" s="33"/>
      <c r="G54" s="33" t="s">
        <v>101</v>
      </c>
      <c r="H54" s="33"/>
      <c r="I54" s="33" t="s">
        <v>102</v>
      </c>
      <c r="J54" s="33"/>
      <c r="K54" s="33" t="s">
        <v>103</v>
      </c>
      <c r="L54" s="33"/>
      <c r="M54" s="33" t="s">
        <v>104</v>
      </c>
      <c r="N54" s="33"/>
      <c r="O54" s="33" t="s">
        <v>105</v>
      </c>
      <c r="P54" s="33"/>
      <c r="Q54" s="33" t="s">
        <v>106</v>
      </c>
      <c r="R54" s="33"/>
      <c r="S54" s="33" t="s">
        <v>16</v>
      </c>
      <c r="T54" s="33"/>
      <c r="U54" s="35" t="s">
        <v>13</v>
      </c>
      <c r="V54" s="36"/>
    </row>
    <row r="55" spans="1:28" ht="15" thickBot="1" x14ac:dyDescent="0.35">
      <c r="A55" s="153"/>
      <c r="B55" s="154"/>
      <c r="C55" s="37" t="s">
        <v>14</v>
      </c>
      <c r="D55" s="38" t="s">
        <v>15</v>
      </c>
      <c r="E55" s="39" t="s">
        <v>14</v>
      </c>
      <c r="F55" s="38" t="s">
        <v>15</v>
      </c>
      <c r="G55" s="39" t="s">
        <v>14</v>
      </c>
      <c r="H55" s="38" t="s">
        <v>15</v>
      </c>
      <c r="I55" s="37" t="s">
        <v>14</v>
      </c>
      <c r="J55" s="38" t="s">
        <v>15</v>
      </c>
      <c r="K55" s="37" t="s">
        <v>14</v>
      </c>
      <c r="L55" s="38" t="s">
        <v>15</v>
      </c>
      <c r="M55" s="37" t="s">
        <v>14</v>
      </c>
      <c r="N55" s="38" t="s">
        <v>15</v>
      </c>
      <c r="O55" s="37" t="s">
        <v>14</v>
      </c>
      <c r="P55" s="38" t="s">
        <v>15</v>
      </c>
      <c r="Q55" s="37" t="s">
        <v>14</v>
      </c>
      <c r="R55" s="38" t="s">
        <v>15</v>
      </c>
      <c r="S55" s="37" t="s">
        <v>14</v>
      </c>
      <c r="T55" s="38" t="s">
        <v>15</v>
      </c>
      <c r="U55" s="41" t="s">
        <v>14</v>
      </c>
      <c r="V55" s="42" t="s">
        <v>15</v>
      </c>
    </row>
    <row r="56" spans="1:28" x14ac:dyDescent="0.3">
      <c r="A56" s="77"/>
      <c r="B56" s="78" t="s">
        <v>51</v>
      </c>
      <c r="C56" s="8">
        <v>61</v>
      </c>
      <c r="D56" s="5">
        <f>IF(C60=0,"- - -",C56/C60*100)</f>
        <v>87.142857142857139</v>
      </c>
      <c r="E56" s="4">
        <v>278</v>
      </c>
      <c r="F56" s="5">
        <f>IF(E60=0,"- - -",E56/E60*100)</f>
        <v>51.865671641791046</v>
      </c>
      <c r="G56" s="4">
        <v>938</v>
      </c>
      <c r="H56" s="5">
        <f>IF(G60=0,"- - -",G56/G60*100)</f>
        <v>73.68421052631578</v>
      </c>
      <c r="I56" s="4">
        <v>15218</v>
      </c>
      <c r="J56" s="5">
        <f>IF(I60=0,"- - -",I56/I60*100)</f>
        <v>89.967484481229675</v>
      </c>
      <c r="K56" s="4">
        <v>93674</v>
      </c>
      <c r="L56" s="5">
        <f>IF(K60=0,"- - -",K56/K60*100)</f>
        <v>99.314044592402539</v>
      </c>
      <c r="M56" s="4">
        <v>14109</v>
      </c>
      <c r="N56" s="5">
        <f>IF(M60=0,"- - -",M56/M60*100)</f>
        <v>99.879654537731838</v>
      </c>
      <c r="O56" s="4">
        <v>8</v>
      </c>
      <c r="P56" s="5">
        <f>IF(O60=0,"- - -",O56/O60*100)</f>
        <v>100</v>
      </c>
      <c r="Q56" s="4">
        <v>3</v>
      </c>
      <c r="R56" s="5">
        <f>IF(Q60=0,"- - -",Q56/Q60*100)</f>
        <v>100</v>
      </c>
      <c r="S56" s="4">
        <v>35</v>
      </c>
      <c r="T56" s="5">
        <f>IF(S60=0,"- - -",S56/S60*100)</f>
        <v>77.777777777777786</v>
      </c>
      <c r="U56" s="26">
        <f>C56+E56+G56+I56+K56+M56+O56+Q56+S56</f>
        <v>124324</v>
      </c>
      <c r="V56" s="27">
        <f>IF(U60=0,"- - -",U56/U60*100)</f>
        <v>97.664516838574357</v>
      </c>
      <c r="Y56" s="69"/>
    </row>
    <row r="57" spans="1:28" x14ac:dyDescent="0.3">
      <c r="A57" s="79"/>
      <c r="B57" s="78" t="s">
        <v>52</v>
      </c>
      <c r="C57" s="9">
        <v>0</v>
      </c>
      <c r="D57" s="3">
        <f>IF(C60=0,"- - -",C57/C60*100)</f>
        <v>0</v>
      </c>
      <c r="E57" s="2">
        <v>64</v>
      </c>
      <c r="F57" s="3">
        <f>IF(E60=0,"- - -",E57/E60*100)</f>
        <v>11.940298507462686</v>
      </c>
      <c r="G57" s="2">
        <v>242</v>
      </c>
      <c r="H57" s="3">
        <f>IF(G60=0,"- - -",G57/G60*100)</f>
        <v>19.010212097407695</v>
      </c>
      <c r="I57" s="2">
        <v>1528</v>
      </c>
      <c r="J57" s="3">
        <f>IF(I60=0,"- - -",I57/I60*100)</f>
        <v>9.0334023056458772</v>
      </c>
      <c r="K57" s="2">
        <v>487</v>
      </c>
      <c r="L57" s="3">
        <f>IF(K60=0,"- - -",K57/K60*100)</f>
        <v>0.51632192194739246</v>
      </c>
      <c r="M57" s="2">
        <v>4</v>
      </c>
      <c r="N57" s="3">
        <f>IF(M60=0,"- - -",M57/M60*100)</f>
        <v>2.8316579357213649E-2</v>
      </c>
      <c r="O57" s="2">
        <v>0</v>
      </c>
      <c r="P57" s="3">
        <f>IF(O60=0,"- - -",O57/O60*100)</f>
        <v>0</v>
      </c>
      <c r="Q57" s="2">
        <v>0</v>
      </c>
      <c r="R57" s="3">
        <f>IF(Q60=0,"- - -",Q57/Q60*100)</f>
        <v>0</v>
      </c>
      <c r="S57" s="2">
        <v>7</v>
      </c>
      <c r="T57" s="3">
        <f>IF(S60=0,"- - -",S57/S60*100)</f>
        <v>15.555555555555555</v>
      </c>
      <c r="U57" s="26">
        <f t="shared" ref="U57:U59" si="4">C57+E57+G57+I57+K57+M57+O57+Q57+S57</f>
        <v>2332</v>
      </c>
      <c r="V57" s="29">
        <f>IF(U60=0,"- - -",U57/U60*100)</f>
        <v>1.831936337855566</v>
      </c>
      <c r="Y57" s="69"/>
    </row>
    <row r="58" spans="1:28" x14ac:dyDescent="0.3">
      <c r="A58" s="79"/>
      <c r="B58" s="78" t="s">
        <v>53</v>
      </c>
      <c r="C58" s="9">
        <v>0</v>
      </c>
      <c r="D58" s="3">
        <f>IF(C60=0,"- - -",C58/C60*100)</f>
        <v>0</v>
      </c>
      <c r="E58" s="2">
        <v>1</v>
      </c>
      <c r="F58" s="3">
        <f>IF(E60=0,"- - -",E58/E60*100)</f>
        <v>0.18656716417910446</v>
      </c>
      <c r="G58" s="2">
        <v>13</v>
      </c>
      <c r="H58" s="3">
        <f>IF(G60=0,"- - -",G58/G60*100)</f>
        <v>1.0212097407698351</v>
      </c>
      <c r="I58" s="2">
        <v>35</v>
      </c>
      <c r="J58" s="3">
        <f>IF(I60=0,"- - -",I58/I60*100)</f>
        <v>0.20691693762932309</v>
      </c>
      <c r="K58" s="2">
        <v>10</v>
      </c>
      <c r="L58" s="3">
        <f>IF(K60=0,"- - -",K58/K60*100)</f>
        <v>1.0602092853129207E-2</v>
      </c>
      <c r="M58" s="2">
        <v>0</v>
      </c>
      <c r="N58" s="3">
        <f>IF(M60=0,"- - -",M58/M60*100)</f>
        <v>0</v>
      </c>
      <c r="O58" s="2">
        <v>0</v>
      </c>
      <c r="P58" s="3">
        <f>IF(O60=0,"- - -",O58/O60*100)</f>
        <v>0</v>
      </c>
      <c r="Q58" s="2">
        <v>0</v>
      </c>
      <c r="R58" s="3">
        <f>IF(Q60=0,"- - -",Q58/Q60*100)</f>
        <v>0</v>
      </c>
      <c r="S58" s="2">
        <v>0</v>
      </c>
      <c r="T58" s="3">
        <f>IF(S60=0,"- - -",S58/S60*100)</f>
        <v>0</v>
      </c>
      <c r="U58" s="26">
        <f t="shared" si="4"/>
        <v>59</v>
      </c>
      <c r="V58" s="29">
        <f>IF(U60=0,"- - -",U58/U60*100)</f>
        <v>4.6348303573532763E-2</v>
      </c>
      <c r="Y58" s="69"/>
    </row>
    <row r="59" spans="1:28" ht="15" thickBot="1" x14ac:dyDescent="0.35">
      <c r="A59" s="79"/>
      <c r="B59" s="78" t="s">
        <v>16</v>
      </c>
      <c r="C59" s="9">
        <v>9</v>
      </c>
      <c r="D59" s="3">
        <f>IF(C60=0,"- - -",C59/C60*100)</f>
        <v>12.857142857142856</v>
      </c>
      <c r="E59" s="2">
        <v>193</v>
      </c>
      <c r="F59" s="3">
        <f>IF(E60=0,"- - -",E59/E60*100)</f>
        <v>36.007462686567166</v>
      </c>
      <c r="G59" s="2">
        <v>80</v>
      </c>
      <c r="H59" s="3">
        <f>IF(G60=0,"- - -",G59/G60*100)</f>
        <v>6.2843676355066771</v>
      </c>
      <c r="I59" s="2">
        <v>134</v>
      </c>
      <c r="J59" s="3">
        <f>IF(I60=0,"- - -",I59/I60*100)</f>
        <v>0.79219627549512261</v>
      </c>
      <c r="K59" s="2">
        <v>150</v>
      </c>
      <c r="L59" s="3">
        <f>IF(K60=0,"- - -",K59/K60*100)</f>
        <v>0.15903139279693812</v>
      </c>
      <c r="M59" s="2">
        <v>13</v>
      </c>
      <c r="N59" s="3">
        <f>IF(M60=0,"- - -",M59/M60*100)</f>
        <v>9.2028882910944354E-2</v>
      </c>
      <c r="O59" s="2">
        <v>0</v>
      </c>
      <c r="P59" s="3">
        <f>IF(O60=0,"- - -",O59/O60*100)</f>
        <v>0</v>
      </c>
      <c r="Q59" s="2">
        <v>0</v>
      </c>
      <c r="R59" s="3">
        <f>IF(Q60=0,"- - -",Q59/Q60*100)</f>
        <v>0</v>
      </c>
      <c r="S59" s="2">
        <v>3</v>
      </c>
      <c r="T59" s="3">
        <f>IF(S60=0,"- - -",S59/S60*100)</f>
        <v>6.666666666666667</v>
      </c>
      <c r="U59" s="26">
        <f t="shared" si="4"/>
        <v>582</v>
      </c>
      <c r="V59" s="29">
        <f>IF(U60=0,"- - -",U59/U60*100)</f>
        <v>0.45719851999654354</v>
      </c>
      <c r="Y59" s="69"/>
    </row>
    <row r="60" spans="1:28" x14ac:dyDescent="0.3">
      <c r="A60" s="155" t="s">
        <v>13</v>
      </c>
      <c r="B60" s="156"/>
      <c r="C60" s="14">
        <f>SUM(C56:C59)</f>
        <v>70</v>
      </c>
      <c r="D60" s="15">
        <f>IF(C60=0,"- - -",C60/C60*100)</f>
        <v>100</v>
      </c>
      <c r="E60" s="16">
        <f>SUM(E56:E59)</f>
        <v>536</v>
      </c>
      <c r="F60" s="15">
        <f>IF(E60=0,"- - -",E60/E60*100)</f>
        <v>100</v>
      </c>
      <c r="G60" s="16">
        <f>SUM(G56:G59)</f>
        <v>1273</v>
      </c>
      <c r="H60" s="15">
        <f>IF(G60=0,"- - -",G60/G60*100)</f>
        <v>100</v>
      </c>
      <c r="I60" s="16">
        <f>SUM(I56:I59)</f>
        <v>16915</v>
      </c>
      <c r="J60" s="15">
        <f>IF(I60=0,"- - -",I60/I60*100)</f>
        <v>100</v>
      </c>
      <c r="K60" s="16">
        <f>SUM(K56:K59)</f>
        <v>94321</v>
      </c>
      <c r="L60" s="15">
        <f>IF(K60=0,"- - -",K60/K60*100)</f>
        <v>100</v>
      </c>
      <c r="M60" s="16">
        <f>SUM(M56:M59)</f>
        <v>14126</v>
      </c>
      <c r="N60" s="15">
        <f>IF(M60=0,"- - -",M60/M60*100)</f>
        <v>100</v>
      </c>
      <c r="O60" s="16">
        <f>SUM(O56:O59)</f>
        <v>8</v>
      </c>
      <c r="P60" s="15">
        <f>IF(O60=0,"- - -",O60/O60*100)</f>
        <v>100</v>
      </c>
      <c r="Q60" s="16">
        <f>SUM(Q56:Q59)</f>
        <v>3</v>
      </c>
      <c r="R60" s="15">
        <f>IF(Q60=0,"- - -",Q60/Q60*100)</f>
        <v>100</v>
      </c>
      <c r="S60" s="16">
        <f>SUM(S56:S59)</f>
        <v>45</v>
      </c>
      <c r="T60" s="15">
        <f>IF(S60=0,"- - -",S60/S60*100)</f>
        <v>100</v>
      </c>
      <c r="U60" s="22">
        <f>SUM(U56:U59)</f>
        <v>127297</v>
      </c>
      <c r="V60" s="23">
        <f>IF(U60=0,"- - -",U60/U60*100)</f>
        <v>100</v>
      </c>
      <c r="Y60" s="69"/>
    </row>
    <row r="61" spans="1:28" ht="15" thickBot="1" x14ac:dyDescent="0.35">
      <c r="A61" s="149" t="s">
        <v>590</v>
      </c>
      <c r="B61" s="150"/>
      <c r="C61" s="18">
        <f>IF($U60=0,"- - -",C60/$U60*100)</f>
        <v>5.4989512714360901E-2</v>
      </c>
      <c r="D61" s="19"/>
      <c r="E61" s="20">
        <f>IF($U60=0,"- - -",E60/$U60*100)</f>
        <v>0.42106255449853491</v>
      </c>
      <c r="F61" s="19"/>
      <c r="G61" s="20">
        <f>IF($U60=0,"- - -",G60/$U60*100)</f>
        <v>1.0000235669340205</v>
      </c>
      <c r="H61" s="19"/>
      <c r="I61" s="20">
        <f>IF($U60=0,"- - -",I60/$U60*100)</f>
        <v>13.287822965191639</v>
      </c>
      <c r="J61" s="19"/>
      <c r="K61" s="20">
        <f>IF($U60=0,"- - -",K60/$U60*100)</f>
        <v>74.095226124731923</v>
      </c>
      <c r="L61" s="19"/>
      <c r="M61" s="20">
        <f>IF($U60=0,"- - -",M60/$U60*100)</f>
        <v>11.096883665758032</v>
      </c>
      <c r="N61" s="19"/>
      <c r="O61" s="20">
        <f>IF($U60=0,"- - -",O60/$U60*100)</f>
        <v>6.2845157387841025E-3</v>
      </c>
      <c r="P61" s="19"/>
      <c r="Q61" s="20">
        <f>IF($U60=0,"- - -",Q60/$U60*100)</f>
        <v>2.3566934020440387E-3</v>
      </c>
      <c r="R61" s="19"/>
      <c r="S61" s="20">
        <f>IF($U60=0,"- - -",S60/$U60*100)</f>
        <v>3.5350401030660582E-2</v>
      </c>
      <c r="T61" s="19"/>
      <c r="U61" s="24">
        <f>IF($U60=0,"- - -",U60/$U60*100)</f>
        <v>100</v>
      </c>
      <c r="V61" s="25"/>
    </row>
    <row r="62" spans="1:28" x14ac:dyDescent="0.3">
      <c r="A62" s="144" t="s">
        <v>542</v>
      </c>
      <c r="B62" s="145"/>
      <c r="C62" s="145"/>
      <c r="D62" s="145"/>
      <c r="E62" s="145"/>
    </row>
    <row r="64" spans="1:28" x14ac:dyDescent="0.3">
      <c r="A64" s="1" t="s">
        <v>561</v>
      </c>
      <c r="J64" s="48"/>
      <c r="L64" s="48"/>
    </row>
    <row r="65" spans="1:31" ht="15" thickBot="1" x14ac:dyDescent="0.35"/>
    <row r="66" spans="1:31" ht="14.4" customHeight="1" x14ac:dyDescent="0.3">
      <c r="A66" s="151" t="s">
        <v>555</v>
      </c>
      <c r="B66" s="152"/>
      <c r="C66" s="170" t="s">
        <v>107</v>
      </c>
      <c r="D66" s="171"/>
      <c r="E66" s="167" t="s">
        <v>108</v>
      </c>
      <c r="F66" s="171"/>
      <c r="G66" s="167" t="s">
        <v>109</v>
      </c>
      <c r="H66" s="171"/>
      <c r="I66" s="167" t="s">
        <v>110</v>
      </c>
      <c r="J66" s="171"/>
      <c r="K66" s="167" t="s">
        <v>111</v>
      </c>
      <c r="L66" s="171"/>
      <c r="M66" s="167" t="s">
        <v>112</v>
      </c>
      <c r="N66" s="171"/>
      <c r="O66" s="167" t="s">
        <v>113</v>
      </c>
      <c r="P66" s="171"/>
      <c r="Q66" s="167" t="s">
        <v>114</v>
      </c>
      <c r="R66" s="171"/>
      <c r="S66" s="167" t="s">
        <v>115</v>
      </c>
      <c r="T66" s="171"/>
      <c r="U66" s="167" t="s">
        <v>116</v>
      </c>
      <c r="V66" s="169"/>
      <c r="W66" s="170" t="s">
        <v>13</v>
      </c>
      <c r="X66" s="169"/>
    </row>
    <row r="67" spans="1:31" ht="15" thickBot="1" x14ac:dyDescent="0.35">
      <c r="A67" s="153"/>
      <c r="B67" s="154"/>
      <c r="C67" s="37" t="s">
        <v>14</v>
      </c>
      <c r="D67" s="38" t="s">
        <v>15</v>
      </c>
      <c r="E67" s="39" t="s">
        <v>14</v>
      </c>
      <c r="F67" s="38" t="s">
        <v>15</v>
      </c>
      <c r="G67" s="39" t="s">
        <v>14</v>
      </c>
      <c r="H67" s="38" t="s">
        <v>15</v>
      </c>
      <c r="I67" s="37" t="s">
        <v>14</v>
      </c>
      <c r="J67" s="38" t="s">
        <v>15</v>
      </c>
      <c r="K67" s="37" t="s">
        <v>14</v>
      </c>
      <c r="L67" s="38" t="s">
        <v>15</v>
      </c>
      <c r="M67" s="37" t="s">
        <v>14</v>
      </c>
      <c r="N67" s="38" t="s">
        <v>15</v>
      </c>
      <c r="O67" s="37" t="s">
        <v>14</v>
      </c>
      <c r="P67" s="38" t="s">
        <v>15</v>
      </c>
      <c r="Q67" s="37" t="s">
        <v>14</v>
      </c>
      <c r="R67" s="38" t="s">
        <v>15</v>
      </c>
      <c r="S67" s="37" t="s">
        <v>14</v>
      </c>
      <c r="T67" s="38" t="s">
        <v>15</v>
      </c>
      <c r="U67" s="37" t="s">
        <v>14</v>
      </c>
      <c r="V67" s="38" t="s">
        <v>15</v>
      </c>
      <c r="W67" s="41" t="s">
        <v>14</v>
      </c>
      <c r="X67" s="42" t="s">
        <v>15</v>
      </c>
    </row>
    <row r="68" spans="1:31" x14ac:dyDescent="0.3">
      <c r="A68" s="77"/>
      <c r="B68" s="78" t="s">
        <v>51</v>
      </c>
      <c r="C68" s="8">
        <v>52</v>
      </c>
      <c r="D68" s="5">
        <f>IF(C72=0,"- - -",C68/C72*100)</f>
        <v>98.113207547169807</v>
      </c>
      <c r="E68" s="4">
        <v>4069</v>
      </c>
      <c r="F68" s="5">
        <f>IF(E72=0,"- - -",E68/E72*100)</f>
        <v>98.642424242424241</v>
      </c>
      <c r="G68" s="4">
        <v>20619</v>
      </c>
      <c r="H68" s="5">
        <f>IF(G72=0,"- - -",G68/G72*100)</f>
        <v>98.251215095778136</v>
      </c>
      <c r="I68" s="4">
        <v>45494</v>
      </c>
      <c r="J68" s="5">
        <f>IF(I72=0,"- - -",I68/I72*100)</f>
        <v>97.899720249623414</v>
      </c>
      <c r="K68" s="4">
        <v>36814</v>
      </c>
      <c r="L68" s="5">
        <f>IF(K72=0,"- - -",K68/K72*100)</f>
        <v>97.381229499523855</v>
      </c>
      <c r="M68" s="4">
        <v>14592</v>
      </c>
      <c r="N68" s="5">
        <f>IF(M72=0,"- - -",M68/M72*100)</f>
        <v>96.789599363226316</v>
      </c>
      <c r="O68" s="4">
        <v>2583</v>
      </c>
      <c r="P68" s="5">
        <f>IF(O72=0,"- - -",O68/O72*100)</f>
        <v>96.632996632996637</v>
      </c>
      <c r="Q68" s="4">
        <v>98</v>
      </c>
      <c r="R68" s="5">
        <f>IF(Q72=0,"- - -",Q68/Q72*100)</f>
        <v>93.333333333333329</v>
      </c>
      <c r="S68" s="4">
        <v>2</v>
      </c>
      <c r="T68" s="5">
        <f>IF(S72=0,"- - -",S68/S72*100)</f>
        <v>50</v>
      </c>
      <c r="U68" s="4">
        <v>1</v>
      </c>
      <c r="V68" s="5">
        <f>IF(U72=0,"- - -",U68/U72*100)</f>
        <v>100</v>
      </c>
      <c r="W68" s="26">
        <f>C68+E68+G68+I68+K68+M68+O68+Q68+S68+U68</f>
        <v>124324</v>
      </c>
      <c r="X68" s="27">
        <f>IF(W72=0,"- - -",W68/W72*100)</f>
        <v>97.664516838574357</v>
      </c>
      <c r="AA68" s="69"/>
    </row>
    <row r="69" spans="1:31" x14ac:dyDescent="0.3">
      <c r="A69" s="79"/>
      <c r="B69" s="78" t="s">
        <v>52</v>
      </c>
      <c r="C69" s="9">
        <v>1</v>
      </c>
      <c r="D69" s="3">
        <f>IF(C72=0,"- - -",C69/C72*100)</f>
        <v>1.8867924528301887</v>
      </c>
      <c r="E69" s="2">
        <v>32</v>
      </c>
      <c r="F69" s="3">
        <f>IF(E72=0,"- - -",E69/E72*100)</f>
        <v>0.77575757575757576</v>
      </c>
      <c r="G69" s="2">
        <v>261</v>
      </c>
      <c r="H69" s="3">
        <f>IF(G72=0,"- - -",G69/G72*100)</f>
        <v>1.2436862670351663</v>
      </c>
      <c r="I69" s="2">
        <v>763</v>
      </c>
      <c r="J69" s="3">
        <f>IF(I72=0,"- - -",I69/I72*100)</f>
        <v>1.6419195179685819</v>
      </c>
      <c r="K69" s="2">
        <v>807</v>
      </c>
      <c r="L69" s="3">
        <f>IF(K72=0,"- - -",K69/K72*100)</f>
        <v>2.134694741297217</v>
      </c>
      <c r="M69" s="2">
        <v>393</v>
      </c>
      <c r="N69" s="3">
        <f>IF(M72=0,"- - -",M69/M72*100)</f>
        <v>2.6067922525868932</v>
      </c>
      <c r="O69" s="2">
        <v>68</v>
      </c>
      <c r="P69" s="3">
        <f>IF(O72=0,"- - -",O69/O72*100)</f>
        <v>2.543958099513655</v>
      </c>
      <c r="Q69" s="2">
        <v>6</v>
      </c>
      <c r="R69" s="3">
        <f>IF(Q72=0,"- - -",Q69/Q72*100)</f>
        <v>5.7142857142857144</v>
      </c>
      <c r="S69" s="2">
        <v>1</v>
      </c>
      <c r="T69" s="3">
        <f>IF(S72=0,"- - -",S69/S72*100)</f>
        <v>25</v>
      </c>
      <c r="U69" s="2">
        <v>0</v>
      </c>
      <c r="V69" s="3">
        <f>IF(U72=0,"- - -",U69/U72*100)</f>
        <v>0</v>
      </c>
      <c r="W69" s="26">
        <f t="shared" ref="W69:W71" si="5">C69+E69+G69+I69+K69+M69+O69+Q69+S69+U69</f>
        <v>2332</v>
      </c>
      <c r="X69" s="29">
        <f>IF(W72=0,"- - -",W69/W72*100)</f>
        <v>1.831936337855566</v>
      </c>
      <c r="AA69" s="69"/>
    </row>
    <row r="70" spans="1:31" x14ac:dyDescent="0.3">
      <c r="A70" s="79"/>
      <c r="B70" s="78" t="s">
        <v>53</v>
      </c>
      <c r="C70" s="9">
        <v>0</v>
      </c>
      <c r="D70" s="3">
        <f>IF(C72=0,"- - -",C70/C72*100)</f>
        <v>0</v>
      </c>
      <c r="E70" s="2">
        <v>0</v>
      </c>
      <c r="F70" s="3">
        <f>IF(E72=0,"- - -",E70/E72*100)</f>
        <v>0</v>
      </c>
      <c r="G70" s="2">
        <v>8</v>
      </c>
      <c r="H70" s="3">
        <f>IF(G72=0,"- - -",G70/G72*100)</f>
        <v>3.8120651863146858E-2</v>
      </c>
      <c r="I70" s="2">
        <v>15</v>
      </c>
      <c r="J70" s="3">
        <f>IF(I72=0,"- - -",I70/I72*100)</f>
        <v>3.2278889606197542E-2</v>
      </c>
      <c r="K70" s="2">
        <v>22</v>
      </c>
      <c r="L70" s="3">
        <f>IF(K72=0,"- - -",K70/K72*100)</f>
        <v>5.8194900010580891E-2</v>
      </c>
      <c r="M70" s="2">
        <v>8</v>
      </c>
      <c r="N70" s="3">
        <f>IF(M72=0,"- - -",M70/M72*100)</f>
        <v>5.3064473335102141E-2</v>
      </c>
      <c r="O70" s="2">
        <v>5</v>
      </c>
      <c r="P70" s="3">
        <f>IF(O72=0,"- - -",O70/O72*100)</f>
        <v>0.18705574261129815</v>
      </c>
      <c r="Q70" s="2">
        <v>0</v>
      </c>
      <c r="R70" s="3">
        <f>IF(Q72=0,"- - -",Q70/Q72*100)</f>
        <v>0</v>
      </c>
      <c r="S70" s="2">
        <v>1</v>
      </c>
      <c r="T70" s="3">
        <f>IF(S72=0,"- - -",S70/S72*100)</f>
        <v>25</v>
      </c>
      <c r="U70" s="2">
        <v>0</v>
      </c>
      <c r="V70" s="3">
        <f>IF(U72=0,"- - -",U70/U72*100)</f>
        <v>0</v>
      </c>
      <c r="W70" s="26">
        <f t="shared" si="5"/>
        <v>59</v>
      </c>
      <c r="X70" s="29">
        <f>IF(W72=0,"- - -",W70/W72*100)</f>
        <v>4.6348303573532763E-2</v>
      </c>
      <c r="AA70" s="69"/>
    </row>
    <row r="71" spans="1:31" ht="15" thickBot="1" x14ac:dyDescent="0.35">
      <c r="A71" s="79"/>
      <c r="B71" s="78" t="s">
        <v>16</v>
      </c>
      <c r="C71" s="9">
        <v>0</v>
      </c>
      <c r="D71" s="3">
        <f>IF(C72=0,"- - -",C71/C72*100)</f>
        <v>0</v>
      </c>
      <c r="E71" s="2">
        <v>24</v>
      </c>
      <c r="F71" s="3">
        <f>IF(E72=0,"- - -",E71/E72*100)</f>
        <v>0.58181818181818179</v>
      </c>
      <c r="G71" s="2">
        <v>98</v>
      </c>
      <c r="H71" s="3">
        <f>IF(G72=0,"- - -",G71/G72*100)</f>
        <v>0.46697798532354906</v>
      </c>
      <c r="I71" s="2">
        <v>198</v>
      </c>
      <c r="J71" s="3">
        <f>IF(I72=0,"- - -",I71/I72*100)</f>
        <v>0.42608134280180765</v>
      </c>
      <c r="K71" s="2">
        <v>161</v>
      </c>
      <c r="L71" s="3">
        <f>IF(K72=0,"- - -",K71/K72*100)</f>
        <v>0.42588085916834195</v>
      </c>
      <c r="M71" s="2">
        <v>83</v>
      </c>
      <c r="N71" s="3">
        <f>IF(M72=0,"- - -",M71/M72*100)</f>
        <v>0.55054391085168486</v>
      </c>
      <c r="O71" s="2">
        <v>17</v>
      </c>
      <c r="P71" s="3">
        <f>IF(O72=0,"- - -",O71/O72*100)</f>
        <v>0.63598952487841376</v>
      </c>
      <c r="Q71" s="2">
        <v>1</v>
      </c>
      <c r="R71" s="3">
        <f>IF(Q72=0,"- - -",Q71/Q72*100)</f>
        <v>0.95238095238095244</v>
      </c>
      <c r="S71" s="2">
        <v>0</v>
      </c>
      <c r="T71" s="3">
        <f>IF(S72=0,"- - -",S71/S72*100)</f>
        <v>0</v>
      </c>
      <c r="U71" s="2">
        <v>0</v>
      </c>
      <c r="V71" s="3">
        <f>IF(U72=0,"- - -",U71/U72*100)</f>
        <v>0</v>
      </c>
      <c r="W71" s="26">
        <f t="shared" si="5"/>
        <v>582</v>
      </c>
      <c r="X71" s="29">
        <f>IF(W72=0,"- - -",W71/W72*100)</f>
        <v>0.45719851999654354</v>
      </c>
      <c r="AA71" s="69"/>
    </row>
    <row r="72" spans="1:31" x14ac:dyDescent="0.3">
      <c r="A72" s="155" t="s">
        <v>13</v>
      </c>
      <c r="B72" s="156"/>
      <c r="C72" s="14">
        <f>SUM(C68:C71)</f>
        <v>53</v>
      </c>
      <c r="D72" s="15">
        <f>IF(C72=0,"- - -",C72/C72*100)</f>
        <v>100</v>
      </c>
      <c r="E72" s="16">
        <f>SUM(E68:E71)</f>
        <v>4125</v>
      </c>
      <c r="F72" s="15">
        <f>IF(E72=0,"- - -",E72/E72*100)</f>
        <v>100</v>
      </c>
      <c r="G72" s="16">
        <f>SUM(G68:G71)</f>
        <v>20986</v>
      </c>
      <c r="H72" s="15">
        <f>IF(G72=0,"- - -",G72/G72*100)</f>
        <v>100</v>
      </c>
      <c r="I72" s="16">
        <f>SUM(I68:I71)</f>
        <v>46470</v>
      </c>
      <c r="J72" s="15">
        <f>IF(I72=0,"- - -",I72/I72*100)</f>
        <v>100</v>
      </c>
      <c r="K72" s="16">
        <f>SUM(K68:K71)</f>
        <v>37804</v>
      </c>
      <c r="L72" s="15">
        <f>IF(K72=0,"- - -",K72/K72*100)</f>
        <v>100</v>
      </c>
      <c r="M72" s="16">
        <f>SUM(M68:M71)</f>
        <v>15076</v>
      </c>
      <c r="N72" s="15">
        <f>IF(M72=0,"- - -",M72/M72*100)</f>
        <v>100</v>
      </c>
      <c r="O72" s="16">
        <f>SUM(O68:O71)</f>
        <v>2673</v>
      </c>
      <c r="P72" s="15">
        <f>IF(O72=0,"- - -",O72/O72*100)</f>
        <v>100</v>
      </c>
      <c r="Q72" s="16">
        <f>SUM(Q68:Q71)</f>
        <v>105</v>
      </c>
      <c r="R72" s="15">
        <f>IF(Q72=0,"- - -",Q72/Q72*100)</f>
        <v>100</v>
      </c>
      <c r="S72" s="16">
        <f>SUM(S68:S71)</f>
        <v>4</v>
      </c>
      <c r="T72" s="15">
        <f>IF(S72=0,"- - -",S72/S72*100)</f>
        <v>100</v>
      </c>
      <c r="U72" s="16">
        <f>SUM(U68:U71)</f>
        <v>1</v>
      </c>
      <c r="V72" s="15">
        <f>IF(U72=0,"- - -",U72/U72*100)</f>
        <v>100</v>
      </c>
      <c r="W72" s="22">
        <f>SUM(W68:W71)</f>
        <v>127297</v>
      </c>
      <c r="X72" s="23">
        <f>IF(W72=0,"- - -",W72/W72*100)</f>
        <v>100</v>
      </c>
      <c r="AA72" s="69"/>
    </row>
    <row r="73" spans="1:31" ht="15" thickBot="1" x14ac:dyDescent="0.35">
      <c r="A73" s="149" t="s">
        <v>35</v>
      </c>
      <c r="B73" s="150"/>
      <c r="C73" s="176">
        <f>IF($W72=0,"- - -",C72/$W72*100)</f>
        <v>4.1634916769444689E-2</v>
      </c>
      <c r="D73" s="159"/>
      <c r="E73" s="158">
        <f>IF($W72=0,"- - -",E72/$W72*100)</f>
        <v>3.2404534278105532</v>
      </c>
      <c r="F73" s="159"/>
      <c r="G73" s="158">
        <f>IF($W72=0,"- - -",G72/$W72*100)</f>
        <v>16.485855911765398</v>
      </c>
      <c r="H73" s="159"/>
      <c r="I73" s="158">
        <f>IF($W72=0,"- - -",I72/$W72*100)</f>
        <v>36.505180797662163</v>
      </c>
      <c r="J73" s="159"/>
      <c r="K73" s="158">
        <f>IF($W72=0,"- - -",K72/$W72*100)</f>
        <v>29.697479123624284</v>
      </c>
      <c r="L73" s="159"/>
      <c r="M73" s="158">
        <f>IF($W72=0,"- - -",M72/$W72*100)</f>
        <v>11.843169909738643</v>
      </c>
      <c r="N73" s="159"/>
      <c r="O73" s="158">
        <f>IF($W72=0,"- - -",O72/$W72*100)</f>
        <v>2.0998138212212387</v>
      </c>
      <c r="P73" s="159"/>
      <c r="Q73" s="158">
        <f>IF($W72=0,"- - -",Q72/$W72*100)</f>
        <v>8.2484269071541355E-2</v>
      </c>
      <c r="R73" s="159"/>
      <c r="S73" s="158">
        <f>IF($W72=0,"- - -",S72/$W72*100)</f>
        <v>3.1422578693920513E-3</v>
      </c>
      <c r="T73" s="159"/>
      <c r="U73" s="158">
        <f>IF($W72=0,"- - -",U72/$W72*100)</f>
        <v>7.8556446734801282E-4</v>
      </c>
      <c r="V73" s="175"/>
      <c r="W73" s="176">
        <f>IF($W72=0,"- - -",W72/$W72*100)</f>
        <v>100</v>
      </c>
      <c r="X73" s="175"/>
    </row>
    <row r="74" spans="1:31" x14ac:dyDescent="0.3">
      <c r="A74" s="145" t="s">
        <v>543</v>
      </c>
      <c r="B74" s="145"/>
      <c r="C74" s="145"/>
      <c r="D74" s="145"/>
      <c r="E74" s="145"/>
    </row>
    <row r="76" spans="1:31" x14ac:dyDescent="0.3">
      <c r="A76" s="49" t="s">
        <v>562</v>
      </c>
      <c r="J76" s="48"/>
      <c r="L76" s="48"/>
    </row>
    <row r="77" spans="1:31" ht="15" thickBot="1" x14ac:dyDescent="0.35"/>
    <row r="78" spans="1:31" ht="14.4" customHeight="1" x14ac:dyDescent="0.3">
      <c r="A78" s="151" t="s">
        <v>555</v>
      </c>
      <c r="B78" s="152"/>
      <c r="C78" s="32" t="s">
        <v>38</v>
      </c>
      <c r="D78" s="33"/>
      <c r="E78" s="33" t="s">
        <v>39</v>
      </c>
      <c r="F78" s="33"/>
      <c r="G78" s="33" t="s">
        <v>40</v>
      </c>
      <c r="H78" s="33"/>
      <c r="I78" s="33" t="s">
        <v>41</v>
      </c>
      <c r="J78" s="33"/>
      <c r="K78" s="33" t="s">
        <v>42</v>
      </c>
      <c r="L78" s="33"/>
      <c r="M78" s="33" t="s">
        <v>43</v>
      </c>
      <c r="N78" s="33"/>
      <c r="O78" s="33" t="s">
        <v>44</v>
      </c>
      <c r="P78" s="33"/>
      <c r="Q78" s="33" t="s">
        <v>45</v>
      </c>
      <c r="R78" s="33"/>
      <c r="S78" s="33" t="s">
        <v>46</v>
      </c>
      <c r="T78" s="33"/>
      <c r="U78" s="33" t="s">
        <v>47</v>
      </c>
      <c r="V78" s="33"/>
      <c r="W78" s="33" t="s">
        <v>48</v>
      </c>
      <c r="X78" s="33"/>
      <c r="Y78" s="33" t="s">
        <v>16</v>
      </c>
      <c r="Z78" s="33"/>
      <c r="AA78" s="35" t="s">
        <v>13</v>
      </c>
      <c r="AB78" s="36"/>
    </row>
    <row r="79" spans="1:31" ht="15" thickBot="1" x14ac:dyDescent="0.35">
      <c r="A79" s="153"/>
      <c r="B79" s="154"/>
      <c r="C79" s="37" t="s">
        <v>14</v>
      </c>
      <c r="D79" s="38" t="s">
        <v>15</v>
      </c>
      <c r="E79" s="39" t="s">
        <v>14</v>
      </c>
      <c r="F79" s="38" t="s">
        <v>15</v>
      </c>
      <c r="G79" s="39" t="s">
        <v>14</v>
      </c>
      <c r="H79" s="38" t="s">
        <v>15</v>
      </c>
      <c r="I79" s="37" t="s">
        <v>14</v>
      </c>
      <c r="J79" s="38" t="s">
        <v>15</v>
      </c>
      <c r="K79" s="37" t="s">
        <v>14</v>
      </c>
      <c r="L79" s="38" t="s">
        <v>15</v>
      </c>
      <c r="M79" s="37" t="s">
        <v>14</v>
      </c>
      <c r="N79" s="38" t="s">
        <v>15</v>
      </c>
      <c r="O79" s="37" t="s">
        <v>14</v>
      </c>
      <c r="P79" s="38" t="s">
        <v>15</v>
      </c>
      <c r="Q79" s="37" t="s">
        <v>14</v>
      </c>
      <c r="R79" s="38" t="s">
        <v>15</v>
      </c>
      <c r="S79" s="37" t="s">
        <v>14</v>
      </c>
      <c r="T79" s="38" t="s">
        <v>15</v>
      </c>
      <c r="U79" s="37" t="s">
        <v>14</v>
      </c>
      <c r="V79" s="38" t="s">
        <v>15</v>
      </c>
      <c r="W79" s="37" t="s">
        <v>14</v>
      </c>
      <c r="X79" s="38" t="s">
        <v>15</v>
      </c>
      <c r="Y79" s="37" t="s">
        <v>14</v>
      </c>
      <c r="Z79" s="38" t="s">
        <v>15</v>
      </c>
      <c r="AA79" s="41" t="s">
        <v>14</v>
      </c>
      <c r="AB79" s="42" t="s">
        <v>15</v>
      </c>
    </row>
    <row r="80" spans="1:31" x14ac:dyDescent="0.3">
      <c r="A80" s="77"/>
      <c r="B80" s="78" t="s">
        <v>51</v>
      </c>
      <c r="C80" s="8">
        <v>52</v>
      </c>
      <c r="D80" s="5">
        <f>IF(C84=0,"- - -",C80/C84*100)</f>
        <v>35.374149659863946</v>
      </c>
      <c r="E80" s="4">
        <v>285</v>
      </c>
      <c r="F80" s="5">
        <f>IF(E84=0,"- - -",E80/E84*100)</f>
        <v>50.621669626998219</v>
      </c>
      <c r="G80" s="4">
        <v>530</v>
      </c>
      <c r="H80" s="5">
        <f>IF(G84=0,"- - -",G80/G84*100)</f>
        <v>60.364464692482912</v>
      </c>
      <c r="I80" s="4">
        <v>1064</v>
      </c>
      <c r="J80" s="5">
        <f>IF(I84=0,"- - -",I80/I84*100)</f>
        <v>58.26944140197152</v>
      </c>
      <c r="K80" s="4">
        <v>4456</v>
      </c>
      <c r="L80" s="5">
        <f>IF(K84=0,"- - -",K80/K84*100)</f>
        <v>73.458621826574344</v>
      </c>
      <c r="M80" s="4">
        <v>22236</v>
      </c>
      <c r="N80" s="5">
        <f>IF(M84=0,"- - -",M80/M84*100)</f>
        <v>93.220978493271289</v>
      </c>
      <c r="O80" s="4">
        <v>50360</v>
      </c>
      <c r="P80" s="5">
        <f>IF(O84=0,"- - -",O80/O84*100)</f>
        <v>99.013015610868621</v>
      </c>
      <c r="Q80" s="4">
        <v>35282</v>
      </c>
      <c r="R80" s="5">
        <f>IF(Q84=0,"- - -",Q80/Q84*100)</f>
        <v>99.714552186078066</v>
      </c>
      <c r="S80" s="4">
        <v>8974</v>
      </c>
      <c r="T80" s="5">
        <f>IF(S84=0,"- - -",S80/S84*100)</f>
        <v>99.833129380353768</v>
      </c>
      <c r="U80" s="4">
        <v>1038</v>
      </c>
      <c r="V80" s="5">
        <f>IF(U84=0,"- - -",U80/U84*100)</f>
        <v>99.903753609239658</v>
      </c>
      <c r="W80" s="4">
        <v>86</v>
      </c>
      <c r="X80" s="5">
        <f>IF(W84=0,"- - -",W80/W84*100)</f>
        <v>97.727272727272734</v>
      </c>
      <c r="Y80" s="4">
        <v>2</v>
      </c>
      <c r="Z80" s="5">
        <f>IF(Y84=0,"- - -",Y80/Y84*100)</f>
        <v>33.333333333333329</v>
      </c>
      <c r="AA80" s="26">
        <f>C80+E80+G80+I80+K80+M80+O80+Q80+S80+U80+W80+Y80</f>
        <v>124365</v>
      </c>
      <c r="AB80" s="27">
        <f>IF(AA84=0,"- - -",AA80/AA84*100)</f>
        <v>95.886661526599852</v>
      </c>
      <c r="AE80" s="69"/>
    </row>
    <row r="81" spans="1:31" x14ac:dyDescent="0.3">
      <c r="A81" s="79"/>
      <c r="B81" s="78" t="s">
        <v>52</v>
      </c>
      <c r="C81" s="9">
        <v>17</v>
      </c>
      <c r="D81" s="3">
        <f>IF(C84=0,"- - -",C81/C84*100)</f>
        <v>11.564625850340136</v>
      </c>
      <c r="E81" s="2">
        <v>115</v>
      </c>
      <c r="F81" s="3">
        <f>IF(E84=0,"- - -",E81/E84*100)</f>
        <v>20.426287744227352</v>
      </c>
      <c r="G81" s="2">
        <v>272</v>
      </c>
      <c r="H81" s="3">
        <f>IF(G84=0,"- - -",G81/G84*100)</f>
        <v>30.979498861047837</v>
      </c>
      <c r="I81" s="2">
        <v>674</v>
      </c>
      <c r="J81" s="3">
        <f>IF(I84=0,"- - -",I81/I84*100)</f>
        <v>36.911281489594742</v>
      </c>
      <c r="K81" s="2">
        <v>1515</v>
      </c>
      <c r="L81" s="3">
        <f>IF(K84=0,"- - -",K81/K84*100)</f>
        <v>24.975272007912956</v>
      </c>
      <c r="M81" s="2">
        <v>1515</v>
      </c>
      <c r="N81" s="3">
        <f>IF(M84=0,"- - -",M81/M84*100)</f>
        <v>6.3514023393283869</v>
      </c>
      <c r="O81" s="2">
        <v>417</v>
      </c>
      <c r="P81" s="3">
        <f>IF(O84=0,"- - -",O81/O84*100)</f>
        <v>0.81986551846171996</v>
      </c>
      <c r="Q81" s="2">
        <v>58</v>
      </c>
      <c r="R81" s="3">
        <f>IF(Q84=0,"- - -",Q81/Q84*100)</f>
        <v>0.16392052680665856</v>
      </c>
      <c r="S81" s="2">
        <v>4</v>
      </c>
      <c r="T81" s="3">
        <f>IF(S84=0,"- - -",S81/S84*100)</f>
        <v>4.4498831905662478E-2</v>
      </c>
      <c r="U81" s="2">
        <v>0</v>
      </c>
      <c r="V81" s="3">
        <f>IF(U84=0,"- - -",U81/U84*100)</f>
        <v>0</v>
      </c>
      <c r="W81" s="2">
        <v>1</v>
      </c>
      <c r="X81" s="3">
        <f>IF(W84=0,"- - -",W81/W84*100)</f>
        <v>1.1363636363636365</v>
      </c>
      <c r="Y81" s="2">
        <v>0</v>
      </c>
      <c r="Z81" s="3">
        <f>IF(Y84=0,"- - -",Y81/Y84*100)</f>
        <v>0</v>
      </c>
      <c r="AA81" s="26">
        <f t="shared" ref="AA81:AA83" si="6">C81+E81+G81+I81+K81+M81+O81+Q81+S81+U81+W81+Y81</f>
        <v>4588</v>
      </c>
      <c r="AB81" s="29">
        <f>IF(AA84=0,"- - -",AA81/AA84*100)</f>
        <v>3.5373939861218195</v>
      </c>
      <c r="AE81" s="69"/>
    </row>
    <row r="82" spans="1:31" x14ac:dyDescent="0.3">
      <c r="A82" s="79"/>
      <c r="B82" s="78" t="s">
        <v>53</v>
      </c>
      <c r="C82" s="9">
        <v>0</v>
      </c>
      <c r="D82" s="3">
        <f>IF(C84=0,"- - -",C82/C84*100)</f>
        <v>0</v>
      </c>
      <c r="E82" s="2">
        <v>5</v>
      </c>
      <c r="F82" s="3">
        <f>IF(E84=0,"- - -",E82/E84*100)</f>
        <v>0.88809946714031962</v>
      </c>
      <c r="G82" s="2">
        <v>25</v>
      </c>
      <c r="H82" s="3">
        <f>IF(G84=0,"- - -",G82/G84*100)</f>
        <v>2.8473804100227791</v>
      </c>
      <c r="I82" s="2">
        <v>48</v>
      </c>
      <c r="J82" s="3">
        <f>IF(I84=0,"- - -",I82/I84*100)</f>
        <v>2.6286966046002189</v>
      </c>
      <c r="K82" s="2">
        <v>28</v>
      </c>
      <c r="L82" s="3">
        <f>IF(K84=0,"- - -",K82/K84*100)</f>
        <v>0.46158918562479395</v>
      </c>
      <c r="M82" s="2">
        <v>23</v>
      </c>
      <c r="N82" s="3">
        <f>IF(M84=0,"- - -",M82/M84*100)</f>
        <v>9.6423929903995301E-2</v>
      </c>
      <c r="O82" s="2">
        <v>12</v>
      </c>
      <c r="P82" s="3">
        <f>IF(O84=0,"- - -",O82/O84*100)</f>
        <v>2.3593252329833669E-2</v>
      </c>
      <c r="Q82" s="2">
        <v>1</v>
      </c>
      <c r="R82" s="3">
        <f>IF(Q84=0,"- - -",Q82/Q84*100)</f>
        <v>2.8262159794251477E-3</v>
      </c>
      <c r="S82" s="2">
        <v>0</v>
      </c>
      <c r="T82" s="3">
        <f>IF(S84=0,"- - -",S82/S84*100)</f>
        <v>0</v>
      </c>
      <c r="U82" s="2">
        <v>0</v>
      </c>
      <c r="V82" s="3">
        <f>IF(U84=0,"- - -",U82/U84*100)</f>
        <v>0</v>
      </c>
      <c r="W82" s="2">
        <v>0</v>
      </c>
      <c r="X82" s="3">
        <f>IF(W84=0,"- - -",W82/W84*100)</f>
        <v>0</v>
      </c>
      <c r="Y82" s="2">
        <v>0</v>
      </c>
      <c r="Z82" s="3">
        <f>IF(Y84=0,"- - -",Y82/Y84*100)</f>
        <v>0</v>
      </c>
      <c r="AA82" s="26">
        <f t="shared" si="6"/>
        <v>142</v>
      </c>
      <c r="AB82" s="29">
        <f>IF(AA84=0,"- - -",AA82/AA84*100)</f>
        <v>0.1094834232845027</v>
      </c>
      <c r="AE82" s="69"/>
    </row>
    <row r="83" spans="1:31" ht="15" thickBot="1" x14ac:dyDescent="0.35">
      <c r="A83" s="79"/>
      <c r="B83" s="78" t="s">
        <v>16</v>
      </c>
      <c r="C83" s="9">
        <v>78</v>
      </c>
      <c r="D83" s="3">
        <f>IF(C84=0,"- - -",C83/C84*100)</f>
        <v>53.061224489795919</v>
      </c>
      <c r="E83" s="2">
        <v>158</v>
      </c>
      <c r="F83" s="3">
        <f>IF(E84=0,"- - -",E83/E84*100)</f>
        <v>28.063943161634104</v>
      </c>
      <c r="G83" s="2">
        <v>51</v>
      </c>
      <c r="H83" s="3">
        <f>IF(G84=0,"- - -",G83/G84*100)</f>
        <v>5.808656036446469</v>
      </c>
      <c r="I83" s="2">
        <v>40</v>
      </c>
      <c r="J83" s="3">
        <f>IF(I84=0,"- - -",I83/I84*100)</f>
        <v>2.190580503833516</v>
      </c>
      <c r="K83" s="2">
        <v>67</v>
      </c>
      <c r="L83" s="3">
        <f>IF(K84=0,"- - -",K83/K84*100)</f>
        <v>1.1045169798878998</v>
      </c>
      <c r="M83" s="2">
        <v>79</v>
      </c>
      <c r="N83" s="3">
        <f>IF(M84=0,"- - -",M83/M84*100)</f>
        <v>0.33119523749633167</v>
      </c>
      <c r="O83" s="2">
        <v>73</v>
      </c>
      <c r="P83" s="3">
        <f>IF(O84=0,"- - -",O83/O84*100)</f>
        <v>0.14352561833982147</v>
      </c>
      <c r="Q83" s="2">
        <v>42</v>
      </c>
      <c r="R83" s="3">
        <f>IF(Q84=0,"- - -",Q83/Q84*100)</f>
        <v>0.11870107113585619</v>
      </c>
      <c r="S83" s="2">
        <v>11</v>
      </c>
      <c r="T83" s="3">
        <f>IF(S84=0,"- - -",S83/S84*100)</f>
        <v>0.12237178774057179</v>
      </c>
      <c r="U83" s="2">
        <v>1</v>
      </c>
      <c r="V83" s="3">
        <f>IF(U84=0,"- - -",U83/U84*100)</f>
        <v>9.6246390760346495E-2</v>
      </c>
      <c r="W83" s="2">
        <v>1</v>
      </c>
      <c r="X83" s="3">
        <f>IF(W84=0,"- - -",W83/W84*100)</f>
        <v>1.1363636363636365</v>
      </c>
      <c r="Y83" s="2">
        <v>4</v>
      </c>
      <c r="Z83" s="3">
        <f>IF(Y84=0,"- - -",Y83/Y84*100)</f>
        <v>66.666666666666657</v>
      </c>
      <c r="AA83" s="26">
        <f t="shared" si="6"/>
        <v>605</v>
      </c>
      <c r="AB83" s="29">
        <f>IF(AA84=0,"- - -",AA83/AA84*100)</f>
        <v>0.46646106399383191</v>
      </c>
      <c r="AE83" s="69"/>
    </row>
    <row r="84" spans="1:31" x14ac:dyDescent="0.3">
      <c r="A84" s="155" t="s">
        <v>13</v>
      </c>
      <c r="B84" s="156"/>
      <c r="C84" s="14">
        <f>SUM(C80:C83)</f>
        <v>147</v>
      </c>
      <c r="D84" s="15">
        <f>IF(C84=0,"- - -",C84/C84*100)</f>
        <v>100</v>
      </c>
      <c r="E84" s="16">
        <f>SUM(E80:E83)</f>
        <v>563</v>
      </c>
      <c r="F84" s="15">
        <f>IF(E84=0,"- - -",E84/E84*100)</f>
        <v>100</v>
      </c>
      <c r="G84" s="16">
        <f>SUM(G80:G83)</f>
        <v>878</v>
      </c>
      <c r="H84" s="15">
        <f>IF(G84=0,"- - -",G84/G84*100)</f>
        <v>100</v>
      </c>
      <c r="I84" s="16">
        <f>SUM(I80:I83)</f>
        <v>1826</v>
      </c>
      <c r="J84" s="15">
        <f>IF(I84=0,"- - -",I84/I84*100)</f>
        <v>100</v>
      </c>
      <c r="K84" s="16">
        <f>SUM(K80:K83)</f>
        <v>6066</v>
      </c>
      <c r="L84" s="15">
        <f>IF(K84=0,"- - -",K84/K84*100)</f>
        <v>100</v>
      </c>
      <c r="M84" s="16">
        <f>SUM(M80:M83)</f>
        <v>23853</v>
      </c>
      <c r="N84" s="15">
        <f>IF(M84=0,"- - -",M84/M84*100)</f>
        <v>100</v>
      </c>
      <c r="O84" s="16">
        <f>SUM(O80:O83)</f>
        <v>50862</v>
      </c>
      <c r="P84" s="15">
        <f>IF(O84=0,"- - -",O84/O84*100)</f>
        <v>100</v>
      </c>
      <c r="Q84" s="16">
        <f>SUM(Q80:Q83)</f>
        <v>35383</v>
      </c>
      <c r="R84" s="15">
        <f>IF(Q84=0,"- - -",Q84/Q84*100)</f>
        <v>100</v>
      </c>
      <c r="S84" s="16">
        <f>SUM(S80:S83)</f>
        <v>8989</v>
      </c>
      <c r="T84" s="15">
        <f>IF(S84=0,"- - -",S84/S84*100)</f>
        <v>100</v>
      </c>
      <c r="U84" s="16">
        <f>SUM(U80:U83)</f>
        <v>1039</v>
      </c>
      <c r="V84" s="15">
        <f>IF(U84=0,"- - -",U84/U84*100)</f>
        <v>100</v>
      </c>
      <c r="W84" s="16">
        <f>SUM(W80:W83)</f>
        <v>88</v>
      </c>
      <c r="X84" s="15">
        <f>IF(W84=0,"- - -",W84/W84*100)</f>
        <v>100</v>
      </c>
      <c r="Y84" s="16">
        <f>SUM(Y80:Y83)</f>
        <v>6</v>
      </c>
      <c r="Z84" s="15">
        <f>IF(Y84=0,"- - -",Y84/Y84*100)</f>
        <v>100</v>
      </c>
      <c r="AA84" s="22">
        <f>SUM(AA80:AA83)</f>
        <v>129700</v>
      </c>
      <c r="AB84" s="23">
        <f>IF(AA84=0,"- - -",AA84/AA84*100)</f>
        <v>100</v>
      </c>
      <c r="AE84" s="69"/>
    </row>
    <row r="85" spans="1:31" ht="15" thickBot="1" x14ac:dyDescent="0.35">
      <c r="A85" s="149" t="s">
        <v>37</v>
      </c>
      <c r="B85" s="150"/>
      <c r="C85" s="18">
        <f>IF($AA84=0,"- - -",C84/$AA84*100)</f>
        <v>0.1133384734001542</v>
      </c>
      <c r="D85" s="19"/>
      <c r="E85" s="20">
        <f>IF($AA84=0,"- - -",E84/$AA84*100)</f>
        <v>0.43407864302235932</v>
      </c>
      <c r="F85" s="19"/>
      <c r="G85" s="20">
        <f>IF($AA84=0,"- - -",G84/$AA84*100)</f>
        <v>0.67694680030840393</v>
      </c>
      <c r="H85" s="19"/>
      <c r="I85" s="20">
        <f>IF($AA84=0,"- - -",I84/$AA84*100)</f>
        <v>1.407864302235929</v>
      </c>
      <c r="J85" s="19"/>
      <c r="K85" s="20">
        <f>IF($AA84=0,"- - -",K84/$AA84*100)</f>
        <v>4.6769468003084045</v>
      </c>
      <c r="L85" s="19"/>
      <c r="M85" s="20">
        <f>IF($AA84=0,"- - -",M84/$AA84*100)</f>
        <v>18.390902081727063</v>
      </c>
      <c r="N85" s="19"/>
      <c r="O85" s="20">
        <f>IF($AA84=0,"- - -",O84/$AA84*100)</f>
        <v>39.215111796453357</v>
      </c>
      <c r="P85" s="19"/>
      <c r="Q85" s="20">
        <f>IF($AA84=0,"- - -",Q84/$AA84*100)</f>
        <v>27.280647648419432</v>
      </c>
      <c r="R85" s="19"/>
      <c r="S85" s="20">
        <f>IF($AA84=0,"- - -",S84/$AA84*100)</f>
        <v>6.930609097918274</v>
      </c>
      <c r="T85" s="19"/>
      <c r="U85" s="20">
        <f>IF($AA84=0,"- - -",U84/$AA84*100)</f>
        <v>0.80107941403238236</v>
      </c>
      <c r="V85" s="19"/>
      <c r="W85" s="20">
        <f>IF($AA84=0,"- - -",W84/$AA84*100)</f>
        <v>6.7848882035466462E-2</v>
      </c>
      <c r="X85" s="19"/>
      <c r="Y85" s="20">
        <f>IF($AA84=0,"- - -",Y84/$AA84*100)</f>
        <v>4.6260601387818042E-3</v>
      </c>
      <c r="Z85" s="19"/>
      <c r="AA85" s="24">
        <f>IF($AA84=0,"- - -",AA84/$AA84*100)</f>
        <v>100</v>
      </c>
      <c r="AB85" s="25"/>
    </row>
    <row r="86" spans="1:31" x14ac:dyDescent="0.3">
      <c r="A86" s="144" t="s">
        <v>544</v>
      </c>
      <c r="B86" s="146"/>
      <c r="C86" s="146"/>
      <c r="D86" s="146"/>
    </row>
    <row r="88" spans="1:31" x14ac:dyDescent="0.3">
      <c r="A88" s="49" t="s">
        <v>563</v>
      </c>
      <c r="J88" s="48"/>
      <c r="L88" s="48"/>
    </row>
    <row r="89" spans="1:31" ht="15" thickBot="1" x14ac:dyDescent="0.35"/>
    <row r="90" spans="1:31" ht="14.4" customHeight="1" x14ac:dyDescent="0.3">
      <c r="A90" s="151" t="s">
        <v>555</v>
      </c>
      <c r="B90" s="152"/>
      <c r="C90" s="32" t="s">
        <v>117</v>
      </c>
      <c r="D90" s="33"/>
      <c r="E90" s="33" t="s">
        <v>118</v>
      </c>
      <c r="F90" s="33"/>
      <c r="G90" s="33" t="s">
        <v>119</v>
      </c>
      <c r="H90" s="33"/>
      <c r="I90" s="33" t="s">
        <v>120</v>
      </c>
      <c r="J90" s="33"/>
      <c r="K90" s="35" t="s">
        <v>13</v>
      </c>
      <c r="L90" s="36"/>
      <c r="O90" s="69"/>
    </row>
    <row r="91" spans="1:31" ht="15" thickBot="1" x14ac:dyDescent="0.35">
      <c r="A91" s="153"/>
      <c r="B91" s="154"/>
      <c r="C91" s="37" t="s">
        <v>14</v>
      </c>
      <c r="D91" s="38" t="s">
        <v>15</v>
      </c>
      <c r="E91" s="39" t="s">
        <v>14</v>
      </c>
      <c r="F91" s="38" t="s">
        <v>15</v>
      </c>
      <c r="G91" s="39" t="s">
        <v>14</v>
      </c>
      <c r="H91" s="38" t="s">
        <v>15</v>
      </c>
      <c r="I91" s="37" t="s">
        <v>14</v>
      </c>
      <c r="J91" s="38" t="s">
        <v>15</v>
      </c>
      <c r="K91" s="41" t="s">
        <v>14</v>
      </c>
      <c r="L91" s="42" t="s">
        <v>15</v>
      </c>
      <c r="O91" s="69"/>
    </row>
    <row r="92" spans="1:31" x14ac:dyDescent="0.3">
      <c r="A92" s="77"/>
      <c r="B92" s="78" t="s">
        <v>51</v>
      </c>
      <c r="C92" s="8">
        <v>16</v>
      </c>
      <c r="D92" s="5">
        <f>IF(C96=0,"- - -",C92/C96*100)</f>
        <v>84.210526315789465</v>
      </c>
      <c r="E92" s="4">
        <v>63716</v>
      </c>
      <c r="F92" s="5">
        <f>IF(E96=0,"- - -",E92/E96*100)</f>
        <v>95.972284982678119</v>
      </c>
      <c r="G92" s="4">
        <v>60633</v>
      </c>
      <c r="H92" s="5">
        <f>IF(G96=0,"- - -",G92/G96*100)</f>
        <v>95.800350760771664</v>
      </c>
      <c r="I92" s="4">
        <v>0</v>
      </c>
      <c r="J92" s="5" t="str">
        <f>IF($I$96=0,"-    ",I92/$I$96*100)</f>
        <v xml:space="preserve">-    </v>
      </c>
      <c r="K92" s="26">
        <f>C92+E92+G92+I92</f>
        <v>124365</v>
      </c>
      <c r="L92" s="27">
        <f>IF(K96=0,"- - -",K92/K96*100)</f>
        <v>95.886661526599852</v>
      </c>
      <c r="O92" s="69"/>
    </row>
    <row r="93" spans="1:31" x14ac:dyDescent="0.3">
      <c r="A93" s="79"/>
      <c r="B93" s="78" t="s">
        <v>52</v>
      </c>
      <c r="C93" s="9">
        <v>3</v>
      </c>
      <c r="D93" s="3">
        <f>IF(C96=0,"- - -",C93/C96*100)</f>
        <v>15.789473684210526</v>
      </c>
      <c r="E93" s="2">
        <v>2268</v>
      </c>
      <c r="F93" s="3">
        <f>IF(E96=0,"- - -",E93/E96*100)</f>
        <v>3.4161771351107095</v>
      </c>
      <c r="G93" s="2">
        <v>2317</v>
      </c>
      <c r="H93" s="3">
        <f>IF(G96=0,"- - -",G93/G96*100)</f>
        <v>3.6608680539097187</v>
      </c>
      <c r="I93" s="2">
        <v>0</v>
      </c>
      <c r="J93" s="5" t="str">
        <f t="shared" ref="J93:J95" si="7">IF($I$96=0,"-    ",I93/$I$96*100)</f>
        <v xml:space="preserve">-    </v>
      </c>
      <c r="K93" s="26">
        <f t="shared" ref="K93:K95" si="8">C93+E93+G93+I93</f>
        <v>4588</v>
      </c>
      <c r="L93" s="29">
        <f>IF(K96=0,"- - -",K93/K96*100)</f>
        <v>3.5373939861218195</v>
      </c>
      <c r="O93" s="69"/>
    </row>
    <row r="94" spans="1:31" x14ac:dyDescent="0.3">
      <c r="A94" s="79"/>
      <c r="B94" s="78" t="s">
        <v>53</v>
      </c>
      <c r="C94" s="9">
        <v>0</v>
      </c>
      <c r="D94" s="3">
        <f>IF(C96=0,"- - -",C94/C96*100)</f>
        <v>0</v>
      </c>
      <c r="E94" s="2">
        <v>74</v>
      </c>
      <c r="F94" s="3">
        <f>IF(E96=0,"- - -",E94/E96*100)</f>
        <v>0.11146256966410603</v>
      </c>
      <c r="G94" s="2">
        <v>68</v>
      </c>
      <c r="H94" s="3">
        <f>IF(G96=0,"- - -",G94/G96*100)</f>
        <v>0.10744023636852001</v>
      </c>
      <c r="I94" s="2">
        <v>0</v>
      </c>
      <c r="J94" s="5" t="str">
        <f t="shared" si="7"/>
        <v xml:space="preserve">-    </v>
      </c>
      <c r="K94" s="26">
        <f t="shared" si="8"/>
        <v>142</v>
      </c>
      <c r="L94" s="29">
        <f>IF(K96=0,"- - -",K94/K96*100)</f>
        <v>0.1094834232845027</v>
      </c>
      <c r="O94" s="69"/>
    </row>
    <row r="95" spans="1:31" ht="15" thickBot="1" x14ac:dyDescent="0.35">
      <c r="A95" s="79"/>
      <c r="B95" s="78" t="s">
        <v>16</v>
      </c>
      <c r="C95" s="9">
        <v>0</v>
      </c>
      <c r="D95" s="3">
        <f>IF(C96=0,"- - -",C95/C96*100)</f>
        <v>0</v>
      </c>
      <c r="E95" s="2">
        <v>332</v>
      </c>
      <c r="F95" s="3">
        <f>IF(E96=0,"- - -",E95/E96*100)</f>
        <v>0.50007531254707038</v>
      </c>
      <c r="G95" s="2">
        <v>273</v>
      </c>
      <c r="H95" s="3">
        <f>IF(G96=0,"- - -",G95/G96*100)</f>
        <v>0.43134094895008773</v>
      </c>
      <c r="I95" s="2">
        <v>0</v>
      </c>
      <c r="J95" s="5" t="str">
        <f t="shared" si="7"/>
        <v xml:space="preserve">-    </v>
      </c>
      <c r="K95" s="26">
        <f t="shared" si="8"/>
        <v>605</v>
      </c>
      <c r="L95" s="29">
        <f>IF(K96=0,"- - -",K95/K96*100)</f>
        <v>0.46646106399383191</v>
      </c>
      <c r="O95" s="69"/>
    </row>
    <row r="96" spans="1:31" x14ac:dyDescent="0.3">
      <c r="A96" s="155" t="s">
        <v>13</v>
      </c>
      <c r="B96" s="156"/>
      <c r="C96" s="14">
        <f>SUM(C92:C95)</f>
        <v>19</v>
      </c>
      <c r="D96" s="15">
        <f>IF(C96=0,"- - -",C96/C96*100)</f>
        <v>100</v>
      </c>
      <c r="E96" s="16">
        <f>SUM(E92:E95)</f>
        <v>66390</v>
      </c>
      <c r="F96" s="15">
        <f>IF(E96=0,"- - -",E96/E96*100)</f>
        <v>100</v>
      </c>
      <c r="G96" s="16">
        <f>SUM(G92:G95)</f>
        <v>63291</v>
      </c>
      <c r="H96" s="15">
        <f>IF(G96=0,"- - -",G96/G96*100)</f>
        <v>100</v>
      </c>
      <c r="I96" s="16">
        <f>SUM(I92:I95)</f>
        <v>0</v>
      </c>
      <c r="J96" s="15" t="str">
        <f>IF($I$96=0,"-    ",I96/$I$96*100)</f>
        <v xml:space="preserve">-    </v>
      </c>
      <c r="K96" s="22">
        <f>SUM(K92:K95)</f>
        <v>129700</v>
      </c>
      <c r="L96" s="23">
        <f>IF(K96=0,"- - -",K96/K96*100)</f>
        <v>100</v>
      </c>
      <c r="O96" s="69"/>
    </row>
    <row r="97" spans="1:35" ht="15" thickBot="1" x14ac:dyDescent="0.35">
      <c r="A97" s="149" t="s">
        <v>50</v>
      </c>
      <c r="B97" s="150"/>
      <c r="C97" s="18">
        <f>IF($K96=0,"- - -",C96/$K96*100)</f>
        <v>1.4649190439475714E-2</v>
      </c>
      <c r="D97" s="19"/>
      <c r="E97" s="20">
        <f>IF($K96=0,"- - -",E96/$K96*100)</f>
        <v>51.18735543562066</v>
      </c>
      <c r="F97" s="19"/>
      <c r="G97" s="20">
        <f>IF($K96=0,"- - -",G96/$K96*100)</f>
        <v>48.797995373939862</v>
      </c>
      <c r="H97" s="19"/>
      <c r="I97" s="20">
        <f>IF($K96=0,"- - -",I96/$K96*100)</f>
        <v>0</v>
      </c>
      <c r="J97" s="19"/>
      <c r="K97" s="24">
        <f>IF($K96=0,"- - -",K96/$K96*100)</f>
        <v>100</v>
      </c>
      <c r="L97" s="25"/>
    </row>
    <row r="98" spans="1:35" x14ac:dyDescent="0.3">
      <c r="A98" s="63"/>
    </row>
    <row r="100" spans="1:35" x14ac:dyDescent="0.3">
      <c r="A100" s="49" t="s">
        <v>564</v>
      </c>
      <c r="J100" s="48"/>
      <c r="L100" s="48"/>
    </row>
    <row r="101" spans="1:35" ht="15" thickBot="1" x14ac:dyDescent="0.35"/>
    <row r="102" spans="1:35" ht="14.4" customHeight="1" x14ac:dyDescent="0.3">
      <c r="A102" s="151" t="s">
        <v>555</v>
      </c>
      <c r="B102" s="152"/>
      <c r="C102" s="32" t="s">
        <v>20</v>
      </c>
      <c r="D102" s="33"/>
      <c r="E102" s="33" t="s">
        <v>21</v>
      </c>
      <c r="F102" s="33"/>
      <c r="G102" s="33" t="s">
        <v>22</v>
      </c>
      <c r="H102" s="33"/>
      <c r="I102" s="33" t="s">
        <v>23</v>
      </c>
      <c r="J102" s="33"/>
      <c r="K102" s="33" t="s">
        <v>24</v>
      </c>
      <c r="L102" s="33"/>
      <c r="M102" s="33" t="s">
        <v>25</v>
      </c>
      <c r="N102" s="33"/>
      <c r="O102" s="33" t="s">
        <v>26</v>
      </c>
      <c r="P102" s="33"/>
      <c r="Q102" s="33" t="s">
        <v>27</v>
      </c>
      <c r="R102" s="33"/>
      <c r="S102" s="33" t="s">
        <v>28</v>
      </c>
      <c r="T102" s="33"/>
      <c r="U102" s="33" t="s">
        <v>29</v>
      </c>
      <c r="V102" s="33"/>
      <c r="W102" s="33" t="s">
        <v>30</v>
      </c>
      <c r="X102" s="33"/>
      <c r="Y102" s="33" t="s">
        <v>55</v>
      </c>
      <c r="Z102" s="33"/>
      <c r="AA102" s="33" t="s">
        <v>56</v>
      </c>
      <c r="AB102" s="34"/>
      <c r="AC102" s="33" t="s">
        <v>57</v>
      </c>
      <c r="AD102" s="33"/>
      <c r="AE102" s="35" t="s">
        <v>13</v>
      </c>
      <c r="AF102" s="36"/>
    </row>
    <row r="103" spans="1:35" ht="15" thickBot="1" x14ac:dyDescent="0.35">
      <c r="A103" s="153"/>
      <c r="B103" s="154"/>
      <c r="C103" s="37" t="s">
        <v>14</v>
      </c>
      <c r="D103" s="38" t="s">
        <v>15</v>
      </c>
      <c r="E103" s="39" t="s">
        <v>14</v>
      </c>
      <c r="F103" s="38" t="s">
        <v>15</v>
      </c>
      <c r="G103" s="39" t="s">
        <v>14</v>
      </c>
      <c r="H103" s="38" t="s">
        <v>15</v>
      </c>
      <c r="I103" s="37" t="s">
        <v>14</v>
      </c>
      <c r="J103" s="38" t="s">
        <v>15</v>
      </c>
      <c r="K103" s="37" t="s">
        <v>14</v>
      </c>
      <c r="L103" s="38" t="s">
        <v>15</v>
      </c>
      <c r="M103" s="37" t="s">
        <v>14</v>
      </c>
      <c r="N103" s="38" t="s">
        <v>15</v>
      </c>
      <c r="O103" s="37" t="s">
        <v>14</v>
      </c>
      <c r="P103" s="38" t="s">
        <v>15</v>
      </c>
      <c r="Q103" s="37" t="s">
        <v>14</v>
      </c>
      <c r="R103" s="38" t="s">
        <v>15</v>
      </c>
      <c r="S103" s="37" t="s">
        <v>14</v>
      </c>
      <c r="T103" s="38" t="s">
        <v>15</v>
      </c>
      <c r="U103" s="37" t="s">
        <v>14</v>
      </c>
      <c r="V103" s="38" t="s">
        <v>15</v>
      </c>
      <c r="W103" s="37" t="s">
        <v>14</v>
      </c>
      <c r="X103" s="38" t="s">
        <v>15</v>
      </c>
      <c r="Y103" s="37" t="s">
        <v>14</v>
      </c>
      <c r="Z103" s="38" t="s">
        <v>15</v>
      </c>
      <c r="AA103" s="37" t="s">
        <v>14</v>
      </c>
      <c r="AB103" s="38" t="s">
        <v>15</v>
      </c>
      <c r="AC103" s="37" t="s">
        <v>14</v>
      </c>
      <c r="AD103" s="38" t="s">
        <v>15</v>
      </c>
      <c r="AE103" s="41" t="s">
        <v>14</v>
      </c>
      <c r="AF103" s="42" t="s">
        <v>15</v>
      </c>
    </row>
    <row r="104" spans="1:35" x14ac:dyDescent="0.3">
      <c r="A104" s="77"/>
      <c r="B104" s="78" t="s">
        <v>51</v>
      </c>
      <c r="C104" s="8">
        <v>1322</v>
      </c>
      <c r="D104" s="5">
        <f>IF(C108=0,"- - -",C104/C108*100)</f>
        <v>66.835187057633973</v>
      </c>
      <c r="E104" s="4">
        <v>2432</v>
      </c>
      <c r="F104" s="5">
        <f>IF(E108=0,"- - -",E104/E108*100)</f>
        <v>95.974743488555646</v>
      </c>
      <c r="G104" s="4">
        <v>4884</v>
      </c>
      <c r="H104" s="5">
        <f>IF(G108=0,"- - -",G104/G108*100)</f>
        <v>99.006689641191969</v>
      </c>
      <c r="I104" s="4">
        <v>20940</v>
      </c>
      <c r="J104" s="5">
        <f>IF(I108=0,"- - -",I104/I108*100)</f>
        <v>99.572039942938659</v>
      </c>
      <c r="K104" s="4">
        <v>49408</v>
      </c>
      <c r="L104" s="5">
        <f>IF(K108=0,"- - -",K104/K108*100)</f>
        <v>99.26467633704344</v>
      </c>
      <c r="M104" s="4">
        <v>26358</v>
      </c>
      <c r="N104" s="5">
        <f>IF(M108=0,"- - -",M104/M108*100)</f>
        <v>97.67648693718732</v>
      </c>
      <c r="O104" s="4">
        <v>8938</v>
      </c>
      <c r="P104" s="5">
        <f>IF(O108=0,"- - -",O104/O108*100)</f>
        <v>94.502008881370273</v>
      </c>
      <c r="Q104" s="4">
        <v>3608</v>
      </c>
      <c r="R104" s="5">
        <f>IF(Q108=0,"- - -",Q104/Q108*100)</f>
        <v>88.388045075943168</v>
      </c>
      <c r="S104" s="4">
        <v>1047</v>
      </c>
      <c r="T104" s="5">
        <f>IF(S108=0,"- - -",S104/S108*100)</f>
        <v>85.679214402618655</v>
      </c>
      <c r="U104" s="4">
        <v>633</v>
      </c>
      <c r="V104" s="5">
        <f>IF(U108=0,"- - -",U104/U108*100)</f>
        <v>81.782945736434115</v>
      </c>
      <c r="W104" s="4">
        <v>465</v>
      </c>
      <c r="X104" s="5">
        <f>IF(W108=0,"- - -",W104/W108*100)</f>
        <v>77.889447236180914</v>
      </c>
      <c r="Y104" s="4">
        <v>2523</v>
      </c>
      <c r="Z104" s="5">
        <f>IF(Y108=0,"- - -",Y104/Y108*100)</f>
        <v>72.292263610315189</v>
      </c>
      <c r="AA104" s="4">
        <v>846</v>
      </c>
      <c r="AB104" s="5">
        <f>IF(AA108=0,"- - -",AA104/AA108*100)</f>
        <v>61.304347826086961</v>
      </c>
      <c r="AC104" s="4">
        <v>961</v>
      </c>
      <c r="AD104" s="5">
        <f>IF(AC108=0,"- - -",AC104/AC108*100)</f>
        <v>65.686944634313065</v>
      </c>
      <c r="AE104" s="26">
        <f>C104+E104+G104+I104+K104+M104+O104+Q104+S104+U104+W104+Y104+AA104+AC104</f>
        <v>124365</v>
      </c>
      <c r="AF104" s="27">
        <f>IF(AE108=0,"- - -",AE104/AE108*100)</f>
        <v>95.886661526599852</v>
      </c>
      <c r="AI104" s="69"/>
    </row>
    <row r="105" spans="1:35" x14ac:dyDescent="0.3">
      <c r="A105" s="79"/>
      <c r="B105" s="78" t="s">
        <v>52</v>
      </c>
      <c r="C105" s="9">
        <v>197</v>
      </c>
      <c r="D105" s="3">
        <f>IF(C108=0,"- - -",C105/C108*100)</f>
        <v>9.959555106167846</v>
      </c>
      <c r="E105" s="2">
        <v>58</v>
      </c>
      <c r="F105" s="3">
        <f>IF(E108=0,"- - -",E105/E108*100)</f>
        <v>2.2888713496448303</v>
      </c>
      <c r="G105" s="2">
        <v>39</v>
      </c>
      <c r="H105" s="3">
        <f>IF(G108=0,"- - -",G105/G108*100)</f>
        <v>0.79059395905128715</v>
      </c>
      <c r="I105" s="2">
        <v>76</v>
      </c>
      <c r="J105" s="3">
        <f>IF(I108=0,"- - -",I105/I108*100)</f>
        <v>0.36138849262957679</v>
      </c>
      <c r="K105" s="2">
        <v>340</v>
      </c>
      <c r="L105" s="3">
        <f>IF(K108=0,"- - -",K105/K108*100)</f>
        <v>0.68308755575199909</v>
      </c>
      <c r="M105" s="2">
        <v>598</v>
      </c>
      <c r="N105" s="3">
        <f>IF(M108=0,"- - -",M105/M108*100)</f>
        <v>2.2160459514545119</v>
      </c>
      <c r="O105" s="2">
        <v>494</v>
      </c>
      <c r="P105" s="3">
        <f>IF(O108=0,"- - -",O105/O108*100)</f>
        <v>5.2230915626982446</v>
      </c>
      <c r="Q105" s="2">
        <v>462</v>
      </c>
      <c r="R105" s="3">
        <f>IF(Q108=0,"- - -",Q105/Q108*100)</f>
        <v>11.317981381675649</v>
      </c>
      <c r="S105" s="2">
        <v>170</v>
      </c>
      <c r="T105" s="3">
        <f>IF(S108=0,"- - -",S105/S108*100)</f>
        <v>13.911620294599016</v>
      </c>
      <c r="U105" s="2">
        <v>140</v>
      </c>
      <c r="V105" s="3">
        <f>IF(U108=0,"- - -",U105/U108*100)</f>
        <v>18.087855297157624</v>
      </c>
      <c r="W105" s="2">
        <v>130</v>
      </c>
      <c r="X105" s="3">
        <f>IF(W108=0,"- - -",W105/W108*100)</f>
        <v>21.775544388609717</v>
      </c>
      <c r="Y105" s="2">
        <v>935</v>
      </c>
      <c r="Z105" s="3">
        <f>IF(Y108=0,"- - -",Y105/Y108*100)</f>
        <v>26.790830945558742</v>
      </c>
      <c r="AA105" s="2">
        <v>504</v>
      </c>
      <c r="AB105" s="3">
        <f>IF(AA108=0,"- - -",AA105/AA108*100)</f>
        <v>36.521739130434781</v>
      </c>
      <c r="AC105" s="2">
        <v>445</v>
      </c>
      <c r="AD105" s="3">
        <f>IF(AC108=0,"- - -",AC105/AC108*100)</f>
        <v>30.416951469583047</v>
      </c>
      <c r="AE105" s="26">
        <f t="shared" ref="AE105:AE107" si="9">C105+E105+G105+I105+K105+M105+O105+Q105+S105+U105+W105+Y105+AA105+AC105</f>
        <v>4588</v>
      </c>
      <c r="AF105" s="29">
        <f>IF(AE108=0,"- - -",AE105/AE108*100)</f>
        <v>3.5373939861218195</v>
      </c>
      <c r="AI105" s="69"/>
    </row>
    <row r="106" spans="1:35" x14ac:dyDescent="0.3">
      <c r="A106" s="79"/>
      <c r="B106" s="78" t="s">
        <v>53</v>
      </c>
      <c r="C106" s="9">
        <v>7</v>
      </c>
      <c r="D106" s="3">
        <f>IF(C108=0,"- - -",C106/C108*100)</f>
        <v>0.35389282103134478</v>
      </c>
      <c r="E106" s="2">
        <v>2</v>
      </c>
      <c r="F106" s="3">
        <f>IF(E108=0,"- - -",E106/E108*100)</f>
        <v>7.8926598263614839E-2</v>
      </c>
      <c r="G106" s="2">
        <v>0</v>
      </c>
      <c r="H106" s="3">
        <f>IF(G108=0,"- - -",G106/G108*100)</f>
        <v>0</v>
      </c>
      <c r="I106" s="2">
        <v>3</v>
      </c>
      <c r="J106" s="3">
        <f>IF(I108=0,"- - -",I106/I108*100)</f>
        <v>1.4265335235378032E-2</v>
      </c>
      <c r="K106" s="2">
        <v>6</v>
      </c>
      <c r="L106" s="3">
        <f>IF(K108=0,"- - -",K106/K108*100)</f>
        <v>1.2054486277976454E-2</v>
      </c>
      <c r="M106" s="2">
        <v>14</v>
      </c>
      <c r="N106" s="3">
        <f>IF(M108=0,"- - -",M106/M108*100)</f>
        <v>5.1880674448767837E-2</v>
      </c>
      <c r="O106" s="2">
        <v>9</v>
      </c>
      <c r="P106" s="3">
        <f>IF(O108=0,"- - -",O106/O108*100)</f>
        <v>9.5157538591668436E-2</v>
      </c>
      <c r="Q106" s="2">
        <v>5</v>
      </c>
      <c r="R106" s="3">
        <f>IF(Q108=0,"- - -",Q106/Q108*100)</f>
        <v>0.1224889759921607</v>
      </c>
      <c r="S106" s="2">
        <v>2</v>
      </c>
      <c r="T106" s="3">
        <f>IF(S108=0,"- - -",S106/S108*100)</f>
        <v>0.16366612111292964</v>
      </c>
      <c r="U106" s="2">
        <v>0</v>
      </c>
      <c r="V106" s="3">
        <f>IF(U108=0,"- - -",U106/U108*100)</f>
        <v>0</v>
      </c>
      <c r="W106" s="2">
        <v>2</v>
      </c>
      <c r="X106" s="3">
        <f>IF(W108=0,"- - -",W106/W108*100)</f>
        <v>0.33500837520938026</v>
      </c>
      <c r="Y106" s="2">
        <v>19</v>
      </c>
      <c r="Z106" s="3">
        <f>IF(Y108=0,"- - -",Y106/Y108*100)</f>
        <v>0.54441260744985676</v>
      </c>
      <c r="AA106" s="2">
        <v>27</v>
      </c>
      <c r="AB106" s="3">
        <f>IF(AA108=0,"- - -",AA106/AA108*100)</f>
        <v>1.956521739130435</v>
      </c>
      <c r="AC106" s="2">
        <v>46</v>
      </c>
      <c r="AD106" s="3">
        <f>IF(AC108=0,"- - -",AC106/AC108*100)</f>
        <v>3.1442241968557756</v>
      </c>
      <c r="AE106" s="26">
        <f t="shared" si="9"/>
        <v>142</v>
      </c>
      <c r="AF106" s="29">
        <f>IF(AE108=0,"- - -",AE106/AE108*100)</f>
        <v>0.1094834232845027</v>
      </c>
      <c r="AI106" s="69"/>
    </row>
    <row r="107" spans="1:35" ht="15" thickBot="1" x14ac:dyDescent="0.35">
      <c r="A107" s="79"/>
      <c r="B107" s="78" t="s">
        <v>16</v>
      </c>
      <c r="C107" s="9">
        <v>452</v>
      </c>
      <c r="D107" s="3">
        <f>IF(C108=0,"- - -",C107/C108*100)</f>
        <v>22.851365015166834</v>
      </c>
      <c r="E107" s="2">
        <v>42</v>
      </c>
      <c r="F107" s="3">
        <f>IF(E108=0,"- - -",E107/E108*100)</f>
        <v>1.6574585635359116</v>
      </c>
      <c r="G107" s="2">
        <v>10</v>
      </c>
      <c r="H107" s="3">
        <f>IF(G108=0,"- - -",G107/G108*100)</f>
        <v>0.2027163997567403</v>
      </c>
      <c r="I107" s="2">
        <v>11</v>
      </c>
      <c r="J107" s="3">
        <f>IF(I108=0,"- - -",I107/I108*100)</f>
        <v>5.2306229196386111E-2</v>
      </c>
      <c r="K107" s="2">
        <v>20</v>
      </c>
      <c r="L107" s="3">
        <f>IF(K108=0,"- - -",K107/K108*100)</f>
        <v>4.0181620926588182E-2</v>
      </c>
      <c r="M107" s="2">
        <v>15</v>
      </c>
      <c r="N107" s="3">
        <f>IF(M108=0,"- - -",M107/M108*100)</f>
        <v>5.5586436909394105E-2</v>
      </c>
      <c r="O107" s="2">
        <v>17</v>
      </c>
      <c r="P107" s="3">
        <f>IF(O108=0,"- - -",O107/O108*100)</f>
        <v>0.17974201733981815</v>
      </c>
      <c r="Q107" s="2">
        <v>7</v>
      </c>
      <c r="R107" s="3">
        <f>IF(Q108=0,"- - -",Q107/Q108*100)</f>
        <v>0.17148456638902498</v>
      </c>
      <c r="S107" s="2">
        <v>3</v>
      </c>
      <c r="T107" s="3">
        <f>IF(S108=0,"- - -",S107/S108*100)</f>
        <v>0.24549918166939444</v>
      </c>
      <c r="U107" s="2">
        <v>1</v>
      </c>
      <c r="V107" s="3">
        <f>IF(U108=0,"- - -",U107/U108*100)</f>
        <v>0.12919896640826875</v>
      </c>
      <c r="W107" s="2">
        <v>0</v>
      </c>
      <c r="X107" s="3">
        <f>IF(W108=0,"- - -",W107/W108*100)</f>
        <v>0</v>
      </c>
      <c r="Y107" s="2">
        <v>13</v>
      </c>
      <c r="Z107" s="3">
        <f>IF(Y108=0,"- - -",Y107/Y108*100)</f>
        <v>0.37249283667621774</v>
      </c>
      <c r="AA107" s="2">
        <v>3</v>
      </c>
      <c r="AB107" s="3">
        <f>IF(AA108=0,"- - -",AA107/AA108*100)</f>
        <v>0.21739130434782608</v>
      </c>
      <c r="AC107" s="2">
        <v>11</v>
      </c>
      <c r="AD107" s="3">
        <f>IF(AC108=0,"- - -",AC107/AC108*100)</f>
        <v>0.75187969924812026</v>
      </c>
      <c r="AE107" s="26">
        <f t="shared" si="9"/>
        <v>605</v>
      </c>
      <c r="AF107" s="29">
        <f>IF(AE108=0,"- - -",AE107/AE108*100)</f>
        <v>0.46646106399383191</v>
      </c>
      <c r="AI107" s="69"/>
    </row>
    <row r="108" spans="1:35" x14ac:dyDescent="0.3">
      <c r="A108" s="155" t="s">
        <v>13</v>
      </c>
      <c r="B108" s="156"/>
      <c r="C108" s="14">
        <f>SUM(C104:C107)</f>
        <v>1978</v>
      </c>
      <c r="D108" s="15">
        <f>IF(C108=0,"- - -",C108/C108*100)</f>
        <v>100</v>
      </c>
      <c r="E108" s="16">
        <f>SUM(E104:E107)</f>
        <v>2534</v>
      </c>
      <c r="F108" s="15">
        <f>IF(E108=0,"- - -",E108/E108*100)</f>
        <v>100</v>
      </c>
      <c r="G108" s="16">
        <f>SUM(G104:G107)</f>
        <v>4933</v>
      </c>
      <c r="H108" s="15">
        <f>IF(G108=0,"- - -",G108/G108*100)</f>
        <v>100</v>
      </c>
      <c r="I108" s="16">
        <f>SUM(I104:I107)</f>
        <v>21030</v>
      </c>
      <c r="J108" s="15">
        <f>IF(I108=0,"- - -",I108/I108*100)</f>
        <v>100</v>
      </c>
      <c r="K108" s="16">
        <f>SUM(K104:K107)</f>
        <v>49774</v>
      </c>
      <c r="L108" s="15">
        <f>IF(K108=0,"- - -",K108/K108*100)</f>
        <v>100</v>
      </c>
      <c r="M108" s="16">
        <f>SUM(M104:M107)</f>
        <v>26985</v>
      </c>
      <c r="N108" s="15">
        <f>IF(M108=0,"- - -",M108/M108*100)</f>
        <v>100</v>
      </c>
      <c r="O108" s="16">
        <f>SUM(O104:O107)</f>
        <v>9458</v>
      </c>
      <c r="P108" s="15">
        <f>IF(O108=0,"- - -",O108/O108*100)</f>
        <v>100</v>
      </c>
      <c r="Q108" s="16">
        <f>SUM(Q104:Q107)</f>
        <v>4082</v>
      </c>
      <c r="R108" s="15">
        <f>IF(Q108=0,"- - -",Q108/Q108*100)</f>
        <v>100</v>
      </c>
      <c r="S108" s="16">
        <f>SUM(S104:S107)</f>
        <v>1222</v>
      </c>
      <c r="T108" s="15">
        <f>IF(S108=0,"- - -",S108/S108*100)</f>
        <v>100</v>
      </c>
      <c r="U108" s="16">
        <f>SUM(U104:U107)</f>
        <v>774</v>
      </c>
      <c r="V108" s="15">
        <f>IF(U108=0,"- - -",U108/U108*100)</f>
        <v>100</v>
      </c>
      <c r="W108" s="16">
        <f>SUM(W104:W107)</f>
        <v>597</v>
      </c>
      <c r="X108" s="15">
        <f>IF(W108=0,"- - -",W108/W108*100)</f>
        <v>100</v>
      </c>
      <c r="Y108" s="16">
        <f>SUM(Y104:Y107)</f>
        <v>3490</v>
      </c>
      <c r="Z108" s="15">
        <f>IF(Y108=0,"- - -",Y108/Y108*100)</f>
        <v>100</v>
      </c>
      <c r="AA108" s="16">
        <f>SUM(AA104:AA107)</f>
        <v>1380</v>
      </c>
      <c r="AB108" s="15">
        <f t="shared" ref="AB108" si="10">IF(AA108=0,"- - -",AA108/AA108*100)</f>
        <v>100</v>
      </c>
      <c r="AC108" s="16">
        <f>SUM(AC104:AC107)</f>
        <v>1463</v>
      </c>
      <c r="AD108" s="15">
        <f t="shared" ref="AD108" si="11">IF(AC108=0,"- - -",AC108/AC108*100)</f>
        <v>100</v>
      </c>
      <c r="AE108" s="22">
        <f>SUM(AE104:AE107)</f>
        <v>129700</v>
      </c>
      <c r="AF108" s="23">
        <f>IF(AE108=0,"- - -",AE108/AE108*100)</f>
        <v>100</v>
      </c>
      <c r="AI108" s="69"/>
    </row>
    <row r="109" spans="1:35" ht="15" thickBot="1" x14ac:dyDescent="0.35">
      <c r="A109" s="149" t="s">
        <v>31</v>
      </c>
      <c r="B109" s="150"/>
      <c r="C109" s="18">
        <f>IF($AE108=0,"- - -",C108/$AE108*100)</f>
        <v>1.5250578257517349</v>
      </c>
      <c r="D109" s="19"/>
      <c r="E109" s="20">
        <f>IF($AE108=0,"- - -",E108/$AE108*100)</f>
        <v>1.953739398612182</v>
      </c>
      <c r="F109" s="19"/>
      <c r="G109" s="20">
        <f>IF($AE108=0,"- - -",G108/$AE108*100)</f>
        <v>3.8033924441017732</v>
      </c>
      <c r="H109" s="19"/>
      <c r="I109" s="20">
        <f>IF($AE108=0,"- - -",I108/$AE108*100)</f>
        <v>16.214340786430224</v>
      </c>
      <c r="J109" s="19"/>
      <c r="K109" s="20">
        <f>IF($AE108=0,"- - -",K108/$AE108*100)</f>
        <v>38.376252891287585</v>
      </c>
      <c r="L109" s="19"/>
      <c r="M109" s="20">
        <f>IF($AE108=0,"- - -",M108/$AE108*100)</f>
        <v>20.805705474171166</v>
      </c>
      <c r="N109" s="19"/>
      <c r="O109" s="20">
        <f>IF($AE108=0,"- - -",O108/$AE108*100)</f>
        <v>7.2922127987663838</v>
      </c>
      <c r="P109" s="19"/>
      <c r="Q109" s="20">
        <f>IF($AE108=0,"- - -",Q108/$AE108*100)</f>
        <v>3.1472629144178872</v>
      </c>
      <c r="R109" s="19"/>
      <c r="S109" s="20">
        <f>IF($AE108=0,"- - -",S108/$AE108*100)</f>
        <v>0.94217424826522744</v>
      </c>
      <c r="T109" s="19"/>
      <c r="U109" s="20">
        <f>IF($AE108=0,"- - -",U108/$AE108*100)</f>
        <v>0.59676175790285269</v>
      </c>
      <c r="V109" s="19"/>
      <c r="W109" s="20">
        <f>IF($AE108=0,"- - -",W108/$AE108*100)</f>
        <v>0.46029298380878952</v>
      </c>
      <c r="X109" s="19"/>
      <c r="Y109" s="20">
        <f>IF($AE108=0,"- - -",Y108/$AE108*100)</f>
        <v>2.6908249807247495</v>
      </c>
      <c r="Z109" s="19"/>
      <c r="AA109" s="20">
        <f>IF($AE108=0,"- - -",AA108/$AE108*100)</f>
        <v>1.063993831919815</v>
      </c>
      <c r="AB109" s="50"/>
      <c r="AC109" s="20">
        <f>IF($AE108=0,"- - -",AC108/$AE108*100)</f>
        <v>1.1279876638396298</v>
      </c>
      <c r="AD109" s="50"/>
      <c r="AE109" s="24">
        <f>IF($AE108=0,"- - -",AE108/$AE108*100)</f>
        <v>100</v>
      </c>
      <c r="AF109" s="25"/>
    </row>
    <row r="112" spans="1:35" x14ac:dyDescent="0.3">
      <c r="A112" s="49" t="s">
        <v>565</v>
      </c>
      <c r="L112" s="48"/>
    </row>
    <row r="113" spans="1:13" ht="15" thickBot="1" x14ac:dyDescent="0.35"/>
    <row r="114" spans="1:13" ht="14.4" customHeight="1" x14ac:dyDescent="0.3">
      <c r="A114" s="151" t="s">
        <v>555</v>
      </c>
      <c r="B114" s="152"/>
      <c r="C114" s="32" t="s">
        <v>511</v>
      </c>
      <c r="D114" s="33"/>
      <c r="E114" s="33" t="s">
        <v>59</v>
      </c>
      <c r="F114" s="33"/>
      <c r="G114" s="33" t="s">
        <v>512</v>
      </c>
      <c r="H114" s="33"/>
      <c r="I114" s="35" t="s">
        <v>13</v>
      </c>
      <c r="J114" s="36"/>
    </row>
    <row r="115" spans="1:13" ht="15" thickBot="1" x14ac:dyDescent="0.35">
      <c r="A115" s="153"/>
      <c r="B115" s="154"/>
      <c r="C115" s="37" t="s">
        <v>14</v>
      </c>
      <c r="D115" s="38" t="s">
        <v>15</v>
      </c>
      <c r="E115" s="39" t="s">
        <v>14</v>
      </c>
      <c r="F115" s="38" t="s">
        <v>15</v>
      </c>
      <c r="G115" s="39" t="s">
        <v>14</v>
      </c>
      <c r="H115" s="38" t="s">
        <v>15</v>
      </c>
      <c r="I115" s="41" t="s">
        <v>14</v>
      </c>
      <c r="J115" s="42" t="s">
        <v>15</v>
      </c>
    </row>
    <row r="116" spans="1:13" x14ac:dyDescent="0.3">
      <c r="A116" s="77"/>
      <c r="B116" s="78" t="s">
        <v>51</v>
      </c>
      <c r="C116" s="8">
        <v>100780</v>
      </c>
      <c r="D116" s="5">
        <f>IF(C120=0,"- - -",C116/C120*100)</f>
        <v>98.074134625677559</v>
      </c>
      <c r="E116" s="4">
        <v>23508</v>
      </c>
      <c r="F116" s="5">
        <f>IF(E120=0,"- - -",E116/E120*100)</f>
        <v>89.612320359852092</v>
      </c>
      <c r="G116" s="4">
        <v>77</v>
      </c>
      <c r="H116" s="5">
        <f>IF(G120=0,"- - -",G116/G120*100)</f>
        <v>10.875706214689265</v>
      </c>
      <c r="I116" s="26">
        <f>C116+E116+G116</f>
        <v>124365</v>
      </c>
      <c r="J116" s="27">
        <f>IF(I120=0,"- - -",I116/I120*100)</f>
        <v>95.886661526599852</v>
      </c>
      <c r="M116" s="69"/>
    </row>
    <row r="117" spans="1:13" x14ac:dyDescent="0.3">
      <c r="A117" s="79"/>
      <c r="B117" s="78" t="s">
        <v>52</v>
      </c>
      <c r="C117" s="9">
        <v>1952</v>
      </c>
      <c r="D117" s="3">
        <f>IF(C120=0,"- - -",C117/C120*100)</f>
        <v>1.8995903035257253</v>
      </c>
      <c r="E117" s="2">
        <v>2594</v>
      </c>
      <c r="F117" s="3">
        <f>IF(E120=0,"- - -",E117/E120*100)</f>
        <v>9.8883086189151062</v>
      </c>
      <c r="G117" s="2">
        <v>42</v>
      </c>
      <c r="H117" s="3">
        <f>IF(G120=0,"- - -",G117/G120*100)</f>
        <v>5.9322033898305087</v>
      </c>
      <c r="I117" s="26">
        <f t="shared" ref="I117:I119" si="12">C117+E117+G117</f>
        <v>4588</v>
      </c>
      <c r="J117" s="29">
        <f>IF(I120=0,"- - -",I117/I120*100)</f>
        <v>3.5373939861218195</v>
      </c>
      <c r="M117" s="69"/>
    </row>
    <row r="118" spans="1:13" x14ac:dyDescent="0.3">
      <c r="A118" s="79"/>
      <c r="B118" s="78" t="s">
        <v>53</v>
      </c>
      <c r="C118" s="9">
        <v>17</v>
      </c>
      <c r="D118" s="3">
        <f>IF(C120=0,"- - -",C118/C120*100)</f>
        <v>1.654356309423019E-2</v>
      </c>
      <c r="E118" s="2">
        <v>125</v>
      </c>
      <c r="F118" s="3">
        <f>IF(E120=0,"- - -",E118/E120*100)</f>
        <v>0.47649906606183051</v>
      </c>
      <c r="G118" s="2">
        <v>0</v>
      </c>
      <c r="H118" s="3">
        <f>IF(G120=0,"- - -",G118/G120*100)</f>
        <v>0</v>
      </c>
      <c r="I118" s="26">
        <f t="shared" si="12"/>
        <v>142</v>
      </c>
      <c r="J118" s="29">
        <f>IF(I120=0,"- - -",I118/I120*100)</f>
        <v>0.1094834232845027</v>
      </c>
      <c r="M118" s="69"/>
    </row>
    <row r="119" spans="1:13" ht="15" thickBot="1" x14ac:dyDescent="0.35">
      <c r="A119" s="79"/>
      <c r="B119" s="78" t="s">
        <v>16</v>
      </c>
      <c r="C119" s="9">
        <v>10</v>
      </c>
      <c r="D119" s="3">
        <f>IF(C120=0,"- - -",C119/C120*100)</f>
        <v>9.7315077024883456E-3</v>
      </c>
      <c r="E119" s="2">
        <v>6</v>
      </c>
      <c r="F119" s="3">
        <f>IF(E120=0,"- - -",E119/E120*100)</f>
        <v>2.2871955170967864E-2</v>
      </c>
      <c r="G119" s="2">
        <v>589</v>
      </c>
      <c r="H119" s="3">
        <f>IF(G120=0,"- - -",G119/G120*100)</f>
        <v>83.192090395480221</v>
      </c>
      <c r="I119" s="26">
        <f t="shared" si="12"/>
        <v>605</v>
      </c>
      <c r="J119" s="29">
        <f>IF(I120=0,"- - -",I119/I120*100)</f>
        <v>0.46646106399383191</v>
      </c>
      <c r="M119" s="69"/>
    </row>
    <row r="120" spans="1:13" x14ac:dyDescent="0.3">
      <c r="A120" s="155" t="s">
        <v>13</v>
      </c>
      <c r="B120" s="156"/>
      <c r="C120" s="14">
        <f>SUM(C116:C119)</f>
        <v>102759</v>
      </c>
      <c r="D120" s="15">
        <f>IF(C120=0,"- - -",C120/C120*100)</f>
        <v>100</v>
      </c>
      <c r="E120" s="16">
        <f>SUM(E116:E119)</f>
        <v>26233</v>
      </c>
      <c r="F120" s="15">
        <f>IF(E120=0,"- - -",E120/E120*100)</f>
        <v>100</v>
      </c>
      <c r="G120" s="16">
        <f>SUM(G116:G119)</f>
        <v>708</v>
      </c>
      <c r="H120" s="15">
        <f>IF(G120=0,"- - -",G120/G120*100)</f>
        <v>100</v>
      </c>
      <c r="I120" s="22">
        <f>SUM(I116:I119)</f>
        <v>129700</v>
      </c>
      <c r="J120" s="23">
        <f>IF(I120=0,"- - -",I120/I120*100)</f>
        <v>100</v>
      </c>
      <c r="M120" s="69"/>
    </row>
    <row r="121" spans="1:13" ht="15" thickBot="1" x14ac:dyDescent="0.35">
      <c r="A121" s="149" t="s">
        <v>592</v>
      </c>
      <c r="B121" s="150"/>
      <c r="C121" s="18">
        <f>IF($I120=0,"- - -",C120/$I120*100)</f>
        <v>79.228218966846569</v>
      </c>
      <c r="D121" s="19"/>
      <c r="E121" s="20">
        <f>IF($I120=0,"- - -",E120/$I120*100)</f>
        <v>20.225905936777178</v>
      </c>
      <c r="F121" s="19"/>
      <c r="G121" s="20">
        <f>IF($I120=0,"- - -",G120/$I120*100)</f>
        <v>0.54587509637625287</v>
      </c>
      <c r="H121" s="19"/>
      <c r="I121" s="24">
        <f>IF($I120=0,"- - -",I120/$I120*100)</f>
        <v>100</v>
      </c>
      <c r="J121" s="25"/>
    </row>
    <row r="122" spans="1:13" x14ac:dyDescent="0.3">
      <c r="A122" s="145" t="s">
        <v>546</v>
      </c>
      <c r="B122" s="146"/>
      <c r="C122" s="146"/>
      <c r="D122" s="146"/>
      <c r="E122" s="146"/>
    </row>
    <row r="124" spans="1:13" x14ac:dyDescent="0.3">
      <c r="A124" s="1" t="s">
        <v>566</v>
      </c>
      <c r="J124" s="48"/>
      <c r="L124" s="48"/>
    </row>
    <row r="125" spans="1:13" ht="15" thickBot="1" x14ac:dyDescent="0.35"/>
    <row r="126" spans="1:13" ht="14.4" customHeight="1" x14ac:dyDescent="0.3">
      <c r="A126" s="151" t="s">
        <v>555</v>
      </c>
      <c r="B126" s="152"/>
      <c r="C126" s="32" t="s">
        <v>121</v>
      </c>
      <c r="D126" s="33"/>
      <c r="E126" s="33" t="s">
        <v>122</v>
      </c>
      <c r="F126" s="33"/>
      <c r="G126" s="33" t="s">
        <v>123</v>
      </c>
      <c r="H126" s="33"/>
      <c r="I126" s="35" t="s">
        <v>13</v>
      </c>
      <c r="J126" s="36"/>
    </row>
    <row r="127" spans="1:13" ht="15" thickBot="1" x14ac:dyDescent="0.35">
      <c r="A127" s="153"/>
      <c r="B127" s="154"/>
      <c r="C127" s="37" t="s">
        <v>14</v>
      </c>
      <c r="D127" s="38" t="s">
        <v>15</v>
      </c>
      <c r="E127" s="39" t="s">
        <v>14</v>
      </c>
      <c r="F127" s="38" t="s">
        <v>15</v>
      </c>
      <c r="G127" s="39" t="s">
        <v>14</v>
      </c>
      <c r="H127" s="38" t="s">
        <v>15</v>
      </c>
      <c r="I127" s="41" t="s">
        <v>14</v>
      </c>
      <c r="J127" s="42" t="s">
        <v>15</v>
      </c>
    </row>
    <row r="128" spans="1:13" x14ac:dyDescent="0.3">
      <c r="A128" s="77"/>
      <c r="B128" s="78" t="s">
        <v>51</v>
      </c>
      <c r="C128" s="8">
        <v>12012</v>
      </c>
      <c r="D128" s="5">
        <f>IF(C132=0,"- - -",C128/C132*100)</f>
        <v>97.666476949345466</v>
      </c>
      <c r="E128" s="4">
        <v>108844</v>
      </c>
      <c r="F128" s="5">
        <f>IF(E132=0,"- - -",E128/E132*100)</f>
        <v>97.689780825360344</v>
      </c>
      <c r="G128" s="4">
        <v>3468</v>
      </c>
      <c r="H128" s="5">
        <f>IF(G132=0,"- - -",G128/G132*100)</f>
        <v>96.871508379888269</v>
      </c>
      <c r="I128" s="26">
        <f>C128+E128+G128</f>
        <v>124324</v>
      </c>
      <c r="J128" s="27">
        <f>IF(I132=0,"- - -",I128/I132*100)</f>
        <v>97.664516838574357</v>
      </c>
      <c r="M128" s="69"/>
    </row>
    <row r="129" spans="1:13" x14ac:dyDescent="0.3">
      <c r="A129" s="79"/>
      <c r="B129" s="78" t="s">
        <v>52</v>
      </c>
      <c r="C129" s="9">
        <v>226</v>
      </c>
      <c r="D129" s="3">
        <f>IF(C132=0,"- - -",C129/C132*100)</f>
        <v>1.8375477681112287</v>
      </c>
      <c r="E129" s="2">
        <v>2026</v>
      </c>
      <c r="F129" s="3">
        <f>IF(E132=0,"- - -",E129/E132*100)</f>
        <v>1.8183776409556804</v>
      </c>
      <c r="G129" s="2">
        <v>80</v>
      </c>
      <c r="H129" s="3">
        <f>IF(G132=0,"- - -",G129/G132*100)</f>
        <v>2.2346368715083798</v>
      </c>
      <c r="I129" s="26">
        <f t="shared" ref="I129:I131" si="13">C129+E129+G129</f>
        <v>2332</v>
      </c>
      <c r="J129" s="29">
        <f>IF(I132=0,"- - -",I129/I132*100)</f>
        <v>1.831936337855566</v>
      </c>
      <c r="M129" s="69"/>
    </row>
    <row r="130" spans="1:13" x14ac:dyDescent="0.3">
      <c r="A130" s="79"/>
      <c r="B130" s="78" t="s">
        <v>53</v>
      </c>
      <c r="C130" s="9">
        <v>7</v>
      </c>
      <c r="D130" s="3">
        <f>IF(C132=0,"- - -",C130/C132*100)</f>
        <v>5.6915196357427436E-2</v>
      </c>
      <c r="E130" s="2">
        <v>50</v>
      </c>
      <c r="F130" s="3">
        <f>IF(E132=0,"- - -",E130/E132*100)</f>
        <v>4.4876052343427453E-2</v>
      </c>
      <c r="G130" s="2">
        <v>2</v>
      </c>
      <c r="H130" s="3">
        <f>IF(G132=0,"- - -",G130/G132*100)</f>
        <v>5.5865921787709494E-2</v>
      </c>
      <c r="I130" s="26">
        <f t="shared" si="13"/>
        <v>59</v>
      </c>
      <c r="J130" s="29">
        <f>IF(I132=0,"- - -",I130/I132*100)</f>
        <v>4.6348303573532763E-2</v>
      </c>
      <c r="M130" s="69"/>
    </row>
    <row r="131" spans="1:13" ht="15" thickBot="1" x14ac:dyDescent="0.35">
      <c r="A131" s="79"/>
      <c r="B131" s="78" t="s">
        <v>16</v>
      </c>
      <c r="C131" s="9">
        <v>54</v>
      </c>
      <c r="D131" s="3">
        <f>IF(C132=0,"- - -",C131/C132*100)</f>
        <v>0.43906008618586873</v>
      </c>
      <c r="E131" s="2">
        <v>498</v>
      </c>
      <c r="F131" s="3">
        <f>IF(E132=0,"- - -",E131/E132*100)</f>
        <v>0.44696548134053743</v>
      </c>
      <c r="G131" s="2">
        <v>30</v>
      </c>
      <c r="H131" s="3">
        <f>IF(G132=0,"- - -",G131/G132*100)</f>
        <v>0.83798882681564246</v>
      </c>
      <c r="I131" s="26">
        <f t="shared" si="13"/>
        <v>582</v>
      </c>
      <c r="J131" s="29">
        <f>IF(I132=0,"- - -",I131/I132*100)</f>
        <v>0.45719851999654354</v>
      </c>
      <c r="M131" s="69"/>
    </row>
    <row r="132" spans="1:13" x14ac:dyDescent="0.3">
      <c r="A132" s="155" t="s">
        <v>13</v>
      </c>
      <c r="B132" s="156"/>
      <c r="C132" s="14">
        <f>SUM(C128:C131)</f>
        <v>12299</v>
      </c>
      <c r="D132" s="15">
        <f>IF(C132=0,"- - -",C132/C132*100)</f>
        <v>100</v>
      </c>
      <c r="E132" s="16">
        <f>SUM(E128:E131)</f>
        <v>111418</v>
      </c>
      <c r="F132" s="15">
        <f>IF(E132=0,"- - -",E132/E132*100)</f>
        <v>100</v>
      </c>
      <c r="G132" s="16">
        <f>SUM(G128:G131)</f>
        <v>3580</v>
      </c>
      <c r="H132" s="15">
        <f>IF(G132=0,"- - -",G132/G132*100)</f>
        <v>100</v>
      </c>
      <c r="I132" s="22">
        <f>SUM(I128:I131)</f>
        <v>127297</v>
      </c>
      <c r="J132" s="23">
        <f>IF(I132=0,"- - -",I132/I132*100)</f>
        <v>100</v>
      </c>
      <c r="M132" s="69"/>
    </row>
    <row r="133" spans="1:13" ht="15" thickBot="1" x14ac:dyDescent="0.35">
      <c r="A133" s="149" t="s">
        <v>596</v>
      </c>
      <c r="B133" s="150"/>
      <c r="C133" s="18">
        <f>IF($I132=0,"- - -",C132/$I132*100)</f>
        <v>9.6616573839132105</v>
      </c>
      <c r="D133" s="19"/>
      <c r="E133" s="20">
        <f>IF($I132=0,"- - -",E132/$I132*100)</f>
        <v>87.526021822980908</v>
      </c>
      <c r="F133" s="19"/>
      <c r="G133" s="20">
        <f>IF($I132=0,"- - -",G132/$I132*100)</f>
        <v>2.8123207931058865</v>
      </c>
      <c r="H133" s="19"/>
      <c r="I133" s="24">
        <f>IF($I132=0,"- - -",I132/$I132*100)</f>
        <v>100</v>
      </c>
      <c r="J133" s="25"/>
    </row>
    <row r="136" spans="1:13" x14ac:dyDescent="0.3">
      <c r="A136" s="1" t="s">
        <v>567</v>
      </c>
      <c r="L136" s="48"/>
    </row>
    <row r="137" spans="1:13" ht="15" thickBot="1" x14ac:dyDescent="0.35"/>
    <row r="138" spans="1:13" ht="14.4" customHeight="1" x14ac:dyDescent="0.3">
      <c r="A138" s="151" t="s">
        <v>555</v>
      </c>
      <c r="B138" s="152"/>
      <c r="C138" s="32" t="s">
        <v>124</v>
      </c>
      <c r="D138" s="33"/>
      <c r="E138" s="33" t="s">
        <v>125</v>
      </c>
      <c r="F138" s="33"/>
      <c r="G138" s="33" t="s">
        <v>123</v>
      </c>
      <c r="H138" s="33"/>
      <c r="I138" s="35" t="s">
        <v>13</v>
      </c>
      <c r="J138" s="36"/>
    </row>
    <row r="139" spans="1:13" ht="15" thickBot="1" x14ac:dyDescent="0.35">
      <c r="A139" s="153"/>
      <c r="B139" s="154"/>
      <c r="C139" s="37" t="s">
        <v>14</v>
      </c>
      <c r="D139" s="38" t="s">
        <v>15</v>
      </c>
      <c r="E139" s="39" t="s">
        <v>14</v>
      </c>
      <c r="F139" s="38" t="s">
        <v>15</v>
      </c>
      <c r="G139" s="39" t="s">
        <v>14</v>
      </c>
      <c r="H139" s="38" t="s">
        <v>15</v>
      </c>
      <c r="I139" s="41" t="s">
        <v>14</v>
      </c>
      <c r="J139" s="42" t="s">
        <v>15</v>
      </c>
    </row>
    <row r="140" spans="1:13" x14ac:dyDescent="0.3">
      <c r="A140" s="77"/>
      <c r="B140" s="78" t="s">
        <v>51</v>
      </c>
      <c r="C140" s="8">
        <v>81681</v>
      </c>
      <c r="D140" s="5">
        <f>IF(C144=0,"- - -",C140/C144*100)</f>
        <v>97.601806710639522</v>
      </c>
      <c r="E140" s="4">
        <v>41605</v>
      </c>
      <c r="F140" s="5">
        <f>IF(E144=0,"- - -",E140/E144*100)</f>
        <v>97.843469262969762</v>
      </c>
      <c r="G140" s="4">
        <v>1038</v>
      </c>
      <c r="H140" s="5">
        <f>IF(G144=0,"- - -",G140/G144*100)</f>
        <v>95.492180312787482</v>
      </c>
      <c r="I140" s="26">
        <f>C140+E140+G140</f>
        <v>124324</v>
      </c>
      <c r="J140" s="27">
        <f>IF(I144=0,"- - -",I140/I144*100)</f>
        <v>97.664516838574357</v>
      </c>
      <c r="M140" s="69"/>
    </row>
    <row r="141" spans="1:13" x14ac:dyDescent="0.3">
      <c r="A141" s="79"/>
      <c r="B141" s="78" t="s">
        <v>52</v>
      </c>
      <c r="C141" s="9">
        <v>1618</v>
      </c>
      <c r="D141" s="3">
        <f>IF(C144=0,"- - -",C141/C144*100)</f>
        <v>1.9333715705955454</v>
      </c>
      <c r="E141" s="2">
        <v>682</v>
      </c>
      <c r="F141" s="3">
        <f>IF(E144=0,"- - -",E141/E144*100)</f>
        <v>1.6038756408447392</v>
      </c>
      <c r="G141" s="2">
        <v>32</v>
      </c>
      <c r="H141" s="3">
        <f>IF(G144=0,"- - -",G141/G144*100)</f>
        <v>2.9438822447102115</v>
      </c>
      <c r="I141" s="26">
        <f t="shared" ref="I141:I143" si="14">C141+E141+G141</f>
        <v>2332</v>
      </c>
      <c r="J141" s="29">
        <f>IF(I144=0,"- - -",I141/I144*100)</f>
        <v>1.831936337855566</v>
      </c>
      <c r="M141" s="69"/>
    </row>
    <row r="142" spans="1:13" x14ac:dyDescent="0.3">
      <c r="A142" s="79"/>
      <c r="B142" s="78" t="s">
        <v>53</v>
      </c>
      <c r="C142" s="9">
        <v>34</v>
      </c>
      <c r="D142" s="3">
        <f>IF(C144=0,"- - -",C142/C144*100)</f>
        <v>4.0627091100277221E-2</v>
      </c>
      <c r="E142" s="2">
        <v>25</v>
      </c>
      <c r="F142" s="3">
        <f>IF(E144=0,"- - -",E142/E144*100)</f>
        <v>5.8793095338883397E-2</v>
      </c>
      <c r="G142" s="2">
        <v>0</v>
      </c>
      <c r="H142" s="3">
        <f>IF(G144=0,"- - -",G142/G144*100)</f>
        <v>0</v>
      </c>
      <c r="I142" s="26">
        <f t="shared" si="14"/>
        <v>59</v>
      </c>
      <c r="J142" s="29">
        <f>IF(I144=0,"- - -",I142/I144*100)</f>
        <v>4.6348303573532763E-2</v>
      </c>
      <c r="M142" s="69"/>
    </row>
    <row r="143" spans="1:13" ht="15" thickBot="1" x14ac:dyDescent="0.35">
      <c r="A143" s="79"/>
      <c r="B143" s="78" t="s">
        <v>16</v>
      </c>
      <c r="C143" s="9">
        <v>355</v>
      </c>
      <c r="D143" s="3">
        <f>IF(C144=0,"- - -",C143/C144*100)</f>
        <v>0.42419462766465921</v>
      </c>
      <c r="E143" s="2">
        <v>210</v>
      </c>
      <c r="F143" s="3">
        <f>IF(E144=0,"- - -",E143/E144*100)</f>
        <v>0.49386200084662057</v>
      </c>
      <c r="G143" s="2">
        <v>17</v>
      </c>
      <c r="H143" s="3">
        <f>IF(G144=0,"- - -",G143/G144*100)</f>
        <v>1.5639374425023</v>
      </c>
      <c r="I143" s="26">
        <f t="shared" si="14"/>
        <v>582</v>
      </c>
      <c r="J143" s="29">
        <f>IF(I144=0,"- - -",I143/I144*100)</f>
        <v>0.45719851999654354</v>
      </c>
      <c r="M143" s="69"/>
    </row>
    <row r="144" spans="1:13" x14ac:dyDescent="0.3">
      <c r="A144" s="155" t="s">
        <v>13</v>
      </c>
      <c r="B144" s="156"/>
      <c r="C144" s="14">
        <f>SUM(C140:C143)</f>
        <v>83688</v>
      </c>
      <c r="D144" s="15">
        <f>IF(C144=0,"- - -",C144/C144*100)</f>
        <v>100</v>
      </c>
      <c r="E144" s="16">
        <f>SUM(E140:E143)</f>
        <v>42522</v>
      </c>
      <c r="F144" s="15">
        <f>IF(E144=0,"- - -",E144/E144*100)</f>
        <v>100</v>
      </c>
      <c r="G144" s="16">
        <f>SUM(G140:G143)</f>
        <v>1087</v>
      </c>
      <c r="H144" s="15">
        <f>IF(G144=0,"- - -",G144/G144*100)</f>
        <v>100</v>
      </c>
      <c r="I144" s="22">
        <f>SUM(I140:I143)</f>
        <v>127297</v>
      </c>
      <c r="J144" s="23">
        <f>IF(I144=0,"- - -",I144/I144*100)</f>
        <v>100</v>
      </c>
      <c r="M144" s="69"/>
    </row>
    <row r="145" spans="1:13" ht="15" thickBot="1" x14ac:dyDescent="0.35">
      <c r="A145" s="149" t="s">
        <v>594</v>
      </c>
      <c r="B145" s="150"/>
      <c r="C145" s="18">
        <f>IF($I144=0,"- - -",C144/$I144*100)</f>
        <v>65.742319143420502</v>
      </c>
      <c r="D145" s="19"/>
      <c r="E145" s="20">
        <f>IF($I144=0,"- - -",E144/$I144*100)</f>
        <v>33.403772280572205</v>
      </c>
      <c r="F145" s="19"/>
      <c r="G145" s="20">
        <f>IF($I144=0,"- - -",G144/$I144*100)</f>
        <v>0.85390857600729009</v>
      </c>
      <c r="H145" s="19"/>
      <c r="I145" s="24">
        <f>IF($I144=0,"- - -",I144/$I144*100)</f>
        <v>100</v>
      </c>
      <c r="J145" s="25"/>
    </row>
    <row r="146" spans="1:13" x14ac:dyDescent="0.3">
      <c r="A146" s="63"/>
    </row>
    <row r="148" spans="1:13" x14ac:dyDescent="0.3">
      <c r="A148" s="1" t="s">
        <v>568</v>
      </c>
      <c r="J148" s="48"/>
      <c r="L148" s="48"/>
    </row>
    <row r="149" spans="1:13" ht="15" thickBot="1" x14ac:dyDescent="0.35"/>
    <row r="150" spans="1:13" ht="14.4" customHeight="1" x14ac:dyDescent="0.3">
      <c r="A150" s="151" t="s">
        <v>555</v>
      </c>
      <c r="B150" s="152"/>
      <c r="C150" s="32" t="s">
        <v>126</v>
      </c>
      <c r="D150" s="33"/>
      <c r="E150" s="33" t="s">
        <v>127</v>
      </c>
      <c r="F150" s="33"/>
      <c r="G150" s="33" t="s">
        <v>123</v>
      </c>
      <c r="H150" s="33"/>
      <c r="I150" s="35" t="s">
        <v>13</v>
      </c>
      <c r="J150" s="36"/>
    </row>
    <row r="151" spans="1:13" ht="15" thickBot="1" x14ac:dyDescent="0.35">
      <c r="A151" s="153"/>
      <c r="B151" s="154"/>
      <c r="C151" s="37" t="s">
        <v>14</v>
      </c>
      <c r="D151" s="38" t="s">
        <v>15</v>
      </c>
      <c r="E151" s="39" t="s">
        <v>14</v>
      </c>
      <c r="F151" s="38" t="s">
        <v>15</v>
      </c>
      <c r="G151" s="39" t="s">
        <v>14</v>
      </c>
      <c r="H151" s="38" t="s">
        <v>15</v>
      </c>
      <c r="I151" s="41" t="s">
        <v>14</v>
      </c>
      <c r="J151" s="42" t="s">
        <v>15</v>
      </c>
    </row>
    <row r="152" spans="1:13" x14ac:dyDescent="0.3">
      <c r="A152" s="77"/>
      <c r="B152" s="78" t="s">
        <v>51</v>
      </c>
      <c r="C152" s="8">
        <v>30185</v>
      </c>
      <c r="D152" s="5">
        <f>IF(C156=0,"- - -",C152/C156*100)</f>
        <v>97.585025216604166</v>
      </c>
      <c r="E152" s="4">
        <v>92694</v>
      </c>
      <c r="F152" s="5">
        <f>IF(E156=0,"- - -",E152/E156*100)</f>
        <v>97.738272229778886</v>
      </c>
      <c r="G152" s="4">
        <v>1445</v>
      </c>
      <c r="H152" s="5">
        <f>IF(G156=0,"- - -",G152/G156*100)</f>
        <v>94.692005242463964</v>
      </c>
      <c r="I152" s="26">
        <f>C152+E152+G152</f>
        <v>124324</v>
      </c>
      <c r="J152" s="27">
        <f>IF(I156=0,"- - -",I152/I156*100)</f>
        <v>97.664516838574357</v>
      </c>
      <c r="M152" s="69"/>
    </row>
    <row r="153" spans="1:13" x14ac:dyDescent="0.3">
      <c r="A153" s="79"/>
      <c r="B153" s="78" t="s">
        <v>52</v>
      </c>
      <c r="C153" s="9">
        <v>457</v>
      </c>
      <c r="D153" s="3">
        <f>IF(C156=0,"- - -",C153/C156*100)</f>
        <v>1.4774343721712142</v>
      </c>
      <c r="E153" s="2">
        <v>1828</v>
      </c>
      <c r="F153" s="3">
        <f>IF(E156=0,"- - -",E153/E156*100)</f>
        <v>1.9274770927571991</v>
      </c>
      <c r="G153" s="2">
        <v>47</v>
      </c>
      <c r="H153" s="3">
        <f>IF(G156=0,"- - -",G153/G156*100)</f>
        <v>3.0799475753604191</v>
      </c>
      <c r="I153" s="26">
        <f t="shared" ref="I153:I155" si="15">C153+E153+G153</f>
        <v>2332</v>
      </c>
      <c r="J153" s="29">
        <f>IF(I156=0,"- - -",I153/I156*100)</f>
        <v>1.831936337855566</v>
      </c>
      <c r="M153" s="69"/>
    </row>
    <row r="154" spans="1:13" x14ac:dyDescent="0.3">
      <c r="A154" s="79"/>
      <c r="B154" s="78" t="s">
        <v>53</v>
      </c>
      <c r="C154" s="9">
        <v>5</v>
      </c>
      <c r="D154" s="3">
        <f>IF(C156=0,"- - -",C154/C156*100)</f>
        <v>1.6164489848700375E-2</v>
      </c>
      <c r="E154" s="2">
        <v>54</v>
      </c>
      <c r="F154" s="3">
        <f>IF(E156=0,"- - -",E154/E156*100)</f>
        <v>5.6938601208363644E-2</v>
      </c>
      <c r="G154" s="2">
        <v>0</v>
      </c>
      <c r="H154" s="3">
        <f>IF(G156=0,"- - -",G154/G156*100)</f>
        <v>0</v>
      </c>
      <c r="I154" s="26">
        <f t="shared" si="15"/>
        <v>59</v>
      </c>
      <c r="J154" s="29">
        <f>IF(I156=0,"- - -",I154/I156*100)</f>
        <v>4.6348303573532763E-2</v>
      </c>
      <c r="M154" s="69"/>
    </row>
    <row r="155" spans="1:13" ht="15" thickBot="1" x14ac:dyDescent="0.35">
      <c r="A155" s="79"/>
      <c r="B155" s="78" t="s">
        <v>16</v>
      </c>
      <c r="C155" s="9">
        <v>285</v>
      </c>
      <c r="D155" s="3">
        <f>IF(C156=0,"- - -",C155/C156*100)</f>
        <v>0.92137592137592139</v>
      </c>
      <c r="E155" s="2">
        <v>263</v>
      </c>
      <c r="F155" s="3">
        <f>IF(E156=0,"- - -",E155/E156*100)</f>
        <v>0.27731207625554888</v>
      </c>
      <c r="G155" s="2">
        <v>34</v>
      </c>
      <c r="H155" s="3">
        <f>IF(G156=0,"- - -",G155/G156*100)</f>
        <v>2.2280471821756227</v>
      </c>
      <c r="I155" s="26">
        <f t="shared" si="15"/>
        <v>582</v>
      </c>
      <c r="J155" s="29">
        <f>IF(I156=0,"- - -",I155/I156*100)</f>
        <v>0.45719851999654354</v>
      </c>
      <c r="M155" s="69"/>
    </row>
    <row r="156" spans="1:13" x14ac:dyDescent="0.3">
      <c r="A156" s="155" t="s">
        <v>13</v>
      </c>
      <c r="B156" s="156"/>
      <c r="C156" s="14">
        <f>SUM(C152:C155)</f>
        <v>30932</v>
      </c>
      <c r="D156" s="15">
        <f>IF(C156=0,"- - -",C156/C156*100)</f>
        <v>100</v>
      </c>
      <c r="E156" s="16">
        <f>SUM(E152:E155)</f>
        <v>94839</v>
      </c>
      <c r="F156" s="15">
        <f>IF(E156=0,"- - -",E156/E156*100)</f>
        <v>100</v>
      </c>
      <c r="G156" s="16">
        <f>SUM(G152:G155)</f>
        <v>1526</v>
      </c>
      <c r="H156" s="15">
        <f>IF(G156=0,"- - -",G156/G156*100)</f>
        <v>100</v>
      </c>
      <c r="I156" s="22">
        <f>SUM(I152:I155)</f>
        <v>127297</v>
      </c>
      <c r="J156" s="23">
        <f>IF(I156=0,"- - -",I156/I156*100)</f>
        <v>100</v>
      </c>
      <c r="M156" s="69"/>
    </row>
    <row r="157" spans="1:13" ht="15" thickBot="1" x14ac:dyDescent="0.35">
      <c r="A157" s="149" t="s">
        <v>593</v>
      </c>
      <c r="B157" s="150"/>
      <c r="C157" s="18">
        <f>IF($I156=0,"- - -",C156/$I156*100)</f>
        <v>24.299080104008734</v>
      </c>
      <c r="D157" s="19"/>
      <c r="E157" s="20">
        <f>IF($I156=0,"- - -",E156/$I156*100)</f>
        <v>74.502148518818203</v>
      </c>
      <c r="F157" s="19"/>
      <c r="G157" s="20">
        <f>IF($I156=0,"- - -",G156/$I156*100)</f>
        <v>1.1987713771730677</v>
      </c>
      <c r="H157" s="19"/>
      <c r="I157" s="24">
        <f>IF($I156=0,"- - -",I156/$I156*100)</f>
        <v>100</v>
      </c>
      <c r="J157" s="25"/>
    </row>
    <row r="160" spans="1:13" x14ac:dyDescent="0.3">
      <c r="A160" s="49" t="s">
        <v>569</v>
      </c>
      <c r="J160" s="48"/>
      <c r="L160" s="48"/>
    </row>
    <row r="161" spans="1:11" ht="15" thickBot="1" x14ac:dyDescent="0.35"/>
    <row r="162" spans="1:11" ht="14.4" customHeight="1" x14ac:dyDescent="0.3">
      <c r="A162" s="151" t="s">
        <v>555</v>
      </c>
      <c r="B162" s="152"/>
      <c r="C162" s="32" t="s">
        <v>66</v>
      </c>
      <c r="D162" s="33"/>
      <c r="E162" s="33" t="s">
        <v>67</v>
      </c>
      <c r="F162" s="33"/>
      <c r="G162" s="35" t="s">
        <v>13</v>
      </c>
      <c r="H162" s="36"/>
    </row>
    <row r="163" spans="1:11" ht="15" thickBot="1" x14ac:dyDescent="0.35">
      <c r="A163" s="153"/>
      <c r="B163" s="154"/>
      <c r="C163" s="37" t="s">
        <v>14</v>
      </c>
      <c r="D163" s="38" t="s">
        <v>15</v>
      </c>
      <c r="E163" s="39" t="s">
        <v>14</v>
      </c>
      <c r="F163" s="38" t="s">
        <v>15</v>
      </c>
      <c r="G163" s="41" t="s">
        <v>14</v>
      </c>
      <c r="H163" s="42" t="s">
        <v>15</v>
      </c>
    </row>
    <row r="164" spans="1:11" x14ac:dyDescent="0.3">
      <c r="A164" s="77"/>
      <c r="B164" s="78" t="s">
        <v>51</v>
      </c>
      <c r="C164" s="8">
        <v>0</v>
      </c>
      <c r="D164" s="5">
        <f>IF(C168=0,"- - -",C164/C168*100)</f>
        <v>0</v>
      </c>
      <c r="E164" s="4">
        <v>124365</v>
      </c>
      <c r="F164" s="5">
        <f>IF(E168=0,"- - -",E164/E168*100)</f>
        <v>96.286804840470424</v>
      </c>
      <c r="G164" s="26">
        <f>C164+E164</f>
        <v>124365</v>
      </c>
      <c r="H164" s="27">
        <f>IF(G168=0,"- - -",G164/G168*100)</f>
        <v>95.886661526599852</v>
      </c>
      <c r="K164" s="69"/>
    </row>
    <row r="165" spans="1:11" x14ac:dyDescent="0.3">
      <c r="A165" s="79"/>
      <c r="B165" s="78" t="s">
        <v>52</v>
      </c>
      <c r="C165" s="9">
        <v>32</v>
      </c>
      <c r="D165" s="3">
        <f>IF(C168=0,"- - -",C165/C168*100)</f>
        <v>5.9369202226345088</v>
      </c>
      <c r="E165" s="2">
        <v>4556</v>
      </c>
      <c r="F165" s="3">
        <f>IF(E168=0,"- - -",E165/E168*100)</f>
        <v>3.527380556050201</v>
      </c>
      <c r="G165" s="26">
        <f t="shared" ref="G165:G167" si="16">C165+E165</f>
        <v>4588</v>
      </c>
      <c r="H165" s="29">
        <f>IF(G168=0,"- - -",G165/G168*100)</f>
        <v>3.5373939861218195</v>
      </c>
      <c r="K165" s="69"/>
    </row>
    <row r="166" spans="1:11" x14ac:dyDescent="0.3">
      <c r="A166" s="79"/>
      <c r="B166" s="78" t="s">
        <v>53</v>
      </c>
      <c r="C166" s="9">
        <v>0</v>
      </c>
      <c r="D166" s="3">
        <f>IF(C168=0,"- - -",C166/C168*100)</f>
        <v>0</v>
      </c>
      <c r="E166" s="2">
        <v>142</v>
      </c>
      <c r="F166" s="3">
        <f>IF(E168=0,"- - -",E166/E168*100)</f>
        <v>0.10994030705863225</v>
      </c>
      <c r="G166" s="26">
        <f t="shared" si="16"/>
        <v>142</v>
      </c>
      <c r="H166" s="29">
        <f>IF(G168=0,"- - -",G166/G168*100)</f>
        <v>0.1094834232845027</v>
      </c>
      <c r="K166" s="69"/>
    </row>
    <row r="167" spans="1:11" ht="15" thickBot="1" x14ac:dyDescent="0.35">
      <c r="A167" s="79"/>
      <c r="B167" s="78" t="s">
        <v>16</v>
      </c>
      <c r="C167" s="9">
        <v>507</v>
      </c>
      <c r="D167" s="3">
        <f>IF(C168=0,"- - -",C167/C168*100)</f>
        <v>94.063079777365488</v>
      </c>
      <c r="E167" s="2">
        <v>98</v>
      </c>
      <c r="F167" s="3">
        <f>IF(E168=0,"- - -",E167/E168*100)</f>
        <v>7.5874296420746196E-2</v>
      </c>
      <c r="G167" s="26">
        <f t="shared" si="16"/>
        <v>605</v>
      </c>
      <c r="H167" s="29">
        <f>IF(G168=0,"- - -",G167/G168*100)</f>
        <v>0.46646106399383191</v>
      </c>
      <c r="K167" s="69"/>
    </row>
    <row r="168" spans="1:11" x14ac:dyDescent="0.3">
      <c r="A168" s="155" t="s">
        <v>13</v>
      </c>
      <c r="B168" s="156"/>
      <c r="C168" s="14">
        <f>SUM(C164:C167)</f>
        <v>539</v>
      </c>
      <c r="D168" s="15">
        <f>IF(C168=0,"- - -",C168/C168*100)</f>
        <v>100</v>
      </c>
      <c r="E168" s="16">
        <f>SUM(E164:E167)</f>
        <v>129161</v>
      </c>
      <c r="F168" s="15">
        <f>IF(E168=0,"- - -",E168/E168*100)</f>
        <v>100</v>
      </c>
      <c r="G168" s="22">
        <f>SUM(G164:G167)</f>
        <v>129700</v>
      </c>
      <c r="H168" s="23">
        <f>IF(G168=0,"- - -",G168/G168*100)</f>
        <v>100</v>
      </c>
      <c r="K168" s="69"/>
    </row>
    <row r="169" spans="1:11" ht="15" thickBot="1" x14ac:dyDescent="0.35">
      <c r="A169" s="149" t="s">
        <v>595</v>
      </c>
      <c r="B169" s="150"/>
      <c r="C169" s="18">
        <f>IF($G168=0,"- - -",C168/$G168*100)</f>
        <v>0.4155744024672321</v>
      </c>
      <c r="D169" s="19"/>
      <c r="E169" s="20">
        <f>IF($G168=0,"- - -",E168/$G168*100)</f>
        <v>99.584425597532771</v>
      </c>
      <c r="F169" s="19"/>
      <c r="G169" s="24">
        <f>IF($G168=0,"- - -",G168/$G168*100)</f>
        <v>100</v>
      </c>
      <c r="H169" s="25"/>
    </row>
  </sheetData>
  <sheetProtection sheet="1" objects="1" scenarios="1"/>
  <mergeCells count="75">
    <mergeCell ref="A38:E38"/>
    <mergeCell ref="A42:B43"/>
    <mergeCell ref="A48:B48"/>
    <mergeCell ref="A49:B49"/>
    <mergeCell ref="A54:B55"/>
    <mergeCell ref="A60:B60"/>
    <mergeCell ref="Y37:Z37"/>
    <mergeCell ref="AA37:AB37"/>
    <mergeCell ref="A1:B1"/>
    <mergeCell ref="A6:B7"/>
    <mergeCell ref="A12:B12"/>
    <mergeCell ref="A13:B13"/>
    <mergeCell ref="A18:B19"/>
    <mergeCell ref="A24:B24"/>
    <mergeCell ref="A25:B25"/>
    <mergeCell ref="A30:B31"/>
    <mergeCell ref="A36:B36"/>
    <mergeCell ref="A37:B37"/>
    <mergeCell ref="A26:E26"/>
    <mergeCell ref="K1:Q1"/>
    <mergeCell ref="A50:E50"/>
    <mergeCell ref="W66:X66"/>
    <mergeCell ref="A66:B67"/>
    <mergeCell ref="C66:D66"/>
    <mergeCell ref="E66:F66"/>
    <mergeCell ref="G66:H66"/>
    <mergeCell ref="I66:J66"/>
    <mergeCell ref="K66:L66"/>
    <mergeCell ref="M66:N66"/>
    <mergeCell ref="O66:P66"/>
    <mergeCell ref="Q66:R66"/>
    <mergeCell ref="S66:T66"/>
    <mergeCell ref="U66:V66"/>
    <mergeCell ref="O73:P73"/>
    <mergeCell ref="Q73:R73"/>
    <mergeCell ref="I73:J73"/>
    <mergeCell ref="W73:X73"/>
    <mergeCell ref="A78:B79"/>
    <mergeCell ref="S73:T73"/>
    <mergeCell ref="U73:V73"/>
    <mergeCell ref="E73:F73"/>
    <mergeCell ref="G73:H73"/>
    <mergeCell ref="K73:L73"/>
    <mergeCell ref="M73:N73"/>
    <mergeCell ref="A73:B73"/>
    <mergeCell ref="C73:D73"/>
    <mergeCell ref="A144:B144"/>
    <mergeCell ref="A97:B97"/>
    <mergeCell ref="A102:B103"/>
    <mergeCell ref="A108:B108"/>
    <mergeCell ref="A109:B109"/>
    <mergeCell ref="A114:B115"/>
    <mergeCell ref="A120:B120"/>
    <mergeCell ref="A121:B121"/>
    <mergeCell ref="A126:B127"/>
    <mergeCell ref="A132:B132"/>
    <mergeCell ref="A133:B133"/>
    <mergeCell ref="A138:B139"/>
    <mergeCell ref="A169:B169"/>
    <mergeCell ref="A145:B145"/>
    <mergeCell ref="A150:B151"/>
    <mergeCell ref="A156:B156"/>
    <mergeCell ref="A157:B157"/>
    <mergeCell ref="A162:B163"/>
    <mergeCell ref="A168:B168"/>
    <mergeCell ref="A122:E122"/>
    <mergeCell ref="A96:B96"/>
    <mergeCell ref="A84:B84"/>
    <mergeCell ref="A85:B85"/>
    <mergeCell ref="A90:B91"/>
    <mergeCell ref="A61:B61"/>
    <mergeCell ref="A72:B72"/>
    <mergeCell ref="A62:E62"/>
    <mergeCell ref="A74:E74"/>
    <mergeCell ref="A86:D86"/>
  </mergeCells>
  <hyperlinks>
    <hyperlink ref="A1:B1" location="Index!B5" display="Index (klikken)"/>
    <hyperlink ref="K1" location="'GR enkelvoudig'!S111" display="Grafiek: verdeling van het geslacht van de baby"/>
    <hyperlink ref="K1:O1" location="'GR enkelvoudig'!K85" display="Grafiek: verdeling van het aantal bevallingen per type sibling"/>
    <hyperlink ref="A62:C62" location="'GR Siblings'!K32" display="Grafiek: siblings per zwangerschapsduur"/>
    <hyperlink ref="A74:C74" location="'GR Siblings'!K60" display="Grafiek: siblings per leeftijd van de moeder"/>
    <hyperlink ref="A122:C122" location="'GR Bevallingswijze'!B88" display="Grafiek: bevallingswijze over aantal siblings"/>
    <hyperlink ref="A50:D50" location="'GR Siblings'!K4" display="Grafiek: siblings per verblijfsduur van de moeder"/>
    <hyperlink ref="A62:D62" location="'GR Siblings'!K32" display="Grafiek: siblings per zwangerschapsduur"/>
    <hyperlink ref="A74:D74" location="'GR Siblings'!K60" display="Grafiek: siblings per leeftijd van de moeder"/>
    <hyperlink ref="A26:D26" location="'GR Provincie ZH'!K64" display="Grafiek: siblings per provincie van het ziekenhuis"/>
    <hyperlink ref="A38:D38" location="'GR Nationaliteit'!K92" display="Grafiek: siblings per nationaliteit van de moeder"/>
    <hyperlink ref="A86:C86" location="'GR Geboortegewicht'!K116" display="Grafiek: siblings per geboortegewicht"/>
    <hyperlink ref="A122:D122" location="'GR Bevallingswijze'!B88" display="Grafiek: bevallingswijze over aantal siblings"/>
    <hyperlink ref="A50:E50" location="'GR Meerlingzwangerschap'!K4" display="Grafiek: meerlingzwangerschap per verblijfsduur van de moeder"/>
    <hyperlink ref="A62:E62" location="'GR Meerlingzwangerschap'!K32" display="Grafiek: meerlingzwangerschap per zwangerschapsduur"/>
    <hyperlink ref="A74:E74" location="'GR Meerlingzwangerschap'!K60" display="Grafiek: meerlingzwangerschap per leeftijd van de moeder"/>
  </hyperlinks>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G309"/>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8.109375" customWidth="1"/>
    <col min="2" max="2" width="14.88671875" customWidth="1"/>
    <col min="3" max="32" width="9.77734375" customWidth="1"/>
  </cols>
  <sheetData>
    <row r="1" spans="1:14" ht="18" x14ac:dyDescent="0.35">
      <c r="A1" s="157" t="s">
        <v>18</v>
      </c>
      <c r="B1" s="157"/>
      <c r="C1" s="56" t="s">
        <v>454</v>
      </c>
      <c r="D1" s="57"/>
      <c r="E1" s="57"/>
      <c r="F1" s="57"/>
      <c r="G1" s="57"/>
      <c r="H1" s="126"/>
      <c r="J1" s="160" t="s">
        <v>473</v>
      </c>
      <c r="K1" s="160"/>
      <c r="L1" s="160"/>
      <c r="M1" s="160"/>
      <c r="N1" s="160"/>
    </row>
    <row r="2" spans="1:14" ht="14.4" customHeight="1" x14ac:dyDescent="0.3"/>
    <row r="3" spans="1:14" x14ac:dyDescent="0.3">
      <c r="C3" s="64"/>
    </row>
    <row r="4" spans="1:14" x14ac:dyDescent="0.3">
      <c r="A4" s="49" t="s">
        <v>253</v>
      </c>
      <c r="J4" s="48"/>
      <c r="L4" s="48"/>
    </row>
    <row r="5" spans="1:14" ht="15" thickBot="1" x14ac:dyDescent="0.35"/>
    <row r="6" spans="1:14" x14ac:dyDescent="0.3">
      <c r="A6" s="151" t="s">
        <v>254</v>
      </c>
      <c r="B6" s="152"/>
      <c r="C6" s="32" t="s">
        <v>70</v>
      </c>
      <c r="D6" s="33"/>
      <c r="E6" s="33" t="s">
        <v>72</v>
      </c>
      <c r="F6" s="33"/>
      <c r="G6" s="33" t="s">
        <v>71</v>
      </c>
      <c r="H6" s="33"/>
      <c r="I6" s="35" t="s">
        <v>13</v>
      </c>
      <c r="J6" s="36"/>
    </row>
    <row r="7" spans="1:14" ht="15" thickBot="1" x14ac:dyDescent="0.35">
      <c r="A7" s="153"/>
      <c r="B7" s="154"/>
      <c r="C7" s="37" t="s">
        <v>14</v>
      </c>
      <c r="D7" s="38" t="s">
        <v>15</v>
      </c>
      <c r="E7" s="39" t="s">
        <v>14</v>
      </c>
      <c r="F7" s="38" t="s">
        <v>15</v>
      </c>
      <c r="G7" s="39" t="s">
        <v>14</v>
      </c>
      <c r="H7" s="38" t="s">
        <v>15</v>
      </c>
      <c r="I7" s="41" t="s">
        <v>14</v>
      </c>
      <c r="J7" s="42" t="s">
        <v>15</v>
      </c>
    </row>
    <row r="8" spans="1:14" x14ac:dyDescent="0.3">
      <c r="A8" s="59">
        <v>0</v>
      </c>
      <c r="B8" s="62" t="s">
        <v>129</v>
      </c>
      <c r="C8" s="8">
        <v>1114</v>
      </c>
      <c r="D8" s="5">
        <f>IF(C22=0,"- - -",C8/C22*100)</f>
        <v>1.6705406013346331</v>
      </c>
      <c r="E8" s="4">
        <v>516</v>
      </c>
      <c r="F8" s="5">
        <f>IF(E22=0,"- - -",E8/E22*100)</f>
        <v>1.9811864081397581</v>
      </c>
      <c r="G8" s="4">
        <v>348</v>
      </c>
      <c r="H8" s="5">
        <f>IF(G22=0,"- - -",G8/G22*100)</f>
        <v>0.9413037598052475</v>
      </c>
      <c r="I8" s="26">
        <f>C8+E8+G8</f>
        <v>1978</v>
      </c>
      <c r="J8" s="27">
        <f>IF(I22=0,"- - -",I8/I22*100)</f>
        <v>1.5250578257517349</v>
      </c>
      <c r="M8" s="69"/>
    </row>
    <row r="9" spans="1:14" x14ac:dyDescent="0.3">
      <c r="A9" s="60">
        <v>1</v>
      </c>
      <c r="B9" s="62" t="s">
        <v>129</v>
      </c>
      <c r="C9" s="9">
        <v>1932</v>
      </c>
      <c r="D9" s="3">
        <f>IF(C22=0,"- - -",C9/C22*100)</f>
        <v>2.8972032691009972</v>
      </c>
      <c r="E9" s="2">
        <v>314</v>
      </c>
      <c r="F9" s="3">
        <f>IF(E22=0,"- - -",E9/E22*100)</f>
        <v>1.2056056824726435</v>
      </c>
      <c r="G9" s="2">
        <v>288</v>
      </c>
      <c r="H9" s="3">
        <f>IF(G22=0,"- - -",G9/G22*100)</f>
        <v>0.77901000811468757</v>
      </c>
      <c r="I9" s="26">
        <f t="shared" ref="I9:I19" si="0">C9+E9+G9</f>
        <v>2534</v>
      </c>
      <c r="J9" s="29">
        <f>IF(I22=0,"- - -",I9/I22*100)</f>
        <v>1.953739398612182</v>
      </c>
      <c r="M9" s="69"/>
    </row>
    <row r="10" spans="1:14" x14ac:dyDescent="0.3">
      <c r="A10" s="60">
        <v>2</v>
      </c>
      <c r="B10" s="62" t="s">
        <v>130</v>
      </c>
      <c r="C10" s="9">
        <v>3073</v>
      </c>
      <c r="D10" s="3">
        <f>IF(C22=0,"- - -",C10/C22*100)</f>
        <v>4.6082327359976007</v>
      </c>
      <c r="E10" s="2">
        <v>978</v>
      </c>
      <c r="F10" s="3">
        <f>IF(E22=0,"- - -",E10/E22*100)</f>
        <v>3.7550393549625647</v>
      </c>
      <c r="G10" s="2">
        <v>882</v>
      </c>
      <c r="H10" s="3">
        <f>IF(G22=0,"- - -",G10/G22*100)</f>
        <v>2.3857181498512308</v>
      </c>
      <c r="I10" s="26">
        <f t="shared" si="0"/>
        <v>4933</v>
      </c>
      <c r="J10" s="29">
        <f>IF(I22=0,"- - -",I10/I22*100)</f>
        <v>3.8033924441017732</v>
      </c>
      <c r="M10" s="69"/>
    </row>
    <row r="11" spans="1:14" x14ac:dyDescent="0.3">
      <c r="A11" s="60">
        <v>3</v>
      </c>
      <c r="B11" s="62" t="s">
        <v>130</v>
      </c>
      <c r="C11" s="9">
        <v>8713</v>
      </c>
      <c r="D11" s="3">
        <f>IF(C22=0,"- - -",C11/C22*100)</f>
        <v>13.065906875609206</v>
      </c>
      <c r="E11" s="2">
        <v>6266</v>
      </c>
      <c r="F11" s="3">
        <f>IF(E22=0,"- - -",E11/E22*100)</f>
        <v>24.05836052985218</v>
      </c>
      <c r="G11" s="2">
        <v>6051</v>
      </c>
      <c r="H11" s="3">
        <f>IF(G22=0,"- - -",G11/G22*100)</f>
        <v>16.367324857992969</v>
      </c>
      <c r="I11" s="26">
        <f t="shared" si="0"/>
        <v>21030</v>
      </c>
      <c r="J11" s="29">
        <f>IF(I22=0,"- - -",I11/I22*100)</f>
        <v>16.214340786430224</v>
      </c>
      <c r="M11" s="69"/>
    </row>
    <row r="12" spans="1:14" x14ac:dyDescent="0.3">
      <c r="A12" s="60">
        <v>4</v>
      </c>
      <c r="B12" s="62" t="s">
        <v>130</v>
      </c>
      <c r="C12" s="9">
        <v>23787</v>
      </c>
      <c r="D12" s="3">
        <f>IF(C22=0,"- - -",C12/C22*100)</f>
        <v>35.670690560095977</v>
      </c>
      <c r="E12" s="2">
        <v>10280</v>
      </c>
      <c r="F12" s="3">
        <f>IF(E22=0,"- - -",E12/E22*100)</f>
        <v>39.470147821078896</v>
      </c>
      <c r="G12" s="2">
        <v>15707</v>
      </c>
      <c r="H12" s="3">
        <f>IF(G22=0,"- - -",G12/G22*100)</f>
        <v>42.48579929672708</v>
      </c>
      <c r="I12" s="26">
        <f t="shared" si="0"/>
        <v>49774</v>
      </c>
      <c r="J12" s="29">
        <f>IF(I22=0,"- - -",I12/I22*100)</f>
        <v>38.376252891287585</v>
      </c>
      <c r="M12" s="69"/>
    </row>
    <row r="13" spans="1:14" x14ac:dyDescent="0.3">
      <c r="A13" s="60">
        <v>5</v>
      </c>
      <c r="B13" s="62" t="s">
        <v>130</v>
      </c>
      <c r="C13" s="9">
        <v>15102</v>
      </c>
      <c r="D13" s="3">
        <f>IF(C22=0,"- - -",C13/C22*100)</f>
        <v>22.646772137662143</v>
      </c>
      <c r="E13" s="2">
        <v>4078</v>
      </c>
      <c r="F13" s="3">
        <f>IF(E22=0,"- - -",E13/E22*100)</f>
        <v>15.65751583797274</v>
      </c>
      <c r="G13" s="2">
        <v>7805</v>
      </c>
      <c r="H13" s="3">
        <f>IF(G22=0,"- - -",G13/G22*100)</f>
        <v>21.111712199080333</v>
      </c>
      <c r="I13" s="26">
        <f t="shared" si="0"/>
        <v>26985</v>
      </c>
      <c r="J13" s="29">
        <f>IF(I22=0,"- - -",I13/I22*100)</f>
        <v>20.805705474171166</v>
      </c>
      <c r="M13" s="69"/>
    </row>
    <row r="14" spans="1:14" x14ac:dyDescent="0.3">
      <c r="A14" s="60">
        <v>6</v>
      </c>
      <c r="B14" s="62" t="s">
        <v>130</v>
      </c>
      <c r="C14" s="9">
        <v>5721</v>
      </c>
      <c r="D14" s="3">
        <f>IF(C22=0,"- - -",C14/C22*100)</f>
        <v>8.5791407362975178</v>
      </c>
      <c r="E14" s="2">
        <v>1317</v>
      </c>
      <c r="F14" s="3">
        <f>IF(E22=0,"- - -",E14/E22*100)</f>
        <v>5.0566327510078706</v>
      </c>
      <c r="G14" s="2">
        <v>2420</v>
      </c>
      <c r="H14" s="3">
        <f>IF(G22=0,"- - -",G14/G22*100)</f>
        <v>6.5458479848525837</v>
      </c>
      <c r="I14" s="26">
        <f t="shared" si="0"/>
        <v>9458</v>
      </c>
      <c r="J14" s="29">
        <f>IF(I22=0,"- - -",I14/I22*100)</f>
        <v>7.2922127987663838</v>
      </c>
      <c r="M14" s="69"/>
    </row>
    <row r="15" spans="1:14" x14ac:dyDescent="0.3">
      <c r="A15" s="60">
        <v>7</v>
      </c>
      <c r="B15" s="62" t="s">
        <v>130</v>
      </c>
      <c r="C15" s="9">
        <v>2687</v>
      </c>
      <c r="D15" s="3">
        <f>IF(C22=0,"- - -",C15/C22*100)</f>
        <v>4.0293919172227639</v>
      </c>
      <c r="E15" s="2">
        <v>502</v>
      </c>
      <c r="F15" s="3">
        <f>IF(E22=0,"- - -",E15/E22*100)</f>
        <v>1.9274332885390668</v>
      </c>
      <c r="G15" s="2">
        <v>893</v>
      </c>
      <c r="H15" s="3">
        <f>IF(G22=0,"- - -",G15/G22*100)</f>
        <v>2.4154720043278335</v>
      </c>
      <c r="I15" s="26">
        <f t="shared" si="0"/>
        <v>4082</v>
      </c>
      <c r="J15" s="29">
        <f>IF(I22=0,"- - -",I15/I22*100)</f>
        <v>3.1472629144178872</v>
      </c>
      <c r="M15" s="69"/>
    </row>
    <row r="16" spans="1:14" ht="15.6" customHeight="1" x14ac:dyDescent="0.3">
      <c r="A16" s="60">
        <v>8</v>
      </c>
      <c r="B16" s="62" t="s">
        <v>130</v>
      </c>
      <c r="C16" s="9">
        <v>576</v>
      </c>
      <c r="D16" s="3">
        <f>IF(C22=0,"- - -",C16/C22*100)</f>
        <v>0.86376246532203649</v>
      </c>
      <c r="E16" s="2">
        <v>251</v>
      </c>
      <c r="F16" s="3">
        <f>IF(E22=0,"- - -",E16/E22*100)</f>
        <v>0.96371664426953341</v>
      </c>
      <c r="G16" s="2">
        <v>395</v>
      </c>
      <c r="H16" s="3">
        <f>IF(G22=0,"- - -",G16/G22*100)</f>
        <v>1.0684338652961862</v>
      </c>
      <c r="I16" s="26">
        <f t="shared" si="0"/>
        <v>1222</v>
      </c>
      <c r="J16" s="29">
        <f>IF(I22=0,"- - -",I16/I22*100)</f>
        <v>0.94217424826522744</v>
      </c>
      <c r="M16" s="69"/>
    </row>
    <row r="17" spans="1:29" x14ac:dyDescent="0.3">
      <c r="A17" s="60">
        <v>9</v>
      </c>
      <c r="B17" s="62" t="s">
        <v>130</v>
      </c>
      <c r="C17" s="9">
        <v>358</v>
      </c>
      <c r="D17" s="3">
        <f>IF(C22=0,"- - -",C17/C22*100)</f>
        <v>0.53685236559946015</v>
      </c>
      <c r="E17" s="2">
        <v>169</v>
      </c>
      <c r="F17" s="3">
        <f>IF(E22=0,"- - -",E17/E22*100)</f>
        <v>0.64887694375119986</v>
      </c>
      <c r="G17" s="2">
        <v>247</v>
      </c>
      <c r="H17" s="3">
        <f>IF(G22=0,"- - -",G17/G22*100)</f>
        <v>0.66810927779280493</v>
      </c>
      <c r="I17" s="26">
        <f t="shared" si="0"/>
        <v>774</v>
      </c>
      <c r="J17" s="29">
        <f>IF(I22=0,"- - -",I17/I22*100)</f>
        <v>0.59676175790285269</v>
      </c>
      <c r="M17" s="69"/>
    </row>
    <row r="18" spans="1:29" x14ac:dyDescent="0.3">
      <c r="A18" s="61">
        <v>10</v>
      </c>
      <c r="B18" s="62" t="s">
        <v>130</v>
      </c>
      <c r="C18" s="10">
        <v>303</v>
      </c>
      <c r="D18" s="7">
        <f>IF(C22=0,"- - -",C18/C22*100)</f>
        <v>0.45437504686211289</v>
      </c>
      <c r="E18" s="6">
        <v>116</v>
      </c>
      <c r="F18" s="7">
        <f>IF(E22=0,"- - -",E18/E22*100)</f>
        <v>0.44538299097715495</v>
      </c>
      <c r="G18" s="6">
        <v>178</v>
      </c>
      <c r="H18" s="7">
        <f>IF(G22=0,"- - -",G18/G22*100)</f>
        <v>0.48147146334866109</v>
      </c>
      <c r="I18" s="26">
        <f t="shared" si="0"/>
        <v>597</v>
      </c>
      <c r="J18" s="29">
        <f>IF(I22=0,"- - -",I18/I22*100)</f>
        <v>0.46029298380878952</v>
      </c>
      <c r="M18" s="69"/>
    </row>
    <row r="19" spans="1:29" x14ac:dyDescent="0.3">
      <c r="A19" s="80" t="s">
        <v>255</v>
      </c>
      <c r="B19" s="62" t="s">
        <v>130</v>
      </c>
      <c r="C19" s="10">
        <v>1943</v>
      </c>
      <c r="D19" s="7">
        <f>IF(C22=0,"- - -",C19/C22*100)</f>
        <v>2.9136987328484665</v>
      </c>
      <c r="E19" s="6">
        <v>606</v>
      </c>
      <c r="F19" s="7">
        <f>IF(E22=0,"- - -",E19/E22*100)</f>
        <v>2.3267421770013437</v>
      </c>
      <c r="G19" s="6">
        <v>941</v>
      </c>
      <c r="H19" s="7">
        <f>IF(G22=0,"- - -",G19/G22*100)</f>
        <v>2.5453070056802813</v>
      </c>
      <c r="I19" s="26">
        <f t="shared" si="0"/>
        <v>3490</v>
      </c>
      <c r="J19" s="29">
        <f>IF(I22=0,"- - -",I19/I22*100)</f>
        <v>2.6908249807247495</v>
      </c>
      <c r="M19" s="69"/>
    </row>
    <row r="20" spans="1:29" x14ac:dyDescent="0.3">
      <c r="A20" s="81" t="s">
        <v>257</v>
      </c>
      <c r="B20" s="62" t="s">
        <v>130</v>
      </c>
      <c r="C20" s="10">
        <v>720</v>
      </c>
      <c r="D20" s="7">
        <f>IF(C22=0,"- - -",C20/C22*100)</f>
        <v>1.0797030816525455</v>
      </c>
      <c r="E20" s="6">
        <v>300</v>
      </c>
      <c r="F20" s="7">
        <f>IF(E22=0,"- - -",E20/E22*100)</f>
        <v>1.1518525628719525</v>
      </c>
      <c r="G20" s="6">
        <v>360</v>
      </c>
      <c r="H20" s="7">
        <f>IF(G22=0,"- - -",G20/G22*100)</f>
        <v>0.97376251014335957</v>
      </c>
      <c r="I20" s="26">
        <f t="shared" ref="I20:I21" si="1">C20+E20+G20</f>
        <v>1380</v>
      </c>
      <c r="J20" s="29">
        <f>IF(I22=0,"- - -",I20/I22*100)</f>
        <v>1.063993831919815</v>
      </c>
      <c r="M20" s="69"/>
    </row>
    <row r="21" spans="1:29" ht="15" thickBot="1" x14ac:dyDescent="0.35">
      <c r="A21" s="61" t="s">
        <v>256</v>
      </c>
      <c r="B21" s="62" t="s">
        <v>130</v>
      </c>
      <c r="C21" s="10">
        <v>656</v>
      </c>
      <c r="D21" s="7">
        <f>IF(C22=0,"- - -",C21/C22*100)</f>
        <v>0.9837294743945415</v>
      </c>
      <c r="E21" s="6">
        <v>352</v>
      </c>
      <c r="F21" s="7">
        <f>IF(E22=0,"- - -",E21/E22*100)</f>
        <v>1.3515070071030908</v>
      </c>
      <c r="G21" s="6">
        <v>455</v>
      </c>
      <c r="H21" s="7">
        <f>IF(G22=0,"- - -",G21/G22*100)</f>
        <v>1.230727616986746</v>
      </c>
      <c r="I21" s="26">
        <f t="shared" si="1"/>
        <v>1463</v>
      </c>
      <c r="J21" s="29">
        <f>IF(I22=0,"- - -",I21/I22*100)</f>
        <v>1.1279876638396298</v>
      </c>
      <c r="M21" s="69"/>
    </row>
    <row r="22" spans="1:29" x14ac:dyDescent="0.3">
      <c r="A22" s="155" t="s">
        <v>13</v>
      </c>
      <c r="B22" s="156"/>
      <c r="C22" s="14">
        <f>SUM(C8:C21)</f>
        <v>66685</v>
      </c>
      <c r="D22" s="15">
        <f>IF(C22=0,"- - -",C22/C22*100)</f>
        <v>100</v>
      </c>
      <c r="E22" s="16">
        <f>SUM(E8:E21)</f>
        <v>26045</v>
      </c>
      <c r="F22" s="15">
        <f>IF(E22=0,"- - -",E22/E22*100)</f>
        <v>100</v>
      </c>
      <c r="G22" s="16">
        <f>SUM(G8:G21)</f>
        <v>36970</v>
      </c>
      <c r="H22" s="15">
        <f>IF(G22=0,"- - -",G22/G22*100)</f>
        <v>100</v>
      </c>
      <c r="I22" s="22">
        <f>SUM(I8:I21)</f>
        <v>129700</v>
      </c>
      <c r="J22" s="23">
        <f>IF(I22=0,"- - -",I22/I22*100)</f>
        <v>100</v>
      </c>
      <c r="M22" s="69"/>
    </row>
    <row r="23" spans="1:29" ht="15" thickBot="1" x14ac:dyDescent="0.35">
      <c r="A23" s="149" t="s">
        <v>69</v>
      </c>
      <c r="B23" s="150"/>
      <c r="C23" s="18">
        <f>IF($I22=0,"- - -",C22/$I22*100)</f>
        <v>51.414803392444099</v>
      </c>
      <c r="D23" s="19"/>
      <c r="E23" s="20">
        <f>IF($I22=0,"- - -",E22/$I22*100)</f>
        <v>20.080956052428682</v>
      </c>
      <c r="F23" s="19"/>
      <c r="G23" s="20">
        <f>IF($I22=0,"- - -",G22/$I22*100)</f>
        <v>28.504240555127218</v>
      </c>
      <c r="H23" s="19"/>
      <c r="I23" s="24">
        <f>IF($I22=0,"- - -",I22/$I22*100)</f>
        <v>100</v>
      </c>
      <c r="J23" s="25"/>
    </row>
    <row r="26" spans="1:29" x14ac:dyDescent="0.3">
      <c r="A26" s="49" t="s">
        <v>243</v>
      </c>
      <c r="J26" s="48"/>
      <c r="L26" s="48"/>
    </row>
    <row r="27" spans="1:29" ht="15" thickBot="1" x14ac:dyDescent="0.35"/>
    <row r="28" spans="1:29" ht="14.4" customHeight="1" x14ac:dyDescent="0.3">
      <c r="A28" s="151" t="s">
        <v>254</v>
      </c>
      <c r="B28" s="152"/>
      <c r="C28" s="32" t="s">
        <v>1</v>
      </c>
      <c r="D28" s="33"/>
      <c r="E28" s="33" t="s">
        <v>2</v>
      </c>
      <c r="F28" s="33"/>
      <c r="G28" s="33" t="s">
        <v>3</v>
      </c>
      <c r="H28" s="33"/>
      <c r="I28" s="33" t="s">
        <v>4</v>
      </c>
      <c r="J28" s="33"/>
      <c r="K28" s="33" t="s">
        <v>5</v>
      </c>
      <c r="L28" s="33"/>
      <c r="M28" s="33" t="s">
        <v>72</v>
      </c>
      <c r="N28" s="33"/>
      <c r="O28" s="33" t="s">
        <v>7</v>
      </c>
      <c r="P28" s="33"/>
      <c r="Q28" s="33" t="s">
        <v>8</v>
      </c>
      <c r="R28" s="33"/>
      <c r="S28" s="33" t="s">
        <v>9</v>
      </c>
      <c r="T28" s="33"/>
      <c r="U28" s="33" t="s">
        <v>10</v>
      </c>
      <c r="V28" s="33"/>
      <c r="W28" s="33" t="s">
        <v>11</v>
      </c>
      <c r="X28" s="33"/>
      <c r="Y28" s="35" t="s">
        <v>13</v>
      </c>
      <c r="Z28" s="36"/>
    </row>
    <row r="29" spans="1:29" ht="15" thickBot="1" x14ac:dyDescent="0.35">
      <c r="A29" s="153"/>
      <c r="B29" s="154"/>
      <c r="C29" s="37" t="s">
        <v>14</v>
      </c>
      <c r="D29" s="38" t="s">
        <v>15</v>
      </c>
      <c r="E29" s="39" t="s">
        <v>14</v>
      </c>
      <c r="F29" s="38" t="s">
        <v>15</v>
      </c>
      <c r="G29" s="39" t="s">
        <v>14</v>
      </c>
      <c r="H29" s="38" t="s">
        <v>15</v>
      </c>
      <c r="I29" s="37" t="s">
        <v>14</v>
      </c>
      <c r="J29" s="38" t="s">
        <v>15</v>
      </c>
      <c r="K29" s="37" t="s">
        <v>14</v>
      </c>
      <c r="L29" s="38" t="s">
        <v>15</v>
      </c>
      <c r="M29" s="37" t="s">
        <v>14</v>
      </c>
      <c r="N29" s="38" t="s">
        <v>15</v>
      </c>
      <c r="O29" s="37" t="s">
        <v>14</v>
      </c>
      <c r="P29" s="38" t="s">
        <v>15</v>
      </c>
      <c r="Q29" s="37" t="s">
        <v>14</v>
      </c>
      <c r="R29" s="38" t="s">
        <v>15</v>
      </c>
      <c r="S29" s="37" t="s">
        <v>14</v>
      </c>
      <c r="T29" s="38" t="s">
        <v>15</v>
      </c>
      <c r="U29" s="37" t="s">
        <v>14</v>
      </c>
      <c r="V29" s="38" t="s">
        <v>15</v>
      </c>
      <c r="W29" s="37" t="s">
        <v>14</v>
      </c>
      <c r="X29" s="38" t="s">
        <v>15</v>
      </c>
      <c r="Y29" s="41" t="s">
        <v>14</v>
      </c>
      <c r="Z29" s="42" t="s">
        <v>15</v>
      </c>
    </row>
    <row r="30" spans="1:29" x14ac:dyDescent="0.3">
      <c r="A30" s="59">
        <v>0</v>
      </c>
      <c r="B30" s="62" t="s">
        <v>129</v>
      </c>
      <c r="C30" s="8">
        <v>227</v>
      </c>
      <c r="D30" s="5">
        <f>IF(C44=0,"- - -",C30/C44*100)</f>
        <v>1.8844429686202888</v>
      </c>
      <c r="E30" s="4">
        <v>266</v>
      </c>
      <c r="F30" s="5">
        <f>IF(E44=0,"- - -",E30/E44*100)</f>
        <v>1.6126098817823582</v>
      </c>
      <c r="G30" s="4">
        <v>431</v>
      </c>
      <c r="H30" s="5">
        <f>IF(G44=0,"- - -",G30/G44*100)</f>
        <v>1.8730986527596698</v>
      </c>
      <c r="I30" s="4">
        <v>117</v>
      </c>
      <c r="J30" s="5">
        <f>IF(I44=0,"- - -",I30/I44*100)</f>
        <v>1.3823251417769375</v>
      </c>
      <c r="K30" s="4">
        <v>73</v>
      </c>
      <c r="L30" s="5">
        <f>IF(K44=0,"- - -",K30/K44*100)</f>
        <v>1.0944527736131935</v>
      </c>
      <c r="M30" s="4">
        <v>516</v>
      </c>
      <c r="N30" s="5">
        <f>IF(M44=0,"- - -",M30/M44*100)</f>
        <v>1.9811864081397581</v>
      </c>
      <c r="O30" s="4">
        <v>136</v>
      </c>
      <c r="P30" s="5">
        <f>IF(O44=0,"- - -",O30/O44*100)</f>
        <v>0.93857832988267775</v>
      </c>
      <c r="Q30" s="4">
        <v>17</v>
      </c>
      <c r="R30" s="5">
        <f>IF(Q44=0,"- - -",Q30/Q44*100)</f>
        <v>0.9129967776584319</v>
      </c>
      <c r="S30" s="4">
        <v>123</v>
      </c>
      <c r="T30" s="5">
        <f>IF(S44=0,"- - -",S30/S44*100)</f>
        <v>0.96523581574197592</v>
      </c>
      <c r="U30" s="4">
        <v>33</v>
      </c>
      <c r="V30" s="5">
        <f>IF(U44=0,"- - -",U30/U44*100)</f>
        <v>0.67803575097596058</v>
      </c>
      <c r="W30" s="4">
        <v>39</v>
      </c>
      <c r="X30" s="5">
        <f>IF(W44=0,"- - -",W30/W44*100)</f>
        <v>1.2965425531914894</v>
      </c>
      <c r="Y30" s="26">
        <f>C30+E30+G30+I30+K30+M30+O30+Q30+S30+U30+W30</f>
        <v>1978</v>
      </c>
      <c r="Z30" s="27">
        <f>IF(Y44=0,"- - -",Y30/Y44*100)</f>
        <v>1.5250578257517349</v>
      </c>
      <c r="AC30" s="69"/>
    </row>
    <row r="31" spans="1:29" x14ac:dyDescent="0.3">
      <c r="A31" s="60">
        <v>1</v>
      </c>
      <c r="B31" s="62" t="s">
        <v>129</v>
      </c>
      <c r="C31" s="9">
        <v>307</v>
      </c>
      <c r="D31" s="3">
        <f>IF(C44=0,"- - -",C31/C44*100)</f>
        <v>2.5485638386186285</v>
      </c>
      <c r="E31" s="2">
        <v>492</v>
      </c>
      <c r="F31" s="3">
        <f>IF(E44=0,"- - -",E31/E44*100)</f>
        <v>2.9827220369809031</v>
      </c>
      <c r="G31" s="2">
        <v>703</v>
      </c>
      <c r="H31" s="3">
        <f>IF(G44=0,"- - -",G31/G44*100)</f>
        <v>3.0551933941764453</v>
      </c>
      <c r="I31" s="2">
        <v>289</v>
      </c>
      <c r="J31" s="3">
        <f>IF(I44=0,"- - -",I31/I44*100)</f>
        <v>3.4144612476370511</v>
      </c>
      <c r="K31" s="2">
        <v>141</v>
      </c>
      <c r="L31" s="3">
        <f>IF(K44=0,"- - -",K31/K44*100)</f>
        <v>2.1139430284857572</v>
      </c>
      <c r="M31" s="2">
        <v>314</v>
      </c>
      <c r="N31" s="3">
        <f>IF(M44=0,"- - -",M31/M44*100)</f>
        <v>1.2056056824726435</v>
      </c>
      <c r="O31" s="2">
        <v>105</v>
      </c>
      <c r="P31" s="3">
        <f>IF(O44=0,"- - -",O31/O44*100)</f>
        <v>0.72463768115942029</v>
      </c>
      <c r="Q31" s="2">
        <v>38</v>
      </c>
      <c r="R31" s="3">
        <f>IF(Q44=0,"- - -",Q31/Q44*100)</f>
        <v>2.0408163265306123</v>
      </c>
      <c r="S31" s="2">
        <v>82</v>
      </c>
      <c r="T31" s="3">
        <f>IF(S44=0,"- - -",S31/S44*100)</f>
        <v>0.64349054382798399</v>
      </c>
      <c r="U31" s="2">
        <v>40</v>
      </c>
      <c r="V31" s="3">
        <f>IF(U44=0,"- - -",U31/U44*100)</f>
        <v>0.82186151633449767</v>
      </c>
      <c r="W31" s="2">
        <v>23</v>
      </c>
      <c r="X31" s="3">
        <f>IF(W44=0,"- - -",W31/W44*100)</f>
        <v>0.7646276595744681</v>
      </c>
      <c r="Y31" s="26">
        <f t="shared" ref="Y31:Y41" si="2">C31+E31+G31+I31+K31+M31+O31+Q31+S31+U31+W31</f>
        <v>2534</v>
      </c>
      <c r="Z31" s="29">
        <f>IF(Y44=0,"- - -",Y31/Y44*100)</f>
        <v>1.953739398612182</v>
      </c>
      <c r="AC31" s="69"/>
    </row>
    <row r="32" spans="1:29" x14ac:dyDescent="0.3">
      <c r="A32" s="60">
        <v>2</v>
      </c>
      <c r="B32" s="62" t="s">
        <v>130</v>
      </c>
      <c r="C32" s="9">
        <v>369</v>
      </c>
      <c r="D32" s="3">
        <f>IF(C44=0,"- - -",C32/C44*100)</f>
        <v>3.0632575128673416</v>
      </c>
      <c r="E32" s="2">
        <v>927</v>
      </c>
      <c r="F32" s="3">
        <f>IF(E44=0,"- - -",E32/E44*100)</f>
        <v>5.6198848135798727</v>
      </c>
      <c r="G32" s="2">
        <v>1176</v>
      </c>
      <c r="H32" s="3">
        <f>IF(G44=0,"- - -",G32/G44*100)</f>
        <v>5.1108213820078223</v>
      </c>
      <c r="I32" s="2">
        <v>398</v>
      </c>
      <c r="J32" s="3">
        <f>IF(I44=0,"- - -",I32/I44*100)</f>
        <v>4.7022684310018903</v>
      </c>
      <c r="K32" s="2">
        <v>203</v>
      </c>
      <c r="L32" s="3">
        <f>IF(K44=0,"- - -",K32/K44*100)</f>
        <v>3.0434782608695654</v>
      </c>
      <c r="M32" s="2">
        <v>978</v>
      </c>
      <c r="N32" s="3">
        <f>IF(M44=0,"- - -",M32/M44*100)</f>
        <v>3.7550393549625647</v>
      </c>
      <c r="O32" s="2">
        <v>345</v>
      </c>
      <c r="P32" s="3">
        <f>IF(O44=0,"- - -",O32/O44*100)</f>
        <v>2.3809523809523809</v>
      </c>
      <c r="Q32" s="2">
        <v>116</v>
      </c>
      <c r="R32" s="3">
        <f>IF(Q44=0,"- - -",Q32/Q44*100)</f>
        <v>6.2298603651987108</v>
      </c>
      <c r="S32" s="2">
        <v>262</v>
      </c>
      <c r="T32" s="3">
        <f>IF(S44=0,"- - -",S32/S44*100)</f>
        <v>2.0560307619869733</v>
      </c>
      <c r="U32" s="2">
        <v>81</v>
      </c>
      <c r="V32" s="3">
        <f>IF(U44=0,"- - -",U32/U44*100)</f>
        <v>1.6642695705773578</v>
      </c>
      <c r="W32" s="2">
        <v>78</v>
      </c>
      <c r="X32" s="3">
        <f>IF(W44=0,"- - -",W32/W44*100)</f>
        <v>2.5930851063829787</v>
      </c>
      <c r="Y32" s="26">
        <f t="shared" si="2"/>
        <v>4933</v>
      </c>
      <c r="Z32" s="29">
        <f>IF(Y44=0,"- - -",Y32/Y44*100)</f>
        <v>3.8033924441017732</v>
      </c>
      <c r="AC32" s="69"/>
    </row>
    <row r="33" spans="1:29" x14ac:dyDescent="0.3">
      <c r="A33" s="60">
        <v>3</v>
      </c>
      <c r="B33" s="62" t="s">
        <v>130</v>
      </c>
      <c r="C33" s="9">
        <v>1000</v>
      </c>
      <c r="D33" s="3">
        <f>IF(C44=0,"- - -",C33/C44*100)</f>
        <v>8.3015108749792468</v>
      </c>
      <c r="E33" s="2">
        <v>2895</v>
      </c>
      <c r="F33" s="3">
        <f>IF(E44=0,"- - -",E33/E44*100)</f>
        <v>17.550772961503487</v>
      </c>
      <c r="G33" s="2">
        <v>3074</v>
      </c>
      <c r="H33" s="3">
        <f>IF(G44=0,"- - -",G33/G44*100)</f>
        <v>13.359408952629293</v>
      </c>
      <c r="I33" s="2">
        <v>1073</v>
      </c>
      <c r="J33" s="3">
        <f>IF(I44=0,"- - -",I33/I44*100)</f>
        <v>12.677221172022685</v>
      </c>
      <c r="K33" s="2">
        <v>671</v>
      </c>
      <c r="L33" s="3">
        <f>IF(K44=0,"- - -",K33/K44*100)</f>
        <v>10.059970014992503</v>
      </c>
      <c r="M33" s="2">
        <v>6266</v>
      </c>
      <c r="N33" s="3">
        <f>IF(M44=0,"- - -",M33/M44*100)</f>
        <v>24.05836052985218</v>
      </c>
      <c r="O33" s="2">
        <v>1988</v>
      </c>
      <c r="P33" s="3">
        <f>IF(O44=0,"- - -",O33/O44*100)</f>
        <v>13.719806763285025</v>
      </c>
      <c r="Q33" s="2">
        <v>726</v>
      </c>
      <c r="R33" s="3">
        <f>IF(Q44=0,"- - -",Q33/Q44*100)</f>
        <v>38.990332975295381</v>
      </c>
      <c r="S33" s="2">
        <v>1724</v>
      </c>
      <c r="T33" s="3">
        <f>IF(S44=0,"- - -",S33/S44*100)</f>
        <v>13.528996311700542</v>
      </c>
      <c r="U33" s="2">
        <v>677</v>
      </c>
      <c r="V33" s="3">
        <f>IF(U44=0,"- - -",U33/U44*100)</f>
        <v>13.910006163961372</v>
      </c>
      <c r="W33" s="2">
        <v>936</v>
      </c>
      <c r="X33" s="3">
        <f>IF(W44=0,"- - -",W33/W44*100)</f>
        <v>31.117021276595747</v>
      </c>
      <c r="Y33" s="26">
        <f t="shared" si="2"/>
        <v>21030</v>
      </c>
      <c r="Z33" s="29">
        <f>IF(Y44=0,"- - -",Y33/Y44*100)</f>
        <v>16.214340786430224</v>
      </c>
      <c r="AC33" s="69"/>
    </row>
    <row r="34" spans="1:29" x14ac:dyDescent="0.3">
      <c r="A34" s="60">
        <v>4</v>
      </c>
      <c r="B34" s="62" t="s">
        <v>130</v>
      </c>
      <c r="C34" s="9">
        <v>2944</v>
      </c>
      <c r="D34" s="3">
        <f>IF(C44=0,"- - -",C34/C44*100)</f>
        <v>24.4396480159389</v>
      </c>
      <c r="E34" s="2">
        <v>5854</v>
      </c>
      <c r="F34" s="3">
        <f>IF(E44=0,"- - -",E34/E44*100)</f>
        <v>35.489542285541077</v>
      </c>
      <c r="G34" s="2">
        <v>9741</v>
      </c>
      <c r="H34" s="3">
        <f>IF(G44=0,"- - -",G34/G44*100)</f>
        <v>42.333767926988266</v>
      </c>
      <c r="I34" s="2">
        <v>3257</v>
      </c>
      <c r="J34" s="3">
        <f>IF(I44=0,"- - -",I34/I44*100)</f>
        <v>38.480623818525522</v>
      </c>
      <c r="K34" s="2">
        <v>1991</v>
      </c>
      <c r="L34" s="3">
        <f>IF(K44=0,"- - -",K34/K44*100)</f>
        <v>29.85007496251874</v>
      </c>
      <c r="M34" s="2">
        <v>10280</v>
      </c>
      <c r="N34" s="3">
        <f>IF(M44=0,"- - -",M34/M44*100)</f>
        <v>39.470147821078896</v>
      </c>
      <c r="O34" s="2">
        <v>6291</v>
      </c>
      <c r="P34" s="3">
        <f>IF(O44=0,"- - -",O34/O44*100)</f>
        <v>43.41614906832298</v>
      </c>
      <c r="Q34" s="2">
        <v>498</v>
      </c>
      <c r="R34" s="3">
        <f>IF(Q44=0,"- - -",Q34/Q44*100)</f>
        <v>26.745435016111706</v>
      </c>
      <c r="S34" s="2">
        <v>5578</v>
      </c>
      <c r="T34" s="3">
        <f>IF(S44=0,"- - -",S34/S44*100)</f>
        <v>43.773051871615785</v>
      </c>
      <c r="U34" s="2">
        <v>2009</v>
      </c>
      <c r="V34" s="3">
        <f>IF(U44=0,"- - -",U34/U44*100)</f>
        <v>41.277994657900138</v>
      </c>
      <c r="W34" s="2">
        <v>1331</v>
      </c>
      <c r="X34" s="3">
        <f>IF(W44=0,"- - -",W34/W44*100)</f>
        <v>44.248670212765958</v>
      </c>
      <c r="Y34" s="26">
        <f t="shared" si="2"/>
        <v>49774</v>
      </c>
      <c r="Z34" s="29">
        <f>IF(Y44=0,"- - -",Y34/Y44*100)</f>
        <v>38.376252891287585</v>
      </c>
      <c r="AC34" s="69"/>
    </row>
    <row r="35" spans="1:29" x14ac:dyDescent="0.3">
      <c r="A35" s="60">
        <v>5</v>
      </c>
      <c r="B35" s="62" t="s">
        <v>130</v>
      </c>
      <c r="C35" s="9">
        <v>4632</v>
      </c>
      <c r="D35" s="3">
        <f>IF(C44=0,"- - -",C35/C44*100)</f>
        <v>38.452598372903864</v>
      </c>
      <c r="E35" s="2">
        <v>2992</v>
      </c>
      <c r="F35" s="3">
        <f>IF(E44=0,"- - -",E35/E44*100)</f>
        <v>18.138829948469233</v>
      </c>
      <c r="G35" s="2">
        <v>3533</v>
      </c>
      <c r="H35" s="3">
        <f>IF(G44=0,"- - -",G35/G44*100)</f>
        <v>15.354193828770098</v>
      </c>
      <c r="I35" s="2">
        <v>2006</v>
      </c>
      <c r="J35" s="3">
        <f>IF(I44=0,"- - -",I35/I44*100)</f>
        <v>23.700378071833647</v>
      </c>
      <c r="K35" s="2">
        <v>1939</v>
      </c>
      <c r="L35" s="3">
        <f>IF(K44=0,"- - -",K35/K44*100)</f>
        <v>29.070464767616194</v>
      </c>
      <c r="M35" s="2">
        <v>4078</v>
      </c>
      <c r="N35" s="3">
        <f>IF(M44=0,"- - -",M35/M44*100)</f>
        <v>15.65751583797274</v>
      </c>
      <c r="O35" s="2">
        <v>2986</v>
      </c>
      <c r="P35" s="3">
        <f>IF(O44=0,"- - -",O35/O44*100)</f>
        <v>20.607315389924086</v>
      </c>
      <c r="Q35" s="2">
        <v>276</v>
      </c>
      <c r="R35" s="3">
        <f>IF(Q44=0,"- - -",Q35/Q44*100)</f>
        <v>14.822771213748656</v>
      </c>
      <c r="S35" s="2">
        <v>2982</v>
      </c>
      <c r="T35" s="3">
        <f>IF(S44=0,"- - -",S35/S44*100)</f>
        <v>23.401082947500591</v>
      </c>
      <c r="U35" s="2">
        <v>1244</v>
      </c>
      <c r="V35" s="3">
        <f>IF(U44=0,"- - -",U35/U44*100)</f>
        <v>25.559893158002879</v>
      </c>
      <c r="W35" s="2">
        <v>317</v>
      </c>
      <c r="X35" s="3">
        <f>IF(W44=0,"- - -",W35/W44*100)</f>
        <v>10.538563829787234</v>
      </c>
      <c r="Y35" s="26">
        <f t="shared" si="2"/>
        <v>26985</v>
      </c>
      <c r="Z35" s="29">
        <f>IF(Y44=0,"- - -",Y35/Y44*100)</f>
        <v>20.805705474171166</v>
      </c>
      <c r="AC35" s="69"/>
    </row>
    <row r="36" spans="1:29" x14ac:dyDescent="0.3">
      <c r="A36" s="60">
        <v>6</v>
      </c>
      <c r="B36" s="62" t="s">
        <v>130</v>
      </c>
      <c r="C36" s="9">
        <v>1210</v>
      </c>
      <c r="D36" s="3">
        <f>IF(C44=0,"- - -",C36/C44*100)</f>
        <v>10.044828158724888</v>
      </c>
      <c r="E36" s="2">
        <v>1260</v>
      </c>
      <c r="F36" s="3">
        <f>IF(E44=0,"- - -",E36/E44*100)</f>
        <v>7.6386783873901187</v>
      </c>
      <c r="G36" s="2">
        <v>2140</v>
      </c>
      <c r="H36" s="3">
        <f>IF(G44=0,"- - -",G36/G44*100)</f>
        <v>9.3003042155584517</v>
      </c>
      <c r="I36" s="2">
        <v>502</v>
      </c>
      <c r="J36" s="3">
        <f>IF(I44=0,"- - -",I36/I44*100)</f>
        <v>5.9310018903591679</v>
      </c>
      <c r="K36" s="2">
        <v>609</v>
      </c>
      <c r="L36" s="3">
        <f>IF(K44=0,"- - -",K36/K44*100)</f>
        <v>9.1304347826086953</v>
      </c>
      <c r="M36" s="2">
        <v>1317</v>
      </c>
      <c r="N36" s="3">
        <f>IF(M44=0,"- - -",M36/M44*100)</f>
        <v>5.0566327510078706</v>
      </c>
      <c r="O36" s="2">
        <v>1140</v>
      </c>
      <c r="P36" s="3">
        <f>IF(O44=0,"- - -",O36/O44*100)</f>
        <v>7.8674948240165632</v>
      </c>
      <c r="Q36" s="2">
        <v>63</v>
      </c>
      <c r="R36" s="3">
        <f>IF(Q44=0,"- - -",Q36/Q44*100)</f>
        <v>3.3834586466165413</v>
      </c>
      <c r="S36" s="2">
        <v>774</v>
      </c>
      <c r="T36" s="3">
        <f>IF(S44=0,"- - -",S36/S44*100)</f>
        <v>6.073922938083653</v>
      </c>
      <c r="U36" s="2">
        <v>347</v>
      </c>
      <c r="V36" s="3">
        <f>IF(U44=0,"- - -",U36/U44*100)</f>
        <v>7.129648654201767</v>
      </c>
      <c r="W36" s="2">
        <v>96</v>
      </c>
      <c r="X36" s="3">
        <f>IF(W44=0,"- - -",W36/W44*100)</f>
        <v>3.1914893617021276</v>
      </c>
      <c r="Y36" s="26">
        <f t="shared" si="2"/>
        <v>9458</v>
      </c>
      <c r="Z36" s="29">
        <f>IF(Y44=0,"- - -",Y36/Y44*100)</f>
        <v>7.2922127987663838</v>
      </c>
      <c r="AC36" s="69"/>
    </row>
    <row r="37" spans="1:29" x14ac:dyDescent="0.3">
      <c r="A37" s="60">
        <v>7</v>
      </c>
      <c r="B37" s="62" t="s">
        <v>130</v>
      </c>
      <c r="C37" s="9">
        <v>517</v>
      </c>
      <c r="D37" s="3">
        <f>IF(C44=0,"- - -",C37/C44*100)</f>
        <v>4.2918811223642699</v>
      </c>
      <c r="E37" s="2">
        <v>788</v>
      </c>
      <c r="F37" s="3">
        <f>IF(E44=0,"- - -",E37/E44*100)</f>
        <v>4.7772052137011221</v>
      </c>
      <c r="G37" s="2">
        <v>676</v>
      </c>
      <c r="H37" s="3">
        <f>IF(G44=0,"- - -",G37/G44*100)</f>
        <v>2.9378531073446328</v>
      </c>
      <c r="I37" s="2">
        <v>263</v>
      </c>
      <c r="J37" s="3">
        <f>IF(I44=0,"- - -",I37/I44*100)</f>
        <v>3.1072778827977312</v>
      </c>
      <c r="K37" s="2">
        <v>443</v>
      </c>
      <c r="L37" s="3">
        <f>IF(K44=0,"- - -",K37/K44*100)</f>
        <v>6.6416791604197902</v>
      </c>
      <c r="M37" s="2">
        <v>502</v>
      </c>
      <c r="N37" s="3">
        <f>IF(M44=0,"- - -",M37/M44*100)</f>
        <v>1.9274332885390668</v>
      </c>
      <c r="O37" s="2">
        <v>399</v>
      </c>
      <c r="P37" s="3">
        <f>IF(O44=0,"- - -",O37/O44*100)</f>
        <v>2.7536231884057969</v>
      </c>
      <c r="Q37" s="2">
        <v>36</v>
      </c>
      <c r="R37" s="3">
        <f>IF(Q44=0,"- - -",Q37/Q44*100)</f>
        <v>1.9334049409237379</v>
      </c>
      <c r="S37" s="2">
        <v>306</v>
      </c>
      <c r="T37" s="3">
        <f>IF(S44=0,"- - -",S37/S44*100)</f>
        <v>2.4013183708702814</v>
      </c>
      <c r="U37" s="2">
        <v>111</v>
      </c>
      <c r="V37" s="3">
        <f>IF(U44=0,"- - -",U37/U44*100)</f>
        <v>2.2806657078282311</v>
      </c>
      <c r="W37" s="2">
        <v>41</v>
      </c>
      <c r="X37" s="3">
        <f>IF(W44=0,"- - -",W37/W44*100)</f>
        <v>1.3630319148936172</v>
      </c>
      <c r="Y37" s="26">
        <f t="shared" si="2"/>
        <v>4082</v>
      </c>
      <c r="Z37" s="29">
        <f>IF(Y44=0,"- - -",Y37/Y44*100)</f>
        <v>3.1472629144178872</v>
      </c>
      <c r="AC37" s="69"/>
    </row>
    <row r="38" spans="1:29" x14ac:dyDescent="0.3">
      <c r="A38" s="60">
        <v>8</v>
      </c>
      <c r="B38" s="62" t="s">
        <v>130</v>
      </c>
      <c r="C38" s="9">
        <v>90</v>
      </c>
      <c r="D38" s="3">
        <f>IF(C44=0,"- - -",C38/C44*100)</f>
        <v>0.7471359787481322</v>
      </c>
      <c r="E38" s="2">
        <v>163</v>
      </c>
      <c r="F38" s="3">
        <f>IF(E44=0,"- - -",E38/E44*100)</f>
        <v>0.98817823582903908</v>
      </c>
      <c r="G38" s="2">
        <v>171</v>
      </c>
      <c r="H38" s="3">
        <f>IF(G44=0,"- - -",G38/G44*100)</f>
        <v>0.74315514993481091</v>
      </c>
      <c r="I38" s="2">
        <v>78</v>
      </c>
      <c r="J38" s="3">
        <f>IF(I44=0,"- - -",I38/I44*100)</f>
        <v>0.92155009451795833</v>
      </c>
      <c r="K38" s="2">
        <v>74</v>
      </c>
      <c r="L38" s="3">
        <f>IF(K44=0,"- - -",K38/K44*100)</f>
        <v>1.1094452773613195</v>
      </c>
      <c r="M38" s="2">
        <v>251</v>
      </c>
      <c r="N38" s="3">
        <f>IF(M44=0,"- - -",M38/M44*100)</f>
        <v>0.96371664426953341</v>
      </c>
      <c r="O38" s="2">
        <v>181</v>
      </c>
      <c r="P38" s="3">
        <f>IF(O44=0,"- - -",O38/O44*100)</f>
        <v>1.2491373360938578</v>
      </c>
      <c r="Q38" s="2">
        <v>20</v>
      </c>
      <c r="R38" s="3">
        <f>IF(Q44=0,"- - -",Q38/Q44*100)</f>
        <v>1.0741138560687433</v>
      </c>
      <c r="S38" s="2">
        <v>117</v>
      </c>
      <c r="T38" s="3">
        <f>IF(S44=0,"- - -",S38/S44*100)</f>
        <v>0.91815114180334301</v>
      </c>
      <c r="U38" s="2">
        <v>56</v>
      </c>
      <c r="V38" s="3">
        <f>IF(U44=0,"- - -",U38/U44*100)</f>
        <v>1.1506061228682967</v>
      </c>
      <c r="W38" s="2">
        <v>21</v>
      </c>
      <c r="X38" s="3">
        <f>IF(W44=0,"- - -",W38/W44*100)</f>
        <v>0.69813829787234039</v>
      </c>
      <c r="Y38" s="26">
        <f t="shared" si="2"/>
        <v>1222</v>
      </c>
      <c r="Z38" s="29">
        <f>IF(Y44=0,"- - -",Y38/Y44*100)</f>
        <v>0.94217424826522744</v>
      </c>
      <c r="AC38" s="69"/>
    </row>
    <row r="39" spans="1:29" x14ac:dyDescent="0.3">
      <c r="A39" s="60">
        <v>9</v>
      </c>
      <c r="B39" s="62" t="s">
        <v>130</v>
      </c>
      <c r="C39" s="9">
        <v>78</v>
      </c>
      <c r="D39" s="3">
        <f>IF(C44=0,"- - -",C39/C44*100)</f>
        <v>0.64751784824838121</v>
      </c>
      <c r="E39" s="2">
        <v>88</v>
      </c>
      <c r="F39" s="3">
        <f>IF(E44=0,"- - -",E39/E44*100)</f>
        <v>0.5334949984843893</v>
      </c>
      <c r="G39" s="2">
        <v>114</v>
      </c>
      <c r="H39" s="3">
        <f>IF(G44=0,"- - -",G39/G44*100)</f>
        <v>0.49543676662320735</v>
      </c>
      <c r="I39" s="2">
        <v>38</v>
      </c>
      <c r="J39" s="3">
        <f>IF(I44=0,"- - -",I39/I44*100)</f>
        <v>0.44896030245746693</v>
      </c>
      <c r="K39" s="2">
        <v>40</v>
      </c>
      <c r="L39" s="3">
        <f>IF(K44=0,"- - -",K39/K44*100)</f>
        <v>0.59970014992503751</v>
      </c>
      <c r="M39" s="2">
        <v>169</v>
      </c>
      <c r="N39" s="3">
        <f>IF(M44=0,"- - -",M39/M44*100)</f>
        <v>0.64887694375119986</v>
      </c>
      <c r="O39" s="2">
        <v>131</v>
      </c>
      <c r="P39" s="3">
        <f>IF(O44=0,"- - -",O39/O44*100)</f>
        <v>0.90407177363699098</v>
      </c>
      <c r="Q39" s="2">
        <v>7</v>
      </c>
      <c r="R39" s="3">
        <f>IF(Q44=0,"- - -",Q39/Q44*100)</f>
        <v>0.37593984962406013</v>
      </c>
      <c r="S39" s="2">
        <v>62</v>
      </c>
      <c r="T39" s="3">
        <f>IF(S44=0,"- - -",S39/S44*100)</f>
        <v>0.48654163069920742</v>
      </c>
      <c r="U39" s="2">
        <v>26</v>
      </c>
      <c r="V39" s="3">
        <f>IF(U44=0,"- - -",U39/U44*100)</f>
        <v>0.53420998561742339</v>
      </c>
      <c r="W39" s="2">
        <v>21</v>
      </c>
      <c r="X39" s="3">
        <f>IF(W44=0,"- - -",W39/W44*100)</f>
        <v>0.69813829787234039</v>
      </c>
      <c r="Y39" s="26">
        <f t="shared" si="2"/>
        <v>774</v>
      </c>
      <c r="Z39" s="29">
        <f>IF(Y44=0,"- - -",Y39/Y44*100)</f>
        <v>0.59676175790285269</v>
      </c>
      <c r="AC39" s="69"/>
    </row>
    <row r="40" spans="1:29" x14ac:dyDescent="0.3">
      <c r="A40" s="61">
        <v>10</v>
      </c>
      <c r="B40" s="62" t="s">
        <v>130</v>
      </c>
      <c r="C40" s="10">
        <v>58</v>
      </c>
      <c r="D40" s="7">
        <f>IF(C44=0,"- - -",C40/C44*100)</f>
        <v>0.4814876307487963</v>
      </c>
      <c r="E40" s="6">
        <v>75</v>
      </c>
      <c r="F40" s="7">
        <f>IF(E44=0,"- - -",E40/E44*100)</f>
        <v>0.45468323734464994</v>
      </c>
      <c r="G40" s="6">
        <v>102</v>
      </c>
      <c r="H40" s="7">
        <f>IF(G44=0,"- - -",G40/G44*100)</f>
        <v>0.44328552803129079</v>
      </c>
      <c r="I40" s="6">
        <v>52</v>
      </c>
      <c r="J40" s="7">
        <f>IF(I44=0,"- - -",I40/I44*100)</f>
        <v>0.61436672967863892</v>
      </c>
      <c r="K40" s="6">
        <v>16</v>
      </c>
      <c r="L40" s="7">
        <f>IF(K44=0,"- - -",K40/K44*100)</f>
        <v>0.23988005997001496</v>
      </c>
      <c r="M40" s="6">
        <v>116</v>
      </c>
      <c r="N40" s="7">
        <f>IF(M44=0,"- - -",M40/M44*100)</f>
        <v>0.44538299097715495</v>
      </c>
      <c r="O40" s="6">
        <v>83</v>
      </c>
      <c r="P40" s="7">
        <f>IF(O44=0,"- - -",O40/O44*100)</f>
        <v>0.57280883367839885</v>
      </c>
      <c r="Q40" s="6">
        <v>10</v>
      </c>
      <c r="R40" s="7">
        <f>IF(Q44=0,"- - -",Q40/Q44*100)</f>
        <v>0.53705692803437166</v>
      </c>
      <c r="S40" s="6">
        <v>53</v>
      </c>
      <c r="T40" s="7">
        <f>IF(S44=0,"- - -",S40/S44*100)</f>
        <v>0.41591461979125793</v>
      </c>
      <c r="U40" s="6">
        <v>20</v>
      </c>
      <c r="V40" s="7">
        <f>IF(U44=0,"- - -",U40/U44*100)</f>
        <v>0.41093075816724883</v>
      </c>
      <c r="W40" s="6">
        <v>12</v>
      </c>
      <c r="X40" s="7">
        <f>IF(W44=0,"- - -",W40/W44*100)</f>
        <v>0.39893617021276595</v>
      </c>
      <c r="Y40" s="26">
        <f t="shared" si="2"/>
        <v>597</v>
      </c>
      <c r="Z40" s="29">
        <f>IF(Y44=0,"- - -",Y40/Y44*100)</f>
        <v>0.46029298380878952</v>
      </c>
      <c r="AC40" s="69"/>
    </row>
    <row r="41" spans="1:29" x14ac:dyDescent="0.3">
      <c r="A41" s="80" t="s">
        <v>255</v>
      </c>
      <c r="B41" s="62" t="s">
        <v>130</v>
      </c>
      <c r="C41" s="10">
        <v>365</v>
      </c>
      <c r="D41" s="7">
        <f>IF(C44=0,"- - -",C41/C44*100)</f>
        <v>3.0300514693674248</v>
      </c>
      <c r="E41" s="6">
        <v>465</v>
      </c>
      <c r="F41" s="7">
        <f>IF(E44=0,"- - -",E41/E44*100)</f>
        <v>2.8190360715368294</v>
      </c>
      <c r="G41" s="6">
        <v>670</v>
      </c>
      <c r="H41" s="7">
        <f>IF(G44=0,"- - -",G41/G44*100)</f>
        <v>2.9117774880486746</v>
      </c>
      <c r="I41" s="6">
        <v>216</v>
      </c>
      <c r="J41" s="7">
        <f>IF(I44=0,"- - -",I41/I44*100)</f>
        <v>2.551984877126654</v>
      </c>
      <c r="K41" s="6">
        <v>227</v>
      </c>
      <c r="L41" s="7">
        <f>IF(K44=0,"- - -",K41/K44*100)</f>
        <v>3.403298350824588</v>
      </c>
      <c r="M41" s="6">
        <v>606</v>
      </c>
      <c r="N41" s="7">
        <f>IF(M44=0,"- - -",M41/M44*100)</f>
        <v>2.3267421770013437</v>
      </c>
      <c r="O41" s="6">
        <v>365</v>
      </c>
      <c r="P41" s="7">
        <f>IF(O44=0,"- - -",O41/O44*100)</f>
        <v>2.5189786059351276</v>
      </c>
      <c r="Q41" s="6">
        <v>41</v>
      </c>
      <c r="R41" s="7">
        <f>IF(Q44=0,"- - -",Q41/Q44*100)</f>
        <v>2.2019334049409238</v>
      </c>
      <c r="S41" s="6">
        <v>342</v>
      </c>
      <c r="T41" s="7">
        <f>IF(S44=0,"- - -",S41/S44*100)</f>
        <v>2.6838264145020796</v>
      </c>
      <c r="U41" s="6">
        <v>133</v>
      </c>
      <c r="V41" s="7">
        <f>IF(U44=0,"- - -",U41/U44*100)</f>
        <v>2.7326895418122046</v>
      </c>
      <c r="W41" s="6">
        <v>60</v>
      </c>
      <c r="X41" s="7">
        <f>IF(W44=0,"- - -",W41/W44*100)</f>
        <v>1.9946808510638299</v>
      </c>
      <c r="Y41" s="26">
        <f t="shared" si="2"/>
        <v>3490</v>
      </c>
      <c r="Z41" s="29">
        <f>IF(Y44=0,"- - -",Y41/Y44*100)</f>
        <v>2.6908249807247495</v>
      </c>
      <c r="AC41" s="69"/>
    </row>
    <row r="42" spans="1:29" x14ac:dyDescent="0.3">
      <c r="A42" s="81" t="s">
        <v>257</v>
      </c>
      <c r="B42" s="62" t="s">
        <v>130</v>
      </c>
      <c r="C42" s="10">
        <v>147</v>
      </c>
      <c r="D42" s="7">
        <f>IF(C44=0,"- - -",C42/C44*100)</f>
        <v>1.2203220986219492</v>
      </c>
      <c r="E42" s="6">
        <v>126</v>
      </c>
      <c r="F42" s="7">
        <f>IF(E44=0,"- - -",E42/E44*100)</f>
        <v>0.76386783873901187</v>
      </c>
      <c r="G42" s="6">
        <v>257</v>
      </c>
      <c r="H42" s="7">
        <f>IF(G44=0,"- - -",G42/G44*100)</f>
        <v>1.1169056931768795</v>
      </c>
      <c r="I42" s="6">
        <v>96</v>
      </c>
      <c r="J42" s="7">
        <f>IF(I44=0,"- - -",I42/I44*100)</f>
        <v>1.1342155009451798</v>
      </c>
      <c r="K42" s="6">
        <v>94</v>
      </c>
      <c r="L42" s="7">
        <f>IF(K44=0,"- - -",K42/K44*100)</f>
        <v>1.4092953523238381</v>
      </c>
      <c r="M42" s="6">
        <v>300</v>
      </c>
      <c r="N42" s="7">
        <f>IF(M44=0,"- - -",M42/M44*100)</f>
        <v>1.1518525628719525</v>
      </c>
      <c r="O42" s="6">
        <v>134</v>
      </c>
      <c r="P42" s="7">
        <f>IF(O44=0,"- - -",O42/O44*100)</f>
        <v>0.92477570738440307</v>
      </c>
      <c r="Q42" s="6">
        <v>6</v>
      </c>
      <c r="R42" s="7">
        <f>IF(Q44=0,"- - -",Q42/Q44*100)</f>
        <v>0.32223415682062301</v>
      </c>
      <c r="S42" s="6">
        <v>154</v>
      </c>
      <c r="T42" s="7">
        <f>IF(S44=0,"- - -",S42/S44*100)</f>
        <v>1.2085066310915797</v>
      </c>
      <c r="U42" s="6">
        <v>46</v>
      </c>
      <c r="V42" s="7">
        <f>IF(U44=0,"- - -",U42/U44*100)</f>
        <v>0.94514074378467228</v>
      </c>
      <c r="W42" s="6">
        <v>20</v>
      </c>
      <c r="X42" s="7">
        <f>IF(W44=0,"- - -",W42/W44*100)</f>
        <v>0.66489361702127658</v>
      </c>
      <c r="Y42" s="26">
        <f t="shared" ref="Y42" si="3">C42+E42+G42+I42+K42+M42+O42+Q42+S42+U42+W42</f>
        <v>1380</v>
      </c>
      <c r="Z42" s="29">
        <f>IF(Y44=0,"- - -",Y42/Y44*100)</f>
        <v>1.063993831919815</v>
      </c>
      <c r="AC42" s="69"/>
    </row>
    <row r="43" spans="1:29" ht="15" thickBot="1" x14ac:dyDescent="0.35">
      <c r="A43" s="61" t="s">
        <v>256</v>
      </c>
      <c r="B43" s="62" t="s">
        <v>130</v>
      </c>
      <c r="C43" s="10">
        <v>102</v>
      </c>
      <c r="D43" s="7">
        <f>IF(C44=0,"- - -",C43/C44*100)</f>
        <v>0.84675410924788308</v>
      </c>
      <c r="E43" s="6">
        <v>104</v>
      </c>
      <c r="F43" s="7">
        <f>IF(E44=0,"- - -",E43/E44*100)</f>
        <v>0.63049408911791449</v>
      </c>
      <c r="G43" s="6">
        <v>222</v>
      </c>
      <c r="H43" s="7">
        <f>IF(G44=0,"- - -",G43/G44*100)</f>
        <v>0.96479791395045633</v>
      </c>
      <c r="I43" s="6">
        <v>79</v>
      </c>
      <c r="J43" s="7">
        <f>IF(I44=0,"- - -",I43/I44*100)</f>
        <v>0.93336483931947078</v>
      </c>
      <c r="K43" s="6">
        <v>149</v>
      </c>
      <c r="L43" s="7">
        <f>IF(K44=0,"- - -",K43/K44*100)</f>
        <v>2.2338830584707647</v>
      </c>
      <c r="M43" s="6">
        <v>352</v>
      </c>
      <c r="N43" s="7">
        <f>IF(M44=0,"- - -",M43/M44*100)</f>
        <v>1.3515070071030908</v>
      </c>
      <c r="O43" s="6">
        <v>206</v>
      </c>
      <c r="P43" s="7">
        <f>IF(O44=0,"- - -",O43/O44*100)</f>
        <v>1.4216701173222912</v>
      </c>
      <c r="Q43" s="6">
        <v>8</v>
      </c>
      <c r="R43" s="7">
        <f>IF(Q44=0,"- - -",Q43/Q44*100)</f>
        <v>0.42964554242749731</v>
      </c>
      <c r="S43" s="6">
        <v>184</v>
      </c>
      <c r="T43" s="7">
        <f>IF(S44=0,"- - -",S43/S44*100)</f>
        <v>1.4439300007847444</v>
      </c>
      <c r="U43" s="6">
        <v>44</v>
      </c>
      <c r="V43" s="7">
        <f>IF(U44=0,"- - -",U43/U44*100)</f>
        <v>0.90404766796794744</v>
      </c>
      <c r="W43" s="6">
        <v>13</v>
      </c>
      <c r="X43" s="7">
        <f>IF(W44=0,"- - -",W43/W44*100)</f>
        <v>0.43218085106382981</v>
      </c>
      <c r="Y43" s="26">
        <f t="shared" ref="Y43" si="4">C43+E43+G43+I43+K43+M43+O43+Q43+S43+U43+W43</f>
        <v>1463</v>
      </c>
      <c r="Z43" s="29">
        <f>IF(Y44=0,"- - -",Y43/Y44*100)</f>
        <v>1.1279876638396298</v>
      </c>
      <c r="AC43" s="69"/>
    </row>
    <row r="44" spans="1:29" x14ac:dyDescent="0.3">
      <c r="A44" s="155" t="s">
        <v>13</v>
      </c>
      <c r="B44" s="156"/>
      <c r="C44" s="14">
        <f>SUM(C30:C43)</f>
        <v>12046</v>
      </c>
      <c r="D44" s="15">
        <f>IF(C44=0,"- - -",C44/C44*100)</f>
        <v>100</v>
      </c>
      <c r="E44" s="16">
        <f>SUM(E30:E43)</f>
        <v>16495</v>
      </c>
      <c r="F44" s="15">
        <f>IF(E44=0,"- - -",E44/E44*100)</f>
        <v>100</v>
      </c>
      <c r="G44" s="16">
        <f>SUM(G30:G43)</f>
        <v>23010</v>
      </c>
      <c r="H44" s="15">
        <f>IF(G44=0,"- - -",G44/G44*100)</f>
        <v>100</v>
      </c>
      <c r="I44" s="16">
        <f>SUM(I30:I43)</f>
        <v>8464</v>
      </c>
      <c r="J44" s="15">
        <f>IF(I44=0,"- - -",I44/I44*100)</f>
        <v>100</v>
      </c>
      <c r="K44" s="16">
        <f>SUM(K30:K43)</f>
        <v>6670</v>
      </c>
      <c r="L44" s="15">
        <f>IF(K44=0,"- - -",K44/K44*100)</f>
        <v>100</v>
      </c>
      <c r="M44" s="16">
        <f>SUM(M30:M43)</f>
        <v>26045</v>
      </c>
      <c r="N44" s="15">
        <f>IF(M44=0,"- - -",M44/M44*100)</f>
        <v>100</v>
      </c>
      <c r="O44" s="16">
        <f>SUM(O30:O43)</f>
        <v>14490</v>
      </c>
      <c r="P44" s="15">
        <f>IF(O44=0,"- - -",O44/O44*100)</f>
        <v>100</v>
      </c>
      <c r="Q44" s="16">
        <f>SUM(Q30:Q43)</f>
        <v>1862</v>
      </c>
      <c r="R44" s="15">
        <f>IF(Q44=0,"- - -",Q44/Q44*100)</f>
        <v>100</v>
      </c>
      <c r="S44" s="16">
        <f>SUM(S30:S43)</f>
        <v>12743</v>
      </c>
      <c r="T44" s="15">
        <f>IF(S44=0,"- - -",S44/S44*100)</f>
        <v>100</v>
      </c>
      <c r="U44" s="16">
        <f>SUM(U30:U43)</f>
        <v>4867</v>
      </c>
      <c r="V44" s="15">
        <f>IF(U44=0,"- - -",U44/U44*100)</f>
        <v>100</v>
      </c>
      <c r="W44" s="16">
        <f>SUM(W30:W43)</f>
        <v>3008</v>
      </c>
      <c r="X44" s="15">
        <f>IF(W44=0,"- - -",W44/W44*100)</f>
        <v>100</v>
      </c>
      <c r="Y44" s="22">
        <f>SUM(Y30:Y43)</f>
        <v>129700</v>
      </c>
      <c r="Z44" s="23">
        <f>IF(Y44=0,"- - -",Y44/Y44*100)</f>
        <v>100</v>
      </c>
      <c r="AC44" s="69"/>
    </row>
    <row r="45" spans="1:29" ht="15" thickBot="1" x14ac:dyDescent="0.35">
      <c r="A45" s="149" t="s">
        <v>132</v>
      </c>
      <c r="B45" s="150"/>
      <c r="C45" s="18">
        <f>IF(Y44=0,"- - -",C44/Y44*100)</f>
        <v>9.2875867386276028</v>
      </c>
      <c r="D45" s="19"/>
      <c r="E45" s="20">
        <f>IF(Y44=0,"- - -",E44/Y44*100)</f>
        <v>12.717810331534309</v>
      </c>
      <c r="F45" s="19"/>
      <c r="G45" s="20">
        <f>IF(Y44=0,"- - -",G44/Y44*100)</f>
        <v>17.74094063222822</v>
      </c>
      <c r="H45" s="19"/>
      <c r="I45" s="20">
        <f>IF(Y44=0,"- - -",I44/Y44*100)</f>
        <v>6.5258288357748651</v>
      </c>
      <c r="J45" s="19"/>
      <c r="K45" s="20">
        <f>IF(Y44=0,"- - -",K44/Y44*100)</f>
        <v>5.1426368542791057</v>
      </c>
      <c r="L45" s="19"/>
      <c r="M45" s="20">
        <f>IF(Y44=0,"- - -",M44/Y44*100)</f>
        <v>20.080956052428682</v>
      </c>
      <c r="N45" s="19"/>
      <c r="O45" s="20">
        <f>IF(Y44=0,"- - -",O44/Y44*100)</f>
        <v>11.171935235158056</v>
      </c>
      <c r="P45" s="19"/>
      <c r="Q45" s="20">
        <f>IF(Y44=0,"- - -",Q44/Y44*100)</f>
        <v>1.4356206630686199</v>
      </c>
      <c r="R45" s="19"/>
      <c r="S45" s="20">
        <f>IF(Y44=0,"- - -",S44/Y44*100)</f>
        <v>9.8249807247494214</v>
      </c>
      <c r="T45" s="19"/>
      <c r="U45" s="20">
        <f>IF(Y44=0,"- - -",U44/Y44*100)</f>
        <v>3.7525057825751733</v>
      </c>
      <c r="V45" s="19"/>
      <c r="W45" s="20">
        <f>IF(Y44=0,"- - -",W44/Y44*100)</f>
        <v>2.3191981495759446</v>
      </c>
      <c r="X45" s="19"/>
      <c r="Y45" s="24">
        <f>IF(Y44=0,"- - -",Y44/Y44*100)</f>
        <v>100</v>
      </c>
      <c r="Z45" s="25"/>
    </row>
    <row r="48" spans="1:29" x14ac:dyDescent="0.3">
      <c r="A48" s="49" t="s">
        <v>244</v>
      </c>
      <c r="J48" s="48"/>
      <c r="L48" s="48"/>
    </row>
    <row r="49" spans="1:33" ht="15" thickBot="1" x14ac:dyDescent="0.35"/>
    <row r="50" spans="1:33" ht="14.4" customHeight="1" x14ac:dyDescent="0.3">
      <c r="A50" s="151" t="s">
        <v>254</v>
      </c>
      <c r="B50" s="152"/>
      <c r="C50" s="32" t="s">
        <v>97</v>
      </c>
      <c r="D50" s="33"/>
      <c r="E50" s="33" t="s">
        <v>98</v>
      </c>
      <c r="F50" s="33"/>
      <c r="G50" s="33" t="s">
        <v>86</v>
      </c>
      <c r="H50" s="33"/>
      <c r="I50" s="33" t="s">
        <v>87</v>
      </c>
      <c r="J50" s="33"/>
      <c r="K50" s="33" t="s">
        <v>88</v>
      </c>
      <c r="L50" s="33"/>
      <c r="M50" s="33" t="s">
        <v>89</v>
      </c>
      <c r="N50" s="33"/>
      <c r="O50" s="33" t="s">
        <v>90</v>
      </c>
      <c r="P50" s="33"/>
      <c r="Q50" s="33" t="s">
        <v>91</v>
      </c>
      <c r="R50" s="33"/>
      <c r="S50" s="33" t="s">
        <v>92</v>
      </c>
      <c r="T50" s="33"/>
      <c r="U50" s="33" t="s">
        <v>93</v>
      </c>
      <c r="V50" s="33"/>
      <c r="W50" s="33" t="s">
        <v>94</v>
      </c>
      <c r="X50" s="33"/>
      <c r="Y50" s="33" t="s">
        <v>95</v>
      </c>
      <c r="Z50" s="33"/>
      <c r="AA50" s="33" t="s">
        <v>96</v>
      </c>
      <c r="AB50" s="34"/>
      <c r="AC50" s="35" t="s">
        <v>13</v>
      </c>
      <c r="AD50" s="36"/>
    </row>
    <row r="51" spans="1:33" ht="15" thickBot="1" x14ac:dyDescent="0.35">
      <c r="A51" s="153"/>
      <c r="B51" s="154"/>
      <c r="C51" s="37" t="s">
        <v>14</v>
      </c>
      <c r="D51" s="38" t="s">
        <v>15</v>
      </c>
      <c r="E51" s="39" t="s">
        <v>14</v>
      </c>
      <c r="F51" s="38" t="s">
        <v>15</v>
      </c>
      <c r="G51" s="39" t="s">
        <v>14</v>
      </c>
      <c r="H51" s="38" t="s">
        <v>15</v>
      </c>
      <c r="I51" s="37" t="s">
        <v>14</v>
      </c>
      <c r="J51" s="38" t="s">
        <v>15</v>
      </c>
      <c r="K51" s="37" t="s">
        <v>14</v>
      </c>
      <c r="L51" s="38" t="s">
        <v>15</v>
      </c>
      <c r="M51" s="37" t="s">
        <v>14</v>
      </c>
      <c r="N51" s="38" t="s">
        <v>15</v>
      </c>
      <c r="O51" s="37" t="s">
        <v>14</v>
      </c>
      <c r="P51" s="38" t="s">
        <v>15</v>
      </c>
      <c r="Q51" s="37" t="s">
        <v>14</v>
      </c>
      <c r="R51" s="38" t="s">
        <v>15</v>
      </c>
      <c r="S51" s="37" t="s">
        <v>14</v>
      </c>
      <c r="T51" s="38" t="s">
        <v>15</v>
      </c>
      <c r="U51" s="37" t="s">
        <v>14</v>
      </c>
      <c r="V51" s="38" t="s">
        <v>15</v>
      </c>
      <c r="W51" s="37" t="s">
        <v>14</v>
      </c>
      <c r="X51" s="38" t="s">
        <v>15</v>
      </c>
      <c r="Y51" s="37" t="s">
        <v>14</v>
      </c>
      <c r="Z51" s="38" t="s">
        <v>15</v>
      </c>
      <c r="AA51" s="37" t="s">
        <v>14</v>
      </c>
      <c r="AB51" s="38" t="s">
        <v>15</v>
      </c>
      <c r="AC51" s="41" t="s">
        <v>14</v>
      </c>
      <c r="AD51" s="42" t="s">
        <v>15</v>
      </c>
    </row>
    <row r="52" spans="1:33" x14ac:dyDescent="0.3">
      <c r="A52" s="59">
        <v>0</v>
      </c>
      <c r="B52" s="62" t="s">
        <v>129</v>
      </c>
      <c r="C52" s="8">
        <v>77</v>
      </c>
      <c r="D52" s="5">
        <f>IF(C66=0,"- - -",C52/C66*100)</f>
        <v>1.2387387387387387</v>
      </c>
      <c r="E52" s="4">
        <v>1548</v>
      </c>
      <c r="F52" s="5">
        <f>IF(E66=0,"- - -",E52/E66*100)</f>
        <v>1.4486514814052294</v>
      </c>
      <c r="G52" s="4">
        <v>3</v>
      </c>
      <c r="H52" s="5">
        <f>IF(G66=0,"- - -",G52/G66*100)</f>
        <v>1.2658227848101267</v>
      </c>
      <c r="I52" s="4">
        <v>22</v>
      </c>
      <c r="J52" s="5">
        <f>IF(I66=0,"- - -",I52/I66*100)</f>
        <v>1.6369047619047621</v>
      </c>
      <c r="K52" s="4">
        <v>4</v>
      </c>
      <c r="L52" s="5">
        <f>IF(K66=0,"- - -",K52/K66*100)</f>
        <v>2.3809523809523809</v>
      </c>
      <c r="M52" s="4">
        <v>0</v>
      </c>
      <c r="N52" s="5">
        <f>IF(M66=0,"- - -",M52/M66*100)</f>
        <v>0</v>
      </c>
      <c r="O52" s="4">
        <v>66</v>
      </c>
      <c r="P52" s="5">
        <f>IF(O66=0,"- - -",O52/O66*100)</f>
        <v>5.4187192118226601</v>
      </c>
      <c r="Q52" s="4">
        <v>63</v>
      </c>
      <c r="R52" s="5">
        <f>IF(Q66=0,"- - -",Q52/Q66*100)</f>
        <v>1.7213114754098362</v>
      </c>
      <c r="S52" s="4">
        <v>23</v>
      </c>
      <c r="T52" s="5">
        <f>IF(S66=0,"- - -",S52/S66*100)</f>
        <v>1.495448634590377</v>
      </c>
      <c r="U52" s="4">
        <v>113</v>
      </c>
      <c r="V52" s="5">
        <f>IF(U66=0,"- - -",U52/U66*100)</f>
        <v>1.9299743808710503</v>
      </c>
      <c r="W52" s="4">
        <v>17</v>
      </c>
      <c r="X52" s="5">
        <f>IF(W66=0,"- - -",W52/W66*100)</f>
        <v>2.2020725388601035</v>
      </c>
      <c r="Y52" s="4">
        <v>41</v>
      </c>
      <c r="Z52" s="5">
        <f>IF(Y66=0,"- - -",Y52/Y66*100)</f>
        <v>2.303370786516854</v>
      </c>
      <c r="AA52" s="4">
        <v>1</v>
      </c>
      <c r="AB52" s="5">
        <f>IF(AA66=0,"- - -",AA52/AA66*100)</f>
        <v>3.125</v>
      </c>
      <c r="AC52" s="26">
        <f>C52+E52+G52+I52+K52+M52+O52+Q52+S52+U52+W52+Y52+AA52</f>
        <v>1978</v>
      </c>
      <c r="AD52" s="27">
        <f>IF(AC66=0,"- - -",AC52/AC66*100)</f>
        <v>1.5250578257517349</v>
      </c>
      <c r="AG52" s="69"/>
    </row>
    <row r="53" spans="1:33" x14ac:dyDescent="0.3">
      <c r="A53" s="60">
        <v>1</v>
      </c>
      <c r="B53" s="62" t="s">
        <v>129</v>
      </c>
      <c r="C53" s="9">
        <v>134</v>
      </c>
      <c r="D53" s="3">
        <f>IF(C66=0,"- - -",C53/C66*100)</f>
        <v>2.1557271557271558</v>
      </c>
      <c r="E53" s="2">
        <v>1919</v>
      </c>
      <c r="F53" s="3">
        <f>IF(E66=0,"- - -",E53/E66*100)</f>
        <v>1.7958412098298677</v>
      </c>
      <c r="G53" s="2">
        <v>12</v>
      </c>
      <c r="H53" s="3">
        <f>IF(G66=0,"- - -",G53/G66*100)</f>
        <v>5.0632911392405067</v>
      </c>
      <c r="I53" s="2">
        <v>12</v>
      </c>
      <c r="J53" s="3">
        <f>IF(I66=0,"- - -",I53/I66*100)</f>
        <v>0.89285714285714279</v>
      </c>
      <c r="K53" s="2">
        <v>6</v>
      </c>
      <c r="L53" s="3">
        <f>IF(K66=0,"- - -",K53/K66*100)</f>
        <v>3.5714285714285712</v>
      </c>
      <c r="M53" s="2">
        <v>0</v>
      </c>
      <c r="N53" s="3">
        <f>IF(M66=0,"- - -",M53/M66*100)</f>
        <v>0</v>
      </c>
      <c r="O53" s="2">
        <v>134</v>
      </c>
      <c r="P53" s="3">
        <f>IF(O66=0,"- - -",O53/O66*100)</f>
        <v>11.001642036124796</v>
      </c>
      <c r="Q53" s="2">
        <v>79</v>
      </c>
      <c r="R53" s="3">
        <f>IF(Q66=0,"- - -",Q53/Q66*100)</f>
        <v>2.1584699453551912</v>
      </c>
      <c r="S53" s="2">
        <v>80</v>
      </c>
      <c r="T53" s="3">
        <f>IF(S66=0,"- - -",S53/S66*100)</f>
        <v>5.2015604681404417</v>
      </c>
      <c r="U53" s="2">
        <v>90</v>
      </c>
      <c r="V53" s="3">
        <f>IF(U66=0,"- - -",U53/U66*100)</f>
        <v>1.5371477369769428</v>
      </c>
      <c r="W53" s="2">
        <v>14</v>
      </c>
      <c r="X53" s="3">
        <f>IF(W66=0,"- - -",W53/W66*100)</f>
        <v>1.8134715025906734</v>
      </c>
      <c r="Y53" s="2">
        <v>52</v>
      </c>
      <c r="Z53" s="3">
        <f>IF(Y66=0,"- - -",Y53/Y66*100)</f>
        <v>2.9213483146067416</v>
      </c>
      <c r="AA53" s="2">
        <v>2</v>
      </c>
      <c r="AB53" s="3">
        <f>IF(AA66=0,"- - -",AA53/AA66*100)</f>
        <v>6.25</v>
      </c>
      <c r="AC53" s="26">
        <f t="shared" ref="AC53:AC63" si="5">C53+E53+G53+I53+K53+M53+O53+Q53+S53+U53+W53+Y53+AA53</f>
        <v>2534</v>
      </c>
      <c r="AD53" s="29">
        <f>IF(AC66=0,"- - -",AC53/AC66*100)</f>
        <v>1.953739398612182</v>
      </c>
      <c r="AG53" s="69"/>
    </row>
    <row r="54" spans="1:33" x14ac:dyDescent="0.3">
      <c r="A54" s="60">
        <v>2</v>
      </c>
      <c r="B54" s="62" t="s">
        <v>130</v>
      </c>
      <c r="C54" s="9">
        <v>267</v>
      </c>
      <c r="D54" s="3">
        <f>IF(C66=0,"- - -",C54/C66*100)</f>
        <v>4.2953667953667951</v>
      </c>
      <c r="E54" s="2">
        <v>3725</v>
      </c>
      <c r="F54" s="3">
        <f>IF(E66=0,"- - -",E54/E66*100)</f>
        <v>3.4859346048026354</v>
      </c>
      <c r="G54" s="2">
        <v>18</v>
      </c>
      <c r="H54" s="3">
        <f>IF(G66=0,"- - -",G54/G66*100)</f>
        <v>7.59493670886076</v>
      </c>
      <c r="I54" s="2">
        <v>49</v>
      </c>
      <c r="J54" s="3">
        <f>IF(I66=0,"- - -",I54/I66*100)</f>
        <v>3.6458333333333335</v>
      </c>
      <c r="K54" s="2">
        <v>15</v>
      </c>
      <c r="L54" s="3">
        <f>IF(K66=0,"- - -",K54/K66*100)</f>
        <v>8.9285714285714288</v>
      </c>
      <c r="M54" s="2">
        <v>0</v>
      </c>
      <c r="N54" s="3">
        <f>IF(M66=0,"- - -",M54/M66*100)</f>
        <v>0</v>
      </c>
      <c r="O54" s="2">
        <v>91</v>
      </c>
      <c r="P54" s="3">
        <f>IF(O66=0,"- - -",O54/O66*100)</f>
        <v>7.4712643678160928</v>
      </c>
      <c r="Q54" s="2">
        <v>196</v>
      </c>
      <c r="R54" s="3">
        <f>IF(Q66=0,"- - -",Q54/Q66*100)</f>
        <v>5.3551912568306017</v>
      </c>
      <c r="S54" s="2">
        <v>164</v>
      </c>
      <c r="T54" s="3">
        <f>IF(S66=0,"- - -",S54/S66*100)</f>
        <v>10.663198959687907</v>
      </c>
      <c r="U54" s="2">
        <v>251</v>
      </c>
      <c r="V54" s="3">
        <f>IF(U66=0,"- - -",U54/U66*100)</f>
        <v>4.2869342442356961</v>
      </c>
      <c r="W54" s="2">
        <v>41</v>
      </c>
      <c r="X54" s="3">
        <f>IF(W66=0,"- - -",W54/W66*100)</f>
        <v>5.3108808290155443</v>
      </c>
      <c r="Y54" s="2">
        <v>114</v>
      </c>
      <c r="Z54" s="3">
        <f>IF(Y66=0,"- - -",Y54/Y66*100)</f>
        <v>6.4044943820224711</v>
      </c>
      <c r="AA54" s="2">
        <v>2</v>
      </c>
      <c r="AB54" s="3">
        <f>IF(AA66=0,"- - -",AA54/AA66*100)</f>
        <v>6.25</v>
      </c>
      <c r="AC54" s="26">
        <f t="shared" si="5"/>
        <v>4933</v>
      </c>
      <c r="AD54" s="29">
        <f>IF(AC66=0,"- - -",AC54/AC66*100)</f>
        <v>3.8033924441017732</v>
      </c>
      <c r="AG54" s="69"/>
    </row>
    <row r="55" spans="1:33" x14ac:dyDescent="0.3">
      <c r="A55" s="60">
        <v>3</v>
      </c>
      <c r="B55" s="62" t="s">
        <v>130</v>
      </c>
      <c r="C55" s="9">
        <v>967</v>
      </c>
      <c r="D55" s="3">
        <f>IF(C66=0,"- - -",C55/C66*100)</f>
        <v>15.556628056628059</v>
      </c>
      <c r="E55" s="2">
        <v>16369</v>
      </c>
      <c r="F55" s="3">
        <f>IF(E66=0,"- - -",E55/E66*100)</f>
        <v>15.31846001235284</v>
      </c>
      <c r="G55" s="2">
        <v>38</v>
      </c>
      <c r="H55" s="3">
        <f>IF(G66=0,"- - -",G55/G66*100)</f>
        <v>16.033755274261605</v>
      </c>
      <c r="I55" s="2">
        <v>248</v>
      </c>
      <c r="J55" s="3">
        <f>IF(I66=0,"- - -",I55/I66*100)</f>
        <v>18.452380952380953</v>
      </c>
      <c r="K55" s="2">
        <v>34</v>
      </c>
      <c r="L55" s="3">
        <f>IF(K66=0,"- - -",K55/K66*100)</f>
        <v>20.238095238095237</v>
      </c>
      <c r="M55" s="2">
        <v>6</v>
      </c>
      <c r="N55" s="3">
        <f>IF(M66=0,"- - -",M55/M66*100)</f>
        <v>27.27272727272727</v>
      </c>
      <c r="O55" s="2">
        <v>195</v>
      </c>
      <c r="P55" s="3">
        <f>IF(O66=0,"- - -",O55/O66*100)</f>
        <v>16.009852216748769</v>
      </c>
      <c r="Q55" s="2">
        <v>817</v>
      </c>
      <c r="R55" s="3">
        <f>IF(Q66=0,"- - -",Q55/Q66*100)</f>
        <v>22.3224043715847</v>
      </c>
      <c r="S55" s="2">
        <v>391</v>
      </c>
      <c r="T55" s="3">
        <f>IF(S66=0,"- - -",S55/S66*100)</f>
        <v>25.422626788036411</v>
      </c>
      <c r="U55" s="2">
        <v>1403</v>
      </c>
      <c r="V55" s="3">
        <f>IF(U66=0,"- - -",U55/U66*100)</f>
        <v>23.962425277540564</v>
      </c>
      <c r="W55" s="2">
        <v>151</v>
      </c>
      <c r="X55" s="3">
        <f>IF(W66=0,"- - -",W55/W66*100)</f>
        <v>19.559585492227978</v>
      </c>
      <c r="Y55" s="2">
        <v>406</v>
      </c>
      <c r="Z55" s="3">
        <f>IF(Y66=0,"- - -",Y55/Y66*100)</f>
        <v>22.808988764044944</v>
      </c>
      <c r="AA55" s="2">
        <v>5</v>
      </c>
      <c r="AB55" s="3">
        <f>IF(AA66=0,"- - -",AA55/AA66*100)</f>
        <v>15.625</v>
      </c>
      <c r="AC55" s="26">
        <f t="shared" si="5"/>
        <v>21030</v>
      </c>
      <c r="AD55" s="29">
        <f>IF(AC66=0,"- - -",AC55/AC66*100)</f>
        <v>16.214340786430224</v>
      </c>
      <c r="AG55" s="69"/>
    </row>
    <row r="56" spans="1:33" x14ac:dyDescent="0.3">
      <c r="A56" s="60">
        <v>4</v>
      </c>
      <c r="B56" s="62" t="s">
        <v>130</v>
      </c>
      <c r="C56" s="9">
        <v>2873</v>
      </c>
      <c r="D56" s="3">
        <f>IF(C66=0,"- - -",C56/C66*100)</f>
        <v>46.219433719433717</v>
      </c>
      <c r="E56" s="2">
        <v>41209</v>
      </c>
      <c r="F56" s="3">
        <f>IF(E66=0,"- - -",E56/E66*100)</f>
        <v>38.56426285350652</v>
      </c>
      <c r="G56" s="2">
        <v>85</v>
      </c>
      <c r="H56" s="3">
        <f>IF(G66=0,"- - -",G56/G66*100)</f>
        <v>35.864978902953588</v>
      </c>
      <c r="I56" s="2">
        <v>571</v>
      </c>
      <c r="J56" s="3">
        <f>IF(I66=0,"- - -",I56/I66*100)</f>
        <v>42.485119047619044</v>
      </c>
      <c r="K56" s="2">
        <v>51</v>
      </c>
      <c r="L56" s="3">
        <f>IF(K66=0,"- - -",K56/K66*100)</f>
        <v>30.357142857142854</v>
      </c>
      <c r="M56" s="2">
        <v>3</v>
      </c>
      <c r="N56" s="3">
        <f>IF(M66=0,"- - -",M56/M66*100)</f>
        <v>13.636363636363635</v>
      </c>
      <c r="O56" s="2">
        <v>319</v>
      </c>
      <c r="P56" s="3">
        <f>IF(O66=0,"- - -",O56/O66*100)</f>
        <v>26.190476190476193</v>
      </c>
      <c r="Q56" s="2">
        <v>1361</v>
      </c>
      <c r="R56" s="3">
        <f>IF(Q66=0,"- - -",Q56/Q66*100)</f>
        <v>37.185792349726775</v>
      </c>
      <c r="S56" s="2">
        <v>473</v>
      </c>
      <c r="T56" s="3">
        <f>IF(S66=0,"- - -",S56/S66*100)</f>
        <v>30.754226267880362</v>
      </c>
      <c r="U56" s="2">
        <v>1958</v>
      </c>
      <c r="V56" s="3">
        <f>IF(U66=0,"- - -",U56/U66*100)</f>
        <v>33.441502988898378</v>
      </c>
      <c r="W56" s="2">
        <v>288</v>
      </c>
      <c r="X56" s="3">
        <f>IF(W66=0,"- - -",W56/W66*100)</f>
        <v>37.305699481865283</v>
      </c>
      <c r="Y56" s="2">
        <v>571</v>
      </c>
      <c r="Z56" s="3">
        <f>IF(Y66=0,"- - -",Y56/Y66*100)</f>
        <v>32.078651685393254</v>
      </c>
      <c r="AA56" s="2">
        <v>12</v>
      </c>
      <c r="AB56" s="3">
        <f>IF(AA66=0,"- - -",AA56/AA66*100)</f>
        <v>37.5</v>
      </c>
      <c r="AC56" s="26">
        <f t="shared" si="5"/>
        <v>49774</v>
      </c>
      <c r="AD56" s="29">
        <f>IF(AC66=0,"- - -",AC56/AC66*100)</f>
        <v>38.376252891287585</v>
      </c>
      <c r="AG56" s="69"/>
    </row>
    <row r="57" spans="1:33" x14ac:dyDescent="0.3">
      <c r="A57" s="60">
        <v>5</v>
      </c>
      <c r="B57" s="62" t="s">
        <v>130</v>
      </c>
      <c r="C57" s="9">
        <v>821</v>
      </c>
      <c r="D57" s="3">
        <f>IF(C66=0,"- - -",C57/C66*100)</f>
        <v>13.207850707850707</v>
      </c>
      <c r="E57" s="2">
        <v>23459</v>
      </c>
      <c r="F57" s="3">
        <f>IF(E66=0,"- - -",E57/E66*100)</f>
        <v>21.953433528608059</v>
      </c>
      <c r="G57" s="2">
        <v>47</v>
      </c>
      <c r="H57" s="3">
        <f>IF(G66=0,"- - -",G57/G66*100)</f>
        <v>19.831223628691983</v>
      </c>
      <c r="I57" s="2">
        <v>268</v>
      </c>
      <c r="J57" s="3">
        <f>IF(I66=0,"- - -",I57/I66*100)</f>
        <v>19.940476190476193</v>
      </c>
      <c r="K57" s="2">
        <v>34</v>
      </c>
      <c r="L57" s="3">
        <f>IF(K66=0,"- - -",K57/K66*100)</f>
        <v>20.238095238095237</v>
      </c>
      <c r="M57" s="2">
        <v>7</v>
      </c>
      <c r="N57" s="3">
        <f>IF(M66=0,"- - -",M57/M66*100)</f>
        <v>31.818181818181817</v>
      </c>
      <c r="O57" s="2">
        <v>205</v>
      </c>
      <c r="P57" s="3">
        <f>IF(O66=0,"- - -",O57/O66*100)</f>
        <v>16.83087027914614</v>
      </c>
      <c r="Q57" s="2">
        <v>618</v>
      </c>
      <c r="R57" s="3">
        <f>IF(Q66=0,"- - -",Q57/Q66*100)</f>
        <v>16.885245901639344</v>
      </c>
      <c r="S57" s="2">
        <v>202</v>
      </c>
      <c r="T57" s="3">
        <f>IF(S66=0,"- - -",S57/S66*100)</f>
        <v>13.133940182054616</v>
      </c>
      <c r="U57" s="2">
        <v>908</v>
      </c>
      <c r="V57" s="3">
        <f>IF(U66=0,"- - -",U57/U66*100)</f>
        <v>15.508112724167377</v>
      </c>
      <c r="W57" s="2">
        <v>134</v>
      </c>
      <c r="X57" s="3">
        <f>IF(W66=0,"- - -",W57/W66*100)</f>
        <v>17.357512953367877</v>
      </c>
      <c r="Y57" s="2">
        <v>277</v>
      </c>
      <c r="Z57" s="3">
        <f>IF(Y66=0,"- - -",Y57/Y66*100)</f>
        <v>15.561797752808989</v>
      </c>
      <c r="AA57" s="2">
        <v>5</v>
      </c>
      <c r="AB57" s="3">
        <f>IF(AA66=0,"- - -",AA57/AA66*100)</f>
        <v>15.625</v>
      </c>
      <c r="AC57" s="26">
        <f t="shared" si="5"/>
        <v>26985</v>
      </c>
      <c r="AD57" s="29">
        <f>IF(AC66=0,"- - -",AC57/AC66*100)</f>
        <v>20.805705474171166</v>
      </c>
      <c r="AG57" s="69"/>
    </row>
    <row r="58" spans="1:33" x14ac:dyDescent="0.3">
      <c r="A58" s="60">
        <v>6</v>
      </c>
      <c r="B58" s="62" t="s">
        <v>130</v>
      </c>
      <c r="C58" s="9">
        <v>482</v>
      </c>
      <c r="D58" s="3">
        <f>IF(C66=0,"- - -",C58/C66*100)</f>
        <v>7.7541827541827537</v>
      </c>
      <c r="E58" s="2">
        <v>7897</v>
      </c>
      <c r="F58" s="3">
        <f>IF(E66=0,"- - -",E58/E66*100)</f>
        <v>7.3901813621815871</v>
      </c>
      <c r="G58" s="2">
        <v>14</v>
      </c>
      <c r="H58" s="3">
        <f>IF(G66=0,"- - -",G58/G66*100)</f>
        <v>5.9071729957805905</v>
      </c>
      <c r="I58" s="2">
        <v>66</v>
      </c>
      <c r="J58" s="3">
        <f>IF(I66=0,"- - -",I58/I66*100)</f>
        <v>4.9107142857142856</v>
      </c>
      <c r="K58" s="2">
        <v>12</v>
      </c>
      <c r="L58" s="3">
        <f>IF(K66=0,"- - -",K58/K66*100)</f>
        <v>7.1428571428571423</v>
      </c>
      <c r="M58" s="2">
        <v>0</v>
      </c>
      <c r="N58" s="3">
        <f>IF(M66=0,"- - -",M58/M66*100)</f>
        <v>0</v>
      </c>
      <c r="O58" s="2">
        <v>63</v>
      </c>
      <c r="P58" s="3">
        <f>IF(O66=0,"- - -",O58/O66*100)</f>
        <v>5.1724137931034484</v>
      </c>
      <c r="Q58" s="2">
        <v>193</v>
      </c>
      <c r="R58" s="3">
        <f>IF(Q66=0,"- - -",Q58/Q66*100)</f>
        <v>5.2732240437158469</v>
      </c>
      <c r="S58" s="2">
        <v>63</v>
      </c>
      <c r="T58" s="3">
        <f>IF(S66=0,"- - -",S58/S66*100)</f>
        <v>4.0962288686605977</v>
      </c>
      <c r="U58" s="2">
        <v>490</v>
      </c>
      <c r="V58" s="3">
        <f>IF(U66=0,"- - -",U58/U66*100)</f>
        <v>8.3689154568744666</v>
      </c>
      <c r="W58" s="2">
        <v>57</v>
      </c>
      <c r="X58" s="3">
        <f>IF(W66=0,"- - -",W58/W66*100)</f>
        <v>7.3834196891191706</v>
      </c>
      <c r="Y58" s="2">
        <v>116</v>
      </c>
      <c r="Z58" s="3">
        <f>IF(Y66=0,"- - -",Y58/Y66*100)</f>
        <v>6.5168539325842696</v>
      </c>
      <c r="AA58" s="2">
        <v>5</v>
      </c>
      <c r="AB58" s="3">
        <f>IF(AA66=0,"- - -",AA58/AA66*100)</f>
        <v>15.625</v>
      </c>
      <c r="AC58" s="26">
        <f t="shared" si="5"/>
        <v>9458</v>
      </c>
      <c r="AD58" s="29">
        <f>IF(AC66=0,"- - -",AC58/AC66*100)</f>
        <v>7.2922127987663838</v>
      </c>
      <c r="AG58" s="69"/>
    </row>
    <row r="59" spans="1:33" x14ac:dyDescent="0.3">
      <c r="A59" s="60">
        <v>7</v>
      </c>
      <c r="B59" s="62" t="s">
        <v>130</v>
      </c>
      <c r="C59" s="9">
        <v>168</v>
      </c>
      <c r="D59" s="3">
        <f>IF(C66=0,"- - -",C59/C66*100)</f>
        <v>2.7027027027027026</v>
      </c>
      <c r="E59" s="2">
        <v>3364</v>
      </c>
      <c r="F59" s="3">
        <f>IF(E66=0,"- - -",E59/E66*100)</f>
        <v>3.1481030900821652</v>
      </c>
      <c r="G59" s="2">
        <v>4</v>
      </c>
      <c r="H59" s="3">
        <f>IF(G66=0,"- - -",G59/G66*100)</f>
        <v>1.6877637130801686</v>
      </c>
      <c r="I59" s="2">
        <v>34</v>
      </c>
      <c r="J59" s="3">
        <f>IF(I66=0,"- - -",I59/I66*100)</f>
        <v>2.5297619047619047</v>
      </c>
      <c r="K59" s="2">
        <v>1</v>
      </c>
      <c r="L59" s="3">
        <f>IF(K66=0,"- - -",K59/K66*100)</f>
        <v>0.59523809523809523</v>
      </c>
      <c r="M59" s="2">
        <v>2</v>
      </c>
      <c r="N59" s="3">
        <f>IF(M66=0,"- - -",M59/M66*100)</f>
        <v>9.0909090909090917</v>
      </c>
      <c r="O59" s="2">
        <v>47</v>
      </c>
      <c r="P59" s="3">
        <f>IF(O66=0,"- - -",O59/O66*100)</f>
        <v>3.8587848932676518</v>
      </c>
      <c r="Q59" s="2">
        <v>86</v>
      </c>
      <c r="R59" s="3">
        <f>IF(Q66=0,"- - -",Q59/Q66*100)</f>
        <v>2.3497267759562841</v>
      </c>
      <c r="S59" s="2">
        <v>36</v>
      </c>
      <c r="T59" s="3">
        <f>IF(S66=0,"- - -",S59/S66*100)</f>
        <v>2.3407022106631992</v>
      </c>
      <c r="U59" s="2">
        <v>230</v>
      </c>
      <c r="V59" s="3">
        <f>IF(U66=0,"- - -",U59/U66*100)</f>
        <v>3.9282664389410762</v>
      </c>
      <c r="W59" s="2">
        <v>27</v>
      </c>
      <c r="X59" s="3">
        <f>IF(W66=0,"- - -",W59/W66*100)</f>
        <v>3.4974093264248705</v>
      </c>
      <c r="Y59" s="2">
        <v>83</v>
      </c>
      <c r="Z59" s="3">
        <f>IF(Y66=0,"- - -",Y59/Y66*100)</f>
        <v>4.6629213483146064</v>
      </c>
      <c r="AA59" s="2">
        <v>0</v>
      </c>
      <c r="AB59" s="3">
        <f>IF(AA66=0,"- - -",AA59/AA66*100)</f>
        <v>0</v>
      </c>
      <c r="AC59" s="26">
        <f t="shared" si="5"/>
        <v>4082</v>
      </c>
      <c r="AD59" s="29">
        <f>IF(AC66=0,"- - -",AC59/AC66*100)</f>
        <v>3.1472629144178872</v>
      </c>
      <c r="AG59" s="69"/>
    </row>
    <row r="60" spans="1:33" x14ac:dyDescent="0.3">
      <c r="A60" s="60">
        <v>8</v>
      </c>
      <c r="B60" s="62" t="s">
        <v>130</v>
      </c>
      <c r="C60" s="9">
        <v>60</v>
      </c>
      <c r="D60" s="3">
        <f>IF(C66=0,"- - -",C60/C66*100)</f>
        <v>0.96525096525096521</v>
      </c>
      <c r="E60" s="2">
        <v>980</v>
      </c>
      <c r="F60" s="3">
        <f>IF(E66=0,"- - -",E60/E66*100)</f>
        <v>0.91710494300847856</v>
      </c>
      <c r="G60" s="2">
        <v>5</v>
      </c>
      <c r="H60" s="3">
        <f>IF(G66=0,"- - -",G60/G66*100)</f>
        <v>2.109704641350211</v>
      </c>
      <c r="I60" s="2">
        <v>12</v>
      </c>
      <c r="J60" s="3">
        <f>IF(I66=0,"- - -",I60/I66*100)</f>
        <v>0.89285714285714279</v>
      </c>
      <c r="K60" s="2">
        <v>1</v>
      </c>
      <c r="L60" s="3">
        <f>IF(K66=0,"- - -",K60/K66*100)</f>
        <v>0.59523809523809523</v>
      </c>
      <c r="M60" s="2">
        <v>0</v>
      </c>
      <c r="N60" s="3">
        <f>IF(M66=0,"- - -",M60/M66*100)</f>
        <v>0</v>
      </c>
      <c r="O60" s="2">
        <v>16</v>
      </c>
      <c r="P60" s="3">
        <f>IF(O66=0,"- - -",O60/O66*100)</f>
        <v>1.3136288998357963</v>
      </c>
      <c r="Q60" s="2">
        <v>34</v>
      </c>
      <c r="R60" s="3">
        <f>IF(Q66=0,"- - -",Q60/Q66*100)</f>
        <v>0.9289617486338797</v>
      </c>
      <c r="S60" s="2">
        <v>21</v>
      </c>
      <c r="T60" s="3">
        <f>IF(S66=0,"- - -",S60/S66*100)</f>
        <v>1.3654096228868662</v>
      </c>
      <c r="U60" s="2">
        <v>66</v>
      </c>
      <c r="V60" s="3">
        <f>IF(U66=0,"- - -",U60/U66*100)</f>
        <v>1.1272416737830913</v>
      </c>
      <c r="W60" s="2">
        <v>8</v>
      </c>
      <c r="X60" s="3">
        <f>IF(W66=0,"- - -",W60/W66*100)</f>
        <v>1.0362694300518136</v>
      </c>
      <c r="Y60" s="2">
        <v>19</v>
      </c>
      <c r="Z60" s="3">
        <f>IF(Y66=0,"- - -",Y60/Y66*100)</f>
        <v>1.0674157303370786</v>
      </c>
      <c r="AA60" s="2">
        <v>0</v>
      </c>
      <c r="AB60" s="3">
        <f>IF(AA66=0,"- - -",AA60/AA66*100)</f>
        <v>0</v>
      </c>
      <c r="AC60" s="26">
        <f t="shared" si="5"/>
        <v>1222</v>
      </c>
      <c r="AD60" s="29">
        <f>IF(AC66=0,"- - -",AC60/AC66*100)</f>
        <v>0.94217424826522744</v>
      </c>
      <c r="AG60" s="69"/>
    </row>
    <row r="61" spans="1:33" x14ac:dyDescent="0.3">
      <c r="A61" s="60">
        <v>9</v>
      </c>
      <c r="B61" s="62" t="s">
        <v>130</v>
      </c>
      <c r="C61" s="9">
        <v>35</v>
      </c>
      <c r="D61" s="3">
        <f>IF(C66=0,"- - -",C61/C66*100)</f>
        <v>0.56306306306306309</v>
      </c>
      <c r="E61" s="2">
        <v>633</v>
      </c>
      <c r="F61" s="3">
        <f>IF(E66=0,"- - -",E61/E66*100)</f>
        <v>0.59237492747384379</v>
      </c>
      <c r="G61" s="2">
        <v>2</v>
      </c>
      <c r="H61" s="3">
        <f>IF(G66=0,"- - -",G61/G66*100)</f>
        <v>0.8438818565400843</v>
      </c>
      <c r="I61" s="2">
        <v>4</v>
      </c>
      <c r="J61" s="3">
        <f>IF(I66=0,"- - -",I61/I66*100)</f>
        <v>0.29761904761904762</v>
      </c>
      <c r="K61" s="2">
        <v>0</v>
      </c>
      <c r="L61" s="3">
        <f>IF(K66=0,"- - -",K61/K66*100)</f>
        <v>0</v>
      </c>
      <c r="M61" s="2">
        <v>1</v>
      </c>
      <c r="N61" s="3">
        <f>IF(M66=0,"- - -",M61/M66*100)</f>
        <v>4.5454545454545459</v>
      </c>
      <c r="O61" s="2">
        <v>6</v>
      </c>
      <c r="P61" s="3">
        <f>IF(O66=0,"- - -",O61/O66*100)</f>
        <v>0.49261083743842365</v>
      </c>
      <c r="Q61" s="2">
        <v>23</v>
      </c>
      <c r="R61" s="3">
        <f>IF(Q66=0,"- - -",Q61/Q66*100)</f>
        <v>0.62841530054644812</v>
      </c>
      <c r="S61" s="2">
        <v>6</v>
      </c>
      <c r="T61" s="3">
        <f>IF(S66=0,"- - -",S61/S66*100)</f>
        <v>0.39011703511053319</v>
      </c>
      <c r="U61" s="2">
        <v>49</v>
      </c>
      <c r="V61" s="3">
        <f>IF(U66=0,"- - -",U61/U66*100)</f>
        <v>0.83689154568744661</v>
      </c>
      <c r="W61" s="2">
        <v>2</v>
      </c>
      <c r="X61" s="3">
        <f>IF(W66=0,"- - -",W61/W66*100)</f>
        <v>0.2590673575129534</v>
      </c>
      <c r="Y61" s="2">
        <v>13</v>
      </c>
      <c r="Z61" s="3">
        <f>IF(Y66=0,"- - -",Y61/Y66*100)</f>
        <v>0.7303370786516854</v>
      </c>
      <c r="AA61" s="2">
        <v>0</v>
      </c>
      <c r="AB61" s="3">
        <f>IF(AA66=0,"- - -",AA61/AA66*100)</f>
        <v>0</v>
      </c>
      <c r="AC61" s="26">
        <f t="shared" si="5"/>
        <v>774</v>
      </c>
      <c r="AD61" s="29">
        <f>IF(AC66=0,"- - -",AC61/AC66*100)</f>
        <v>0.59676175790285269</v>
      </c>
      <c r="AG61" s="69"/>
    </row>
    <row r="62" spans="1:33" x14ac:dyDescent="0.3">
      <c r="A62" s="61">
        <v>10</v>
      </c>
      <c r="B62" s="62" t="s">
        <v>130</v>
      </c>
      <c r="C62" s="10">
        <v>28</v>
      </c>
      <c r="D62" s="7">
        <f>IF(C66=0,"- - -",C62/C66*100)</f>
        <v>0.45045045045045046</v>
      </c>
      <c r="E62" s="6">
        <v>481</v>
      </c>
      <c r="F62" s="7">
        <f>IF(E66=0,"- - -",E62/E66*100)</f>
        <v>0.45013007917048792</v>
      </c>
      <c r="G62" s="6">
        <v>1</v>
      </c>
      <c r="H62" s="7">
        <f>IF(G66=0,"- - -",G62/G66*100)</f>
        <v>0.42194092827004215</v>
      </c>
      <c r="I62" s="6">
        <v>8</v>
      </c>
      <c r="J62" s="7">
        <f>IF(I66=0,"- - -",I62/I66*100)</f>
        <v>0.59523809523809523</v>
      </c>
      <c r="K62" s="6">
        <v>1</v>
      </c>
      <c r="L62" s="7">
        <f>IF(K66=0,"- - -",K62/K66*100)</f>
        <v>0.59523809523809523</v>
      </c>
      <c r="M62" s="6">
        <v>0</v>
      </c>
      <c r="N62" s="7">
        <f>IF(M66=0,"- - -",M62/M66*100)</f>
        <v>0</v>
      </c>
      <c r="O62" s="6">
        <v>6</v>
      </c>
      <c r="P62" s="7">
        <f>IF(O66=0,"- - -",O62/O66*100)</f>
        <v>0.49261083743842365</v>
      </c>
      <c r="Q62" s="6">
        <v>20</v>
      </c>
      <c r="R62" s="7">
        <f>IF(Q66=0,"- - -",Q62/Q66*100)</f>
        <v>0.54644808743169404</v>
      </c>
      <c r="S62" s="6">
        <v>5</v>
      </c>
      <c r="T62" s="7">
        <f>IF(S66=0,"- - -",S62/S66*100)</f>
        <v>0.32509752925877761</v>
      </c>
      <c r="U62" s="6">
        <v>29</v>
      </c>
      <c r="V62" s="7">
        <f>IF(U66=0,"- - -",U62/U66*100)</f>
        <v>0.49530315969257044</v>
      </c>
      <c r="W62" s="6">
        <v>4</v>
      </c>
      <c r="X62" s="7">
        <f>IF(W66=0,"- - -",W62/W66*100)</f>
        <v>0.5181347150259068</v>
      </c>
      <c r="Y62" s="6">
        <v>14</v>
      </c>
      <c r="Z62" s="7">
        <f>IF(Y66=0,"- - -",Y62/Y66*100)</f>
        <v>0.7865168539325843</v>
      </c>
      <c r="AA62" s="6">
        <v>0</v>
      </c>
      <c r="AB62" s="7">
        <f>IF(AA66=0,"- - -",AA62/AA66*100)</f>
        <v>0</v>
      </c>
      <c r="AC62" s="26">
        <f t="shared" si="5"/>
        <v>597</v>
      </c>
      <c r="AD62" s="29">
        <f>IF(AC66=0,"- - -",AC62/AC66*100)</f>
        <v>0.46029298380878952</v>
      </c>
      <c r="AG62" s="69"/>
    </row>
    <row r="63" spans="1:33" x14ac:dyDescent="0.3">
      <c r="A63" s="80" t="s">
        <v>255</v>
      </c>
      <c r="B63" s="62" t="s">
        <v>130</v>
      </c>
      <c r="C63" s="10">
        <v>174</v>
      </c>
      <c r="D63" s="7">
        <f>IF(C66=0,"- - -",C63/C66*100)</f>
        <v>2.7992277992277992</v>
      </c>
      <c r="E63" s="6">
        <v>2935</v>
      </c>
      <c r="F63" s="7">
        <f>IF(E66=0,"- - -",E63/E66*100)</f>
        <v>2.7466357221733517</v>
      </c>
      <c r="G63" s="6">
        <v>4</v>
      </c>
      <c r="H63" s="7">
        <f>IF(G66=0,"- - -",G63/G66*100)</f>
        <v>1.6877637130801686</v>
      </c>
      <c r="I63" s="6">
        <v>23</v>
      </c>
      <c r="J63" s="7">
        <f>IF(I66=0,"- - -",I63/I66*100)</f>
        <v>1.7113095238095239</v>
      </c>
      <c r="K63" s="6">
        <v>7</v>
      </c>
      <c r="L63" s="7">
        <f>IF(K66=0,"- - -",K63/K66*100)</f>
        <v>4.1666666666666661</v>
      </c>
      <c r="M63" s="6">
        <v>0</v>
      </c>
      <c r="N63" s="7">
        <f>IF(M66=0,"- - -",M63/M66*100)</f>
        <v>0</v>
      </c>
      <c r="O63" s="6">
        <v>37</v>
      </c>
      <c r="P63" s="7">
        <f>IF(O66=0,"- - -",O63/O66*100)</f>
        <v>3.0377668308702792</v>
      </c>
      <c r="Q63" s="6">
        <v>77</v>
      </c>
      <c r="R63" s="7">
        <f>IF(Q66=0,"- - -",Q63/Q66*100)</f>
        <v>2.1038251366120218</v>
      </c>
      <c r="S63" s="6">
        <v>36</v>
      </c>
      <c r="T63" s="7">
        <f>IF(S66=0,"- - -",S63/S66*100)</f>
        <v>2.3407022106631992</v>
      </c>
      <c r="U63" s="6">
        <v>142</v>
      </c>
      <c r="V63" s="7">
        <f>IF(U66=0,"- - -",U63/U66*100)</f>
        <v>2.4252775405636209</v>
      </c>
      <c r="W63" s="6">
        <v>17</v>
      </c>
      <c r="X63" s="7">
        <f>IF(W66=0,"- - -",W63/W66*100)</f>
        <v>2.2020725388601035</v>
      </c>
      <c r="Y63" s="6">
        <v>38</v>
      </c>
      <c r="Z63" s="7">
        <f>IF(Y66=0,"- - -",Y63/Y66*100)</f>
        <v>2.1348314606741572</v>
      </c>
      <c r="AA63" s="6">
        <v>0</v>
      </c>
      <c r="AB63" s="7">
        <f>IF(AA66=0,"- - -",AA63/AA66*100)</f>
        <v>0</v>
      </c>
      <c r="AC63" s="26">
        <f t="shared" si="5"/>
        <v>3490</v>
      </c>
      <c r="AD63" s="29">
        <f>IF(AC66=0,"- - -",AC63/AC66*100)</f>
        <v>2.6908249807247495</v>
      </c>
      <c r="AG63" s="69"/>
    </row>
    <row r="64" spans="1:33" x14ac:dyDescent="0.3">
      <c r="A64" s="81" t="s">
        <v>257</v>
      </c>
      <c r="B64" s="62" t="s">
        <v>130</v>
      </c>
      <c r="C64" s="10">
        <v>53</v>
      </c>
      <c r="D64" s="7">
        <f>IF(C66=0,"- - -",C64/C66*100)</f>
        <v>0.85263835263835253</v>
      </c>
      <c r="E64" s="6">
        <v>1159</v>
      </c>
      <c r="F64" s="7">
        <f>IF(E66=0,"- - -",E64/E66*100)</f>
        <v>1.0846169683130884</v>
      </c>
      <c r="G64" s="6">
        <v>1</v>
      </c>
      <c r="H64" s="7">
        <f>IF(G66=0,"- - -",G64/G66*100)</f>
        <v>0.42194092827004215</v>
      </c>
      <c r="I64" s="6">
        <v>9</v>
      </c>
      <c r="J64" s="7">
        <f>IF(I66=0,"- - -",I64/I66*100)</f>
        <v>0.6696428571428571</v>
      </c>
      <c r="K64" s="6">
        <v>1</v>
      </c>
      <c r="L64" s="7">
        <f>IF(K66=0,"- - -",K64/K66*100)</f>
        <v>0.59523809523809523</v>
      </c>
      <c r="M64" s="6">
        <v>0</v>
      </c>
      <c r="N64" s="7">
        <f>IF(M66=0,"- - -",M64/M66*100)</f>
        <v>0</v>
      </c>
      <c r="O64" s="6">
        <v>23</v>
      </c>
      <c r="P64" s="7">
        <f>IF(O66=0,"- - -",O64/O66*100)</f>
        <v>1.8883415435139574</v>
      </c>
      <c r="Q64" s="6">
        <v>38</v>
      </c>
      <c r="R64" s="7">
        <f>IF(Q66=0,"- - -",Q64/Q66*100)</f>
        <v>1.0382513661202186</v>
      </c>
      <c r="S64" s="6">
        <v>19</v>
      </c>
      <c r="T64" s="7">
        <f>IF(S66=0,"- - -",S64/S66*100)</f>
        <v>1.2353706111833551</v>
      </c>
      <c r="U64" s="6">
        <v>54</v>
      </c>
      <c r="V64" s="7">
        <f>IF(U66=0,"- - -",U64/U66*100)</f>
        <v>0.92228864218616557</v>
      </c>
      <c r="W64" s="6">
        <v>3</v>
      </c>
      <c r="X64" s="7">
        <f>IF(W66=0,"- - -",W64/W66*100)</f>
        <v>0.38860103626943004</v>
      </c>
      <c r="Y64" s="6">
        <v>20</v>
      </c>
      <c r="Z64" s="7">
        <f>IF(Y66=0,"- - -",Y64/Y66*100)</f>
        <v>1.1235955056179776</v>
      </c>
      <c r="AA64" s="6">
        <v>0</v>
      </c>
      <c r="AB64" s="7">
        <f>IF(AA66=0,"- - -",AA64/AA66*100)</f>
        <v>0</v>
      </c>
      <c r="AC64" s="26">
        <f t="shared" ref="AC64" si="6">C64+E64+G64+I64+K64+M64+O64+Q64+S64+U64+W64+Y64+AA64</f>
        <v>1380</v>
      </c>
      <c r="AD64" s="29">
        <f>IF(AC66=0,"- - -",AC64/AC66*100)</f>
        <v>1.063993831919815</v>
      </c>
      <c r="AG64" s="69"/>
    </row>
    <row r="65" spans="1:33" ht="15" thickBot="1" x14ac:dyDescent="0.35">
      <c r="A65" s="61" t="s">
        <v>256</v>
      </c>
      <c r="B65" s="62" t="s">
        <v>130</v>
      </c>
      <c r="C65" s="10">
        <v>77</v>
      </c>
      <c r="D65" s="7">
        <f>IF(C66=0,"- - -",C65/C66*100)</f>
        <v>1.2387387387387387</v>
      </c>
      <c r="E65" s="6">
        <v>1180</v>
      </c>
      <c r="F65" s="7">
        <f>IF(E66=0,"- - -",E65/E66*100)</f>
        <v>1.1042692170918416</v>
      </c>
      <c r="G65" s="6">
        <v>3</v>
      </c>
      <c r="H65" s="7">
        <f>IF(G66=0,"- - -",G65/G66*100)</f>
        <v>1.2658227848101267</v>
      </c>
      <c r="I65" s="6">
        <v>18</v>
      </c>
      <c r="J65" s="7">
        <f>IF(I66=0,"- - -",I65/I66*100)</f>
        <v>1.3392857142857142</v>
      </c>
      <c r="K65" s="6">
        <v>1</v>
      </c>
      <c r="L65" s="7">
        <f>IF(K66=0,"- - -",K65/K66*100)</f>
        <v>0.59523809523809523</v>
      </c>
      <c r="M65" s="6">
        <v>3</v>
      </c>
      <c r="N65" s="7">
        <f>IF(M66=0,"- - -",M65/M66*100)</f>
        <v>13.636363636363635</v>
      </c>
      <c r="O65" s="6">
        <v>10</v>
      </c>
      <c r="P65" s="7">
        <f>IF(O66=0,"- - -",O65/O66*100)</f>
        <v>0.82101806239737274</v>
      </c>
      <c r="Q65" s="6">
        <v>55</v>
      </c>
      <c r="R65" s="7">
        <f>IF(Q66=0,"- - -",Q65/Q66*100)</f>
        <v>1.5027322404371584</v>
      </c>
      <c r="S65" s="6">
        <v>19</v>
      </c>
      <c r="T65" s="7">
        <f>IF(S66=0,"- - -",S65/S66*100)</f>
        <v>1.2353706111833551</v>
      </c>
      <c r="U65" s="6">
        <v>72</v>
      </c>
      <c r="V65" s="7">
        <f>IF(U66=0,"- - -",U65/U66*100)</f>
        <v>1.2297181895815543</v>
      </c>
      <c r="W65" s="6">
        <v>9</v>
      </c>
      <c r="X65" s="7">
        <f>IF(W66=0,"- - -",W65/W66*100)</f>
        <v>1.1658031088082901</v>
      </c>
      <c r="Y65" s="6">
        <v>16</v>
      </c>
      <c r="Z65" s="7">
        <f>IF(Y66=0,"- - -",Y65/Y66*100)</f>
        <v>0.89887640449438211</v>
      </c>
      <c r="AA65" s="6">
        <v>0</v>
      </c>
      <c r="AB65" s="7">
        <f>IF(AA66=0,"- - -",AA65/AA66*100)</f>
        <v>0</v>
      </c>
      <c r="AC65" s="26">
        <f t="shared" ref="AC65" si="7">C65+E65+G65+I65+K65+M65+O65+Q65+S65+U65+W65+Y65+AA65</f>
        <v>1463</v>
      </c>
      <c r="AD65" s="29">
        <f>IF(AC66=0,"- - -",AC65/AC66*100)</f>
        <v>1.1279876638396298</v>
      </c>
      <c r="AG65" s="69"/>
    </row>
    <row r="66" spans="1:33" x14ac:dyDescent="0.3">
      <c r="A66" s="155" t="s">
        <v>13</v>
      </c>
      <c r="B66" s="156"/>
      <c r="C66" s="14">
        <f>SUM(C52:C65)</f>
        <v>6216</v>
      </c>
      <c r="D66" s="15">
        <f>IF(C66=0,"- - -",C66/C66*100)</f>
        <v>100</v>
      </c>
      <c r="E66" s="16">
        <f>SUM(E52:E65)</f>
        <v>106858</v>
      </c>
      <c r="F66" s="15">
        <f>IF(E66=0,"- - -",E66/E66*100)</f>
        <v>100</v>
      </c>
      <c r="G66" s="16">
        <f>SUM(G52:G65)</f>
        <v>237</v>
      </c>
      <c r="H66" s="15">
        <f>IF(G66=0,"- - -",G66/G66*100)</f>
        <v>100</v>
      </c>
      <c r="I66" s="16">
        <f>SUM(I52:I65)</f>
        <v>1344</v>
      </c>
      <c r="J66" s="15">
        <f>IF(I66=0,"- - -",I66/I66*100)</f>
        <v>100</v>
      </c>
      <c r="K66" s="16">
        <f>SUM(K52:K65)</f>
        <v>168</v>
      </c>
      <c r="L66" s="15">
        <f>IF(K66=0,"- - -",K66/K66*100)</f>
        <v>100</v>
      </c>
      <c r="M66" s="16">
        <f>SUM(M52:M65)</f>
        <v>22</v>
      </c>
      <c r="N66" s="15">
        <f>IF(M66=0,"- - -",M66/M66*100)</f>
        <v>100</v>
      </c>
      <c r="O66" s="16">
        <f>SUM(O52:O65)</f>
        <v>1218</v>
      </c>
      <c r="P66" s="15">
        <f>IF(O66=0,"- - -",O66/O66*100)</f>
        <v>100</v>
      </c>
      <c r="Q66" s="16">
        <f>SUM(Q52:Q65)</f>
        <v>3660</v>
      </c>
      <c r="R66" s="15">
        <f>IF(Q66=0,"- - -",Q66/Q66*100)</f>
        <v>100</v>
      </c>
      <c r="S66" s="16">
        <f>SUM(S52:S65)</f>
        <v>1538</v>
      </c>
      <c r="T66" s="15">
        <f>IF(S66=0,"- - -",S66/S66*100)</f>
        <v>100</v>
      </c>
      <c r="U66" s="16">
        <f>SUM(U52:U65)</f>
        <v>5855</v>
      </c>
      <c r="V66" s="15">
        <f>IF(U66=0,"- - -",U66/U66*100)</f>
        <v>100</v>
      </c>
      <c r="W66" s="16">
        <f>SUM(W52:W65)</f>
        <v>772</v>
      </c>
      <c r="X66" s="15">
        <f>IF(W66=0,"- - -",W66/W66*100)</f>
        <v>100</v>
      </c>
      <c r="Y66" s="16">
        <f>SUM(Y52:Y65)</f>
        <v>1780</v>
      </c>
      <c r="Z66" s="15">
        <f>IF(Y66=0,"- - -",Y66/Y66*100)</f>
        <v>100</v>
      </c>
      <c r="AA66" s="16">
        <f>SUM(AA52:AA65)</f>
        <v>32</v>
      </c>
      <c r="AB66" s="15">
        <f>IF(AA66=0,"- - -",AA66/AA66*100)</f>
        <v>100</v>
      </c>
      <c r="AC66" s="22">
        <f>SUM(AC52:AC65)</f>
        <v>129700</v>
      </c>
      <c r="AD66" s="23">
        <f>IF(AC66=0,"- - -",AC66/AC66*100)</f>
        <v>100</v>
      </c>
      <c r="AG66" s="69"/>
    </row>
    <row r="67" spans="1:33" ht="15" thickBot="1" x14ac:dyDescent="0.35">
      <c r="A67" s="149" t="s">
        <v>12</v>
      </c>
      <c r="B67" s="150"/>
      <c r="C67" s="18">
        <f>IF($AC66=0,"- - -",C66/$AC66*100)</f>
        <v>4.7925983037779494</v>
      </c>
      <c r="D67" s="19"/>
      <c r="E67" s="20">
        <f>IF($AC66=0,"- - -",E66/$AC66*100)</f>
        <v>82.388589051657675</v>
      </c>
      <c r="F67" s="19"/>
      <c r="G67" s="20">
        <f>IF($AC66=0,"- - -",G66/$AC66*100)</f>
        <v>0.18272937548188128</v>
      </c>
      <c r="H67" s="19"/>
      <c r="I67" s="20">
        <f>IF($AC66=0,"- - -",I66/$AC66*100)</f>
        <v>1.0362374710871241</v>
      </c>
      <c r="J67" s="19"/>
      <c r="K67" s="20">
        <f>IF($AC66=0,"- - -",K66/$AC66*100)</f>
        <v>0.12952968388589051</v>
      </c>
      <c r="L67" s="19"/>
      <c r="M67" s="20">
        <f>IF($AC66=0,"- - -",M66/$AC66*100)</f>
        <v>1.6962220508866616E-2</v>
      </c>
      <c r="N67" s="19"/>
      <c r="O67" s="20">
        <f>IF($AC66=0,"- - -",O66/$AC66*100)</f>
        <v>0.93909020817270616</v>
      </c>
      <c r="P67" s="19"/>
      <c r="Q67" s="20">
        <f>IF($AC66=0,"- - -",Q66/$AC66*100)</f>
        <v>2.8218966846569002</v>
      </c>
      <c r="R67" s="19"/>
      <c r="S67" s="20">
        <f>IF($AC66=0,"- - -",S66/$AC66*100)</f>
        <v>1.1858134155744025</v>
      </c>
      <c r="T67" s="19"/>
      <c r="U67" s="20">
        <f>IF($AC66=0,"- - -",U66/$AC66*100)</f>
        <v>4.5142636854279106</v>
      </c>
      <c r="V67" s="19"/>
      <c r="W67" s="20">
        <f>IF($AC66=0,"- - -",W66/$AC66*100)</f>
        <v>0.5952197378565921</v>
      </c>
      <c r="X67" s="19"/>
      <c r="Y67" s="158">
        <f>IF($AC66=0,"- - -",Y66/$AC66*100)</f>
        <v>1.3723978411719353</v>
      </c>
      <c r="Z67" s="159"/>
      <c r="AA67" s="158">
        <f>IF($AC66=0,"- - -",AA66/$AC66*100)</f>
        <v>2.4672320740169621E-2</v>
      </c>
      <c r="AB67" s="159"/>
      <c r="AC67" s="24">
        <f>IF($AC66=0,"- - -",AC66/$AC66*100)</f>
        <v>100</v>
      </c>
      <c r="AD67" s="25"/>
    </row>
    <row r="70" spans="1:33" x14ac:dyDescent="0.3">
      <c r="A70" s="49" t="s">
        <v>258</v>
      </c>
      <c r="J70" s="48"/>
      <c r="L70" s="48"/>
    </row>
    <row r="71" spans="1:33" ht="15" thickBot="1" x14ac:dyDescent="0.35"/>
    <row r="72" spans="1:33" ht="14.4" customHeight="1" x14ac:dyDescent="0.3">
      <c r="A72" s="151" t="s">
        <v>254</v>
      </c>
      <c r="B72" s="152"/>
      <c r="C72" s="32" t="s">
        <v>20</v>
      </c>
      <c r="D72" s="33"/>
      <c r="E72" s="33" t="s">
        <v>21</v>
      </c>
      <c r="F72" s="33"/>
      <c r="G72" s="33" t="s">
        <v>22</v>
      </c>
      <c r="H72" s="33"/>
      <c r="I72" s="33" t="s">
        <v>23</v>
      </c>
      <c r="J72" s="33"/>
      <c r="K72" s="33" t="s">
        <v>24</v>
      </c>
      <c r="L72" s="33"/>
      <c r="M72" s="33" t="s">
        <v>25</v>
      </c>
      <c r="N72" s="33"/>
      <c r="O72" s="33" t="s">
        <v>26</v>
      </c>
      <c r="P72" s="33"/>
      <c r="Q72" s="33" t="s">
        <v>27</v>
      </c>
      <c r="R72" s="33"/>
      <c r="S72" s="33" t="s">
        <v>28</v>
      </c>
      <c r="T72" s="33"/>
      <c r="U72" s="33" t="s">
        <v>29</v>
      </c>
      <c r="V72" s="33"/>
      <c r="W72" s="33" t="s">
        <v>30</v>
      </c>
      <c r="X72" s="33"/>
      <c r="Y72" s="33" t="s">
        <v>32</v>
      </c>
      <c r="Z72" s="33"/>
      <c r="AA72" s="35" t="s">
        <v>13</v>
      </c>
      <c r="AB72" s="36"/>
    </row>
    <row r="73" spans="1:33" ht="15" thickBot="1" x14ac:dyDescent="0.35">
      <c r="A73" s="153"/>
      <c r="B73" s="154"/>
      <c r="C73" s="37" t="s">
        <v>14</v>
      </c>
      <c r="D73" s="38" t="s">
        <v>15</v>
      </c>
      <c r="E73" s="39" t="s">
        <v>14</v>
      </c>
      <c r="F73" s="38" t="s">
        <v>15</v>
      </c>
      <c r="G73" s="39" t="s">
        <v>14</v>
      </c>
      <c r="H73" s="38" t="s">
        <v>15</v>
      </c>
      <c r="I73" s="37" t="s">
        <v>14</v>
      </c>
      <c r="J73" s="38" t="s">
        <v>15</v>
      </c>
      <c r="K73" s="37" t="s">
        <v>14</v>
      </c>
      <c r="L73" s="38" t="s">
        <v>15</v>
      </c>
      <c r="M73" s="37" t="s">
        <v>14</v>
      </c>
      <c r="N73" s="38" t="s">
        <v>15</v>
      </c>
      <c r="O73" s="37" t="s">
        <v>14</v>
      </c>
      <c r="P73" s="38" t="s">
        <v>15</v>
      </c>
      <c r="Q73" s="37" t="s">
        <v>14</v>
      </c>
      <c r="R73" s="38" t="s">
        <v>15</v>
      </c>
      <c r="S73" s="37" t="s">
        <v>14</v>
      </c>
      <c r="T73" s="38" t="s">
        <v>15</v>
      </c>
      <c r="U73" s="37" t="s">
        <v>14</v>
      </c>
      <c r="V73" s="38" t="s">
        <v>15</v>
      </c>
      <c r="W73" s="37" t="s">
        <v>14</v>
      </c>
      <c r="X73" s="38" t="s">
        <v>15</v>
      </c>
      <c r="Y73" s="37" t="s">
        <v>14</v>
      </c>
      <c r="Z73" s="38" t="s">
        <v>15</v>
      </c>
      <c r="AA73" s="41" t="s">
        <v>14</v>
      </c>
      <c r="AB73" s="42" t="s">
        <v>15</v>
      </c>
    </row>
    <row r="74" spans="1:33" x14ac:dyDescent="0.3">
      <c r="A74" s="59">
        <v>0</v>
      </c>
      <c r="B74" s="62" t="s">
        <v>129</v>
      </c>
      <c r="C74" s="8">
        <v>600</v>
      </c>
      <c r="D74" s="5">
        <f>IF(C88=0,"- - -",C74/C88*100)</f>
        <v>95.087163232963547</v>
      </c>
      <c r="E74" s="4">
        <v>481</v>
      </c>
      <c r="F74" s="5">
        <f>IF(E88=0,"- - -",E74/E88*100)</f>
        <v>20.813500649069667</v>
      </c>
      <c r="G74" s="4">
        <v>207</v>
      </c>
      <c r="H74" s="5">
        <f>IF(G88=0,"- - -",G74/G88*100)</f>
        <v>4.8809243103041737</v>
      </c>
      <c r="I74" s="4">
        <v>135</v>
      </c>
      <c r="J74" s="5">
        <f>IF(I88=0,"- - -",I74/I88*100)</f>
        <v>0.86206896551724133</v>
      </c>
      <c r="K74" s="4">
        <v>119</v>
      </c>
      <c r="L74" s="5">
        <f>IF(K88=0,"- - -",K74/K88*100)</f>
        <v>0.29628523055472561</v>
      </c>
      <c r="M74" s="4">
        <v>95</v>
      </c>
      <c r="N74" s="5">
        <f>IF(M88=0,"- - -",M74/M88*100)</f>
        <v>0.25729220269208897</v>
      </c>
      <c r="O74" s="4">
        <v>98</v>
      </c>
      <c r="P74" s="5">
        <f>IF(O88=0,"- - -",O74/O88*100)</f>
        <v>0.62253843221954008</v>
      </c>
      <c r="Q74" s="4">
        <v>64</v>
      </c>
      <c r="R74" s="5">
        <f>IF(Q88=0,"- - -",Q74/Q88*100)</f>
        <v>0.93403385872737887</v>
      </c>
      <c r="S74" s="4">
        <v>36</v>
      </c>
      <c r="T74" s="5">
        <f>IF(S88=0,"- - -",S74/S88*100)</f>
        <v>1.339784145887607</v>
      </c>
      <c r="U74" s="4">
        <v>31</v>
      </c>
      <c r="V74" s="5">
        <f>IF(U88=0,"- - -",U74/U88*100)</f>
        <v>2.865064695009242</v>
      </c>
      <c r="W74" s="4">
        <v>16</v>
      </c>
      <c r="X74" s="5">
        <f>IF(W88=0,"- - -",W74/W88*100)</f>
        <v>2.3738872403560833</v>
      </c>
      <c r="Y74" s="4">
        <v>96</v>
      </c>
      <c r="Z74" s="5">
        <f>IF(Y88=0,"- - -",Y74/Y88*100)</f>
        <v>3.5126234906695939</v>
      </c>
      <c r="AA74" s="26">
        <f>C74+E74+G74+I74+K74+M74+O74+Q74+S74+U74+W74+Y74</f>
        <v>1978</v>
      </c>
      <c r="AB74" s="27">
        <f>IF(AA88=0,"- - -",AA74/AA88*100)</f>
        <v>1.5250578257517349</v>
      </c>
      <c r="AE74" s="69"/>
    </row>
    <row r="75" spans="1:33" x14ac:dyDescent="0.3">
      <c r="A75" s="60">
        <v>1</v>
      </c>
      <c r="B75" s="62" t="s">
        <v>129</v>
      </c>
      <c r="C75" s="9">
        <v>11</v>
      </c>
      <c r="D75" s="3">
        <f>IF(C88=0,"- - -",C75/C88*100)</f>
        <v>1.7432646592709984</v>
      </c>
      <c r="E75" s="2">
        <v>1723</v>
      </c>
      <c r="F75" s="3">
        <f>IF(E88=0,"- - -",E75/E88*100)</f>
        <v>74.55646906101255</v>
      </c>
      <c r="G75" s="2">
        <v>620</v>
      </c>
      <c r="H75" s="3">
        <f>IF(G88=0,"- - -",G75/G88*100)</f>
        <v>14.619193586418296</v>
      </c>
      <c r="I75" s="2">
        <v>39</v>
      </c>
      <c r="J75" s="3">
        <f>IF(I88=0,"- - -",I75/I88*100)</f>
        <v>0.24904214559386975</v>
      </c>
      <c r="K75" s="2">
        <v>38</v>
      </c>
      <c r="L75" s="3">
        <f>IF(K88=0,"- - -",K75/K88*100)</f>
        <v>9.4612090429240112E-2</v>
      </c>
      <c r="M75" s="2">
        <v>32</v>
      </c>
      <c r="N75" s="3">
        <f>IF(M88=0,"- - -",M75/M88*100)</f>
        <v>8.6666847222598375E-2</v>
      </c>
      <c r="O75" s="2">
        <v>23</v>
      </c>
      <c r="P75" s="3">
        <f>IF(O88=0,"- - -",O75/O88*100)</f>
        <v>0.14610595858213696</v>
      </c>
      <c r="Q75" s="2">
        <v>13</v>
      </c>
      <c r="R75" s="3">
        <f>IF(Q88=0,"- - -",Q75/Q88*100)</f>
        <v>0.18972562755399883</v>
      </c>
      <c r="S75" s="2">
        <v>8</v>
      </c>
      <c r="T75" s="3">
        <f>IF(S88=0,"- - -",S75/S88*100)</f>
        <v>0.29772981019724604</v>
      </c>
      <c r="U75" s="2">
        <v>4</v>
      </c>
      <c r="V75" s="3">
        <f>IF(U88=0,"- - -",U75/U88*100)</f>
        <v>0.36968576709796674</v>
      </c>
      <c r="W75" s="2">
        <v>2</v>
      </c>
      <c r="X75" s="3">
        <f>IF(W88=0,"- - -",W75/W88*100)</f>
        <v>0.29673590504451042</v>
      </c>
      <c r="Y75" s="2">
        <v>21</v>
      </c>
      <c r="Z75" s="3">
        <f>IF(Y88=0,"- - -",Y75/Y88*100)</f>
        <v>0.76838638858397368</v>
      </c>
      <c r="AA75" s="26">
        <f t="shared" ref="AA75:AA86" si="8">C75+E75+G75+I75+K75+M75+O75+Q75+S75+U75+W75+Y75</f>
        <v>2534</v>
      </c>
      <c r="AB75" s="29">
        <f>IF(AA88=0,"- - -",AA75/AA88*100)</f>
        <v>1.953739398612182</v>
      </c>
      <c r="AE75" s="69"/>
    </row>
    <row r="76" spans="1:33" x14ac:dyDescent="0.3">
      <c r="A76" s="60">
        <v>2</v>
      </c>
      <c r="B76" s="62" t="s">
        <v>130</v>
      </c>
      <c r="C76" s="9">
        <v>0</v>
      </c>
      <c r="D76" s="3">
        <f>IF(C88=0,"- - -",C76/C88*100)</f>
        <v>0</v>
      </c>
      <c r="E76" s="2">
        <v>15</v>
      </c>
      <c r="F76" s="3">
        <f>IF(E88=0,"- - -",E76/E88*100)</f>
        <v>0.64906966681090439</v>
      </c>
      <c r="G76" s="2">
        <v>3248</v>
      </c>
      <c r="H76" s="3">
        <f>IF(G88=0,"- - -",G76/G88*100)</f>
        <v>76.585710917236511</v>
      </c>
      <c r="I76" s="2">
        <v>1517</v>
      </c>
      <c r="J76" s="3">
        <f>IF(I88=0,"- - -",I76/I88*100)</f>
        <v>9.6871008939974459</v>
      </c>
      <c r="K76" s="2">
        <v>68</v>
      </c>
      <c r="L76" s="3">
        <f>IF(K88=0,"- - -",K76/K88*100)</f>
        <v>0.1693058460312718</v>
      </c>
      <c r="M76" s="2">
        <v>35</v>
      </c>
      <c r="N76" s="3">
        <f>IF(M88=0,"- - -",M76/M88*100)</f>
        <v>9.4791864149716978E-2</v>
      </c>
      <c r="O76" s="2">
        <v>22</v>
      </c>
      <c r="P76" s="3">
        <f>IF(O88=0,"- - -",O76/O88*100)</f>
        <v>0.13975352560030491</v>
      </c>
      <c r="Q76" s="2">
        <v>7</v>
      </c>
      <c r="R76" s="3">
        <f>IF(Q88=0,"- - -",Q76/Q88*100)</f>
        <v>0.10215995329830707</v>
      </c>
      <c r="S76" s="2">
        <v>7</v>
      </c>
      <c r="T76" s="3">
        <f>IF(S88=0,"- - -",S76/S88*100)</f>
        <v>0.26051358392259027</v>
      </c>
      <c r="U76" s="2">
        <v>3</v>
      </c>
      <c r="V76" s="3">
        <f>IF(U88=0,"- - -",U76/U88*100)</f>
        <v>0.27726432532347506</v>
      </c>
      <c r="W76" s="2">
        <v>0</v>
      </c>
      <c r="X76" s="3">
        <f>IF(W88=0,"- - -",W76/W88*100)</f>
        <v>0</v>
      </c>
      <c r="Y76" s="2">
        <v>11</v>
      </c>
      <c r="Z76" s="3">
        <f>IF(Y88=0,"- - -",Y76/Y88*100)</f>
        <v>0.40248810830589099</v>
      </c>
      <c r="AA76" s="26">
        <f t="shared" si="8"/>
        <v>4933</v>
      </c>
      <c r="AB76" s="29">
        <f>IF(AA88=0,"- - -",AA76/AA88*100)</f>
        <v>3.8033924441017732</v>
      </c>
      <c r="AE76" s="69"/>
    </row>
    <row r="77" spans="1:33" x14ac:dyDescent="0.3">
      <c r="A77" s="60">
        <v>3</v>
      </c>
      <c r="B77" s="62" t="s">
        <v>130</v>
      </c>
      <c r="C77" s="9">
        <v>0</v>
      </c>
      <c r="D77" s="3">
        <f>IF(C88=0,"- - -",C77/C88*100)</f>
        <v>0</v>
      </c>
      <c r="E77" s="2">
        <v>6</v>
      </c>
      <c r="F77" s="3">
        <f>IF(E88=0,"- - -",E77/E88*100)</f>
        <v>0.25962786672436178</v>
      </c>
      <c r="G77" s="2">
        <v>11</v>
      </c>
      <c r="H77" s="3">
        <f>IF(G88=0,"- - -",G77/G88*100)</f>
        <v>0.25937278943645364</v>
      </c>
      <c r="I77" s="2">
        <v>13652</v>
      </c>
      <c r="J77" s="3">
        <f>IF(I88=0,"- - -",I77/I88*100)</f>
        <v>87.17752234993614</v>
      </c>
      <c r="K77" s="2">
        <v>7023</v>
      </c>
      <c r="L77" s="3">
        <f>IF(K88=0,"- - -",K77/K88*100)</f>
        <v>17.485808186435612</v>
      </c>
      <c r="M77" s="2">
        <v>226</v>
      </c>
      <c r="N77" s="3">
        <f>IF(M88=0,"- - -",M77/M88*100)</f>
        <v>0.612084608509601</v>
      </c>
      <c r="O77" s="2">
        <v>48</v>
      </c>
      <c r="P77" s="3">
        <f>IF(O88=0,"- - -",O77/O88*100)</f>
        <v>0.30491678312793802</v>
      </c>
      <c r="Q77" s="2">
        <v>17</v>
      </c>
      <c r="R77" s="3">
        <f>IF(Q88=0,"- - -",Q77/Q88*100)</f>
        <v>0.24810274372446001</v>
      </c>
      <c r="S77" s="2">
        <v>8</v>
      </c>
      <c r="T77" s="3">
        <f>IF(S88=0,"- - -",S77/S88*100)</f>
        <v>0.29772981019724604</v>
      </c>
      <c r="U77" s="2">
        <v>10</v>
      </c>
      <c r="V77" s="3">
        <f>IF(U88=0,"- - -",U77/U88*100)</f>
        <v>0.92421441774491686</v>
      </c>
      <c r="W77" s="2">
        <v>7</v>
      </c>
      <c r="X77" s="3">
        <f>IF(W88=0,"- - -",W77/W88*100)</f>
        <v>1.0385756676557862</v>
      </c>
      <c r="Y77" s="2">
        <v>22</v>
      </c>
      <c r="Z77" s="3">
        <f>IF(Y88=0,"- - -",Y77/Y88*100)</f>
        <v>0.80497621661178198</v>
      </c>
      <c r="AA77" s="26">
        <f t="shared" si="8"/>
        <v>21030</v>
      </c>
      <c r="AB77" s="29">
        <f>IF(AA88=0,"- - -",AA77/AA88*100)</f>
        <v>16.214340786430224</v>
      </c>
      <c r="AE77" s="69"/>
    </row>
    <row r="78" spans="1:33" x14ac:dyDescent="0.3">
      <c r="A78" s="60">
        <v>4</v>
      </c>
      <c r="B78" s="62" t="s">
        <v>130</v>
      </c>
      <c r="C78" s="9">
        <v>0</v>
      </c>
      <c r="D78" s="3">
        <f>IF(C88=0,"- - -",C78/C88*100)</f>
        <v>0</v>
      </c>
      <c r="E78" s="2">
        <v>8</v>
      </c>
      <c r="F78" s="3">
        <f>IF(E88=0,"- - -",E78/E88*100)</f>
        <v>0.34617048896581565</v>
      </c>
      <c r="G78" s="2">
        <v>7</v>
      </c>
      <c r="H78" s="3">
        <f>IF(G88=0,"- - -",G78/G88*100)</f>
        <v>0.16505541145956143</v>
      </c>
      <c r="I78" s="2">
        <v>25</v>
      </c>
      <c r="J78" s="3">
        <f>IF(I88=0,"- - -",I78/I88*100)</f>
        <v>0.15964240102171137</v>
      </c>
      <c r="K78" s="2">
        <v>31867</v>
      </c>
      <c r="L78" s="3">
        <f>IF(K88=0,"- - -",K78/K88*100)</f>
        <v>79.342196992331438</v>
      </c>
      <c r="M78" s="2">
        <v>17056</v>
      </c>
      <c r="N78" s="3">
        <f>IF(M88=0,"- - -",M78/M88*100)</f>
        <v>46.193429569644941</v>
      </c>
      <c r="O78" s="2">
        <v>563</v>
      </c>
      <c r="P78" s="3">
        <f>IF(O88=0,"- - -",O78/O88*100)</f>
        <v>3.5764197687714399</v>
      </c>
      <c r="Q78" s="2">
        <v>121</v>
      </c>
      <c r="R78" s="3">
        <f>IF(Q88=0,"- - -",Q78/Q88*100)</f>
        <v>1.7659077641564505</v>
      </c>
      <c r="S78" s="2">
        <v>49</v>
      </c>
      <c r="T78" s="3">
        <f>IF(S88=0,"- - -",S78/S88*100)</f>
        <v>1.8235950874581317</v>
      </c>
      <c r="U78" s="2">
        <v>17</v>
      </c>
      <c r="V78" s="3">
        <f>IF(U88=0,"- - -",U78/U88*100)</f>
        <v>1.5711645101663587</v>
      </c>
      <c r="W78" s="2">
        <v>6</v>
      </c>
      <c r="X78" s="3">
        <f>IF(W88=0,"- - -",W78/W88*100)</f>
        <v>0.89020771513353114</v>
      </c>
      <c r="Y78" s="2">
        <v>55</v>
      </c>
      <c r="Z78" s="3">
        <f>IF(Y88=0,"- - -",Y78/Y88*100)</f>
        <v>2.0124405415294548</v>
      </c>
      <c r="AA78" s="26">
        <f t="shared" si="8"/>
        <v>49774</v>
      </c>
      <c r="AB78" s="29">
        <f>IF(AA88=0,"- - -",AA78/AA88*100)</f>
        <v>38.376252891287585</v>
      </c>
      <c r="AE78" s="69"/>
    </row>
    <row r="79" spans="1:33" x14ac:dyDescent="0.3">
      <c r="A79" s="60">
        <v>5</v>
      </c>
      <c r="B79" s="62" t="s">
        <v>130</v>
      </c>
      <c r="C79" s="9">
        <v>6</v>
      </c>
      <c r="D79" s="3">
        <f>IF(C88=0,"- - -",C79/C88*100)</f>
        <v>0.95087163232963556</v>
      </c>
      <c r="E79" s="2">
        <v>8</v>
      </c>
      <c r="F79" s="3">
        <f>IF(E88=0,"- - -",E79/E88*100)</f>
        <v>0.34617048896581565</v>
      </c>
      <c r="G79" s="2">
        <v>4</v>
      </c>
      <c r="H79" s="3">
        <f>IF(G88=0,"- - -",G79/G88*100)</f>
        <v>9.4317377976892242E-2</v>
      </c>
      <c r="I79" s="2">
        <v>24</v>
      </c>
      <c r="J79" s="3">
        <f>IF(I88=0,"- - -",I79/I88*100)</f>
        <v>0.15325670498084293</v>
      </c>
      <c r="K79" s="2">
        <v>90</v>
      </c>
      <c r="L79" s="3">
        <f>IF(K88=0,"- - -",K79/K88*100)</f>
        <v>0.224081266806095</v>
      </c>
      <c r="M79" s="2">
        <v>17967</v>
      </c>
      <c r="N79" s="3">
        <f>IF(M88=0,"- - -",M79/M88*100)</f>
        <v>48.660726376513288</v>
      </c>
      <c r="O79" s="2">
        <v>8175</v>
      </c>
      <c r="P79" s="3">
        <f>IF(O88=0,"- - -",O79/O88*100)</f>
        <v>51.931139626476941</v>
      </c>
      <c r="Q79" s="2">
        <v>413</v>
      </c>
      <c r="R79" s="3">
        <f>IF(Q88=0,"- - -",Q79/Q88*100)</f>
        <v>6.027437244600117</v>
      </c>
      <c r="S79" s="2">
        <v>105</v>
      </c>
      <c r="T79" s="3">
        <f>IF(S88=0,"- - -",S79/S88*100)</f>
        <v>3.9077037588388532</v>
      </c>
      <c r="U79" s="2">
        <v>36</v>
      </c>
      <c r="V79" s="3">
        <f>IF(U88=0,"- - -",U79/U88*100)</f>
        <v>3.3271719038817005</v>
      </c>
      <c r="W79" s="2">
        <v>24</v>
      </c>
      <c r="X79" s="3">
        <f>IF(W88=0,"- - -",W79/W88*100)</f>
        <v>3.5608308605341246</v>
      </c>
      <c r="Y79" s="2">
        <v>133</v>
      </c>
      <c r="Z79" s="3">
        <f>IF(Y88=0,"- - -",Y79/Y88*100)</f>
        <v>4.8664471276984997</v>
      </c>
      <c r="AA79" s="26">
        <f t="shared" si="8"/>
        <v>26985</v>
      </c>
      <c r="AB79" s="29">
        <f>IF(AA88=0,"- - -",AA79/AA88*100)</f>
        <v>20.805705474171166</v>
      </c>
      <c r="AE79" s="69"/>
    </row>
    <row r="80" spans="1:33" x14ac:dyDescent="0.3">
      <c r="A80" s="60">
        <v>6</v>
      </c>
      <c r="B80" s="62" t="s">
        <v>130</v>
      </c>
      <c r="C80" s="9">
        <v>1</v>
      </c>
      <c r="D80" s="3">
        <f>IF(C88=0,"- - -",C80/C88*100)</f>
        <v>0.15847860538827258</v>
      </c>
      <c r="E80" s="2">
        <v>11</v>
      </c>
      <c r="F80" s="3">
        <f>IF(E88=0,"- - -",E80/E88*100)</f>
        <v>0.47598442232799659</v>
      </c>
      <c r="G80" s="2">
        <v>13</v>
      </c>
      <c r="H80" s="3">
        <f>IF(G88=0,"- - -",G80/G88*100)</f>
        <v>0.30653147842489975</v>
      </c>
      <c r="I80" s="2">
        <v>13</v>
      </c>
      <c r="J80" s="3">
        <f>IF(I88=0,"- - -",I80/I88*100)</f>
        <v>8.3014048531289908E-2</v>
      </c>
      <c r="K80" s="2">
        <v>80</v>
      </c>
      <c r="L80" s="3">
        <f>IF(K88=0,"- - -",K80/K88*100)</f>
        <v>0.19918334827208445</v>
      </c>
      <c r="M80" s="2">
        <v>103</v>
      </c>
      <c r="N80" s="3">
        <f>IF(M88=0,"- - -",M80/M88*100)</f>
        <v>0.27895891449773852</v>
      </c>
      <c r="O80" s="2">
        <v>5652</v>
      </c>
      <c r="P80" s="3">
        <f>IF(O88=0,"- - -",O80/O88*100)</f>
        <v>35.903951213314699</v>
      </c>
      <c r="Q80" s="2">
        <v>3158</v>
      </c>
      <c r="R80" s="3">
        <f>IF(Q88=0,"- - -",Q80/Q88*100)</f>
        <v>46.088733216579101</v>
      </c>
      <c r="S80" s="2">
        <v>216</v>
      </c>
      <c r="T80" s="3">
        <f>IF(S88=0,"- - -",S80/S88*100)</f>
        <v>8.0387048753256423</v>
      </c>
      <c r="U80" s="2">
        <v>54</v>
      </c>
      <c r="V80" s="3">
        <f>IF(U88=0,"- - -",U80/U88*100)</f>
        <v>4.9907578558225509</v>
      </c>
      <c r="W80" s="2">
        <v>27</v>
      </c>
      <c r="X80" s="3">
        <f>IF(W88=0,"- - -",W80/W88*100)</f>
        <v>4.0059347181008906</v>
      </c>
      <c r="Y80" s="2">
        <v>130</v>
      </c>
      <c r="Z80" s="3">
        <f>IF(Y88=0,"- - -",Y80/Y88*100)</f>
        <v>4.7566776436150748</v>
      </c>
      <c r="AA80" s="26">
        <f t="shared" si="8"/>
        <v>9458</v>
      </c>
      <c r="AB80" s="29">
        <f>IF(AA88=0,"- - -",AA80/AA88*100)</f>
        <v>7.2922127987663838</v>
      </c>
      <c r="AE80" s="69"/>
    </row>
    <row r="81" spans="1:31" x14ac:dyDescent="0.3">
      <c r="A81" s="60">
        <v>7</v>
      </c>
      <c r="B81" s="62" t="s">
        <v>130</v>
      </c>
      <c r="C81" s="9">
        <v>2</v>
      </c>
      <c r="D81" s="3">
        <f>IF(C88=0,"- - -",C81/C88*100)</f>
        <v>0.31695721077654515</v>
      </c>
      <c r="E81" s="2">
        <v>6</v>
      </c>
      <c r="F81" s="3">
        <f>IF(E88=0,"- - -",E81/E88*100)</f>
        <v>0.25962786672436178</v>
      </c>
      <c r="G81" s="2">
        <v>10</v>
      </c>
      <c r="H81" s="3">
        <f>IF(G88=0,"- - -",G81/G88*100)</f>
        <v>0.23579344494223062</v>
      </c>
      <c r="I81" s="2">
        <v>21</v>
      </c>
      <c r="J81" s="3">
        <f>IF(I88=0,"- - -",I81/I88*100)</f>
        <v>0.13409961685823754</v>
      </c>
      <c r="K81" s="2">
        <v>84</v>
      </c>
      <c r="L81" s="3">
        <f>IF(K88=0,"- - -",K81/K88*100)</f>
        <v>0.2091425156856887</v>
      </c>
      <c r="M81" s="2">
        <v>114</v>
      </c>
      <c r="N81" s="3">
        <f>IF(M88=0,"- - -",M81/M88*100)</f>
        <v>0.30875064323050677</v>
      </c>
      <c r="O81" s="2">
        <v>81</v>
      </c>
      <c r="P81" s="3">
        <f>IF(O88=0,"- - -",O81/O88*100)</f>
        <v>0.51454707152839541</v>
      </c>
      <c r="Q81" s="2">
        <v>2214</v>
      </c>
      <c r="R81" s="3">
        <f>IF(Q88=0,"- - -",Q81/Q88*100)</f>
        <v>32.311733800350261</v>
      </c>
      <c r="S81" s="2">
        <v>1274</v>
      </c>
      <c r="T81" s="3">
        <f>IF(S88=0,"- - -",S81/S88*100)</f>
        <v>47.413472273911431</v>
      </c>
      <c r="U81" s="2">
        <v>113</v>
      </c>
      <c r="V81" s="3">
        <f>IF(U88=0,"- - -",U81/U88*100)</f>
        <v>10.44362292051756</v>
      </c>
      <c r="W81" s="2">
        <v>38</v>
      </c>
      <c r="X81" s="3">
        <f>IF(W88=0,"- - -",W81/W88*100)</f>
        <v>5.637982195845697</v>
      </c>
      <c r="Y81" s="2">
        <v>125</v>
      </c>
      <c r="Z81" s="3">
        <f>IF(Y88=0,"- - -",Y81/Y88*100)</f>
        <v>4.5737285034760333</v>
      </c>
      <c r="AA81" s="26">
        <f t="shared" si="8"/>
        <v>4082</v>
      </c>
      <c r="AB81" s="29">
        <f>IF(AA88=0,"- - -",AA81/AA88*100)</f>
        <v>3.1472629144178872</v>
      </c>
      <c r="AE81" s="69"/>
    </row>
    <row r="82" spans="1:31" x14ac:dyDescent="0.3">
      <c r="A82" s="60">
        <v>8</v>
      </c>
      <c r="B82" s="62" t="s">
        <v>130</v>
      </c>
      <c r="C82" s="9">
        <v>2</v>
      </c>
      <c r="D82" s="3">
        <f>IF(C88=0,"- - -",C82/C88*100)</f>
        <v>0.31695721077654515</v>
      </c>
      <c r="E82" s="2">
        <v>2</v>
      </c>
      <c r="F82" s="3">
        <f>IF(E88=0,"- - -",E82/E88*100)</f>
        <v>8.6542622241453912E-2</v>
      </c>
      <c r="G82" s="2">
        <v>9</v>
      </c>
      <c r="H82" s="3">
        <f>IF(G88=0,"- - -",G82/G88*100)</f>
        <v>0.21221410044800754</v>
      </c>
      <c r="I82" s="2">
        <v>11</v>
      </c>
      <c r="J82" s="3">
        <f>IF(I88=0,"- - -",I82/I88*100)</f>
        <v>7.0242656449552993E-2</v>
      </c>
      <c r="K82" s="2">
        <v>68</v>
      </c>
      <c r="L82" s="3">
        <f>IF(K88=0,"- - -",K82/K88*100)</f>
        <v>0.1693058460312718</v>
      </c>
      <c r="M82" s="2">
        <v>102</v>
      </c>
      <c r="N82" s="3">
        <f>IF(M88=0,"- - -",M82/M88*100)</f>
        <v>0.27625057552203236</v>
      </c>
      <c r="O82" s="2">
        <v>80</v>
      </c>
      <c r="P82" s="3">
        <f>IF(O88=0,"- - -",O82/O88*100)</f>
        <v>0.50819463854656333</v>
      </c>
      <c r="Q82" s="2">
        <v>51</v>
      </c>
      <c r="R82" s="3">
        <f>IF(Q88=0,"- - -",Q82/Q88*100)</f>
        <v>0.74430823117338007</v>
      </c>
      <c r="S82" s="2">
        <v>497</v>
      </c>
      <c r="T82" s="3">
        <f>IF(S88=0,"- - -",S82/S88*100)</f>
        <v>18.496464458503908</v>
      </c>
      <c r="U82" s="2">
        <v>299</v>
      </c>
      <c r="V82" s="3">
        <f>IF(U88=0,"- - -",U82/U88*100)</f>
        <v>27.634011090573011</v>
      </c>
      <c r="W82" s="2">
        <v>27</v>
      </c>
      <c r="X82" s="3">
        <f>IF(W88=0,"- - -",W82/W88*100)</f>
        <v>4.0059347181008906</v>
      </c>
      <c r="Y82" s="2">
        <v>74</v>
      </c>
      <c r="Z82" s="3">
        <f>IF(Y88=0,"- - -",Y82/Y88*100)</f>
        <v>2.7076472740578121</v>
      </c>
      <c r="AA82" s="26">
        <f t="shared" si="8"/>
        <v>1222</v>
      </c>
      <c r="AB82" s="29">
        <f>IF(AA88=0,"- - -",AA82/AA88*100)</f>
        <v>0.94217424826522744</v>
      </c>
      <c r="AE82" s="69"/>
    </row>
    <row r="83" spans="1:31" x14ac:dyDescent="0.3">
      <c r="A83" s="60">
        <v>9</v>
      </c>
      <c r="B83" s="62" t="s">
        <v>130</v>
      </c>
      <c r="C83" s="9">
        <v>2</v>
      </c>
      <c r="D83" s="3">
        <f>IF(C88=0,"- - -",C83/C88*100)</f>
        <v>0.31695721077654515</v>
      </c>
      <c r="E83" s="2">
        <v>8</v>
      </c>
      <c r="F83" s="3">
        <f>IF(E88=0,"- - -",E83/E88*100)</f>
        <v>0.34617048896581565</v>
      </c>
      <c r="G83" s="2">
        <v>7</v>
      </c>
      <c r="H83" s="3">
        <f>IF(G88=0,"- - -",G83/G88*100)</f>
        <v>0.16505541145956143</v>
      </c>
      <c r="I83" s="2">
        <v>16</v>
      </c>
      <c r="J83" s="3">
        <f>IF(I88=0,"- - -",I83/I88*100)</f>
        <v>0.10217113665389528</v>
      </c>
      <c r="K83" s="2">
        <v>67</v>
      </c>
      <c r="L83" s="3">
        <f>IF(K88=0,"- - -",K83/K88*100)</f>
        <v>0.16681605417787074</v>
      </c>
      <c r="M83" s="2">
        <v>117</v>
      </c>
      <c r="N83" s="3">
        <f>IF(M88=0,"- - -",M83/M88*100)</f>
        <v>0.31687566015762531</v>
      </c>
      <c r="O83" s="2">
        <v>66</v>
      </c>
      <c r="P83" s="3">
        <f>IF(O88=0,"- - -",O83/O88*100)</f>
        <v>0.41926057680091477</v>
      </c>
      <c r="Q83" s="2">
        <v>48</v>
      </c>
      <c r="R83" s="3">
        <f>IF(Q88=0,"- - -",Q83/Q88*100)</f>
        <v>0.70052539404553416</v>
      </c>
      <c r="S83" s="2">
        <v>18</v>
      </c>
      <c r="T83" s="3">
        <f>IF(S88=0,"- - -",S83/S88*100)</f>
        <v>0.66989207294380348</v>
      </c>
      <c r="U83" s="2">
        <v>222</v>
      </c>
      <c r="V83" s="3">
        <f>IF(U88=0,"- - -",U83/U88*100)</f>
        <v>20.517560073937151</v>
      </c>
      <c r="W83" s="2">
        <v>130</v>
      </c>
      <c r="X83" s="3">
        <f>IF(W88=0,"- - -",W83/W88*100)</f>
        <v>19.287833827893174</v>
      </c>
      <c r="Y83" s="2">
        <v>73</v>
      </c>
      <c r="Z83" s="3">
        <f>IF(Y88=0,"- - -",Y83/Y88*100)</f>
        <v>2.6710574460300034</v>
      </c>
      <c r="AA83" s="26">
        <f t="shared" si="8"/>
        <v>774</v>
      </c>
      <c r="AB83" s="29">
        <f>IF(AA88=0,"- - -",AA83/AA88*100)</f>
        <v>0.59676175790285269</v>
      </c>
      <c r="AE83" s="69"/>
    </row>
    <row r="84" spans="1:31" x14ac:dyDescent="0.3">
      <c r="A84" s="61">
        <v>10</v>
      </c>
      <c r="B84" s="62" t="s">
        <v>130</v>
      </c>
      <c r="C84" s="10">
        <v>1</v>
      </c>
      <c r="D84" s="7">
        <f>IF(C88=0,"- - -",C84/C88*100)</f>
        <v>0.15847860538827258</v>
      </c>
      <c r="E84" s="6">
        <v>3</v>
      </c>
      <c r="F84" s="7">
        <f>IF(E88=0,"- - -",E84/E88*100)</f>
        <v>0.12981393336218089</v>
      </c>
      <c r="G84" s="6">
        <v>5</v>
      </c>
      <c r="H84" s="7">
        <f>IF(G88=0,"- - -",G84/G88*100)</f>
        <v>0.11789672247111531</v>
      </c>
      <c r="I84" s="6">
        <v>21</v>
      </c>
      <c r="J84" s="7">
        <f>IF(I88=0,"- - -",I84/I88*100)</f>
        <v>0.13409961685823754</v>
      </c>
      <c r="K84" s="6">
        <v>58</v>
      </c>
      <c r="L84" s="7">
        <f>IF(K88=0,"- - -",K84/K88*100)</f>
        <v>0.14440792749726122</v>
      </c>
      <c r="M84" s="6">
        <v>109</v>
      </c>
      <c r="N84" s="7">
        <f>IF(M88=0,"- - -",M84/M88*100)</f>
        <v>0.29520894835197575</v>
      </c>
      <c r="O84" s="6">
        <v>62</v>
      </c>
      <c r="P84" s="7">
        <f>IF(O88=0,"- - -",O84/O88*100)</f>
        <v>0.39385084487358657</v>
      </c>
      <c r="Q84" s="6">
        <v>45</v>
      </c>
      <c r="R84" s="7">
        <f>IF(Q88=0,"- - -",Q84/Q88*100)</f>
        <v>0.65674255691768824</v>
      </c>
      <c r="S84" s="6">
        <v>18</v>
      </c>
      <c r="T84" s="7">
        <f>IF(S88=0,"- - -",S84/S88*100)</f>
        <v>0.66989207294380348</v>
      </c>
      <c r="U84" s="6">
        <v>12</v>
      </c>
      <c r="V84" s="7">
        <f>IF(U88=0,"- - -",U84/U88*100)</f>
        <v>1.1090573012939002</v>
      </c>
      <c r="W84" s="6">
        <v>138</v>
      </c>
      <c r="X84" s="7">
        <f>IF(W88=0,"- - -",W84/W88*100)</f>
        <v>20.474777448071215</v>
      </c>
      <c r="Y84" s="6">
        <v>125</v>
      </c>
      <c r="Z84" s="7">
        <f>IF(Y88=0,"- - -",Y84/Y88*100)</f>
        <v>4.5737285034760333</v>
      </c>
      <c r="AA84" s="26">
        <f t="shared" si="8"/>
        <v>597</v>
      </c>
      <c r="AB84" s="29">
        <f>IF(AA88=0,"- - -",AA84/AA88*100)</f>
        <v>0.46029298380878952</v>
      </c>
      <c r="AE84" s="69"/>
    </row>
    <row r="85" spans="1:31" x14ac:dyDescent="0.3">
      <c r="A85" s="80" t="s">
        <v>255</v>
      </c>
      <c r="B85" s="62" t="s">
        <v>130</v>
      </c>
      <c r="C85" s="10">
        <v>6</v>
      </c>
      <c r="D85" s="7">
        <f>IF(C88=0,"- - -",C85/C88*100)</f>
        <v>0.95087163232963556</v>
      </c>
      <c r="E85" s="6">
        <v>28</v>
      </c>
      <c r="F85" s="7">
        <f>IF(E88=0,"- - -",E85/E88*100)</f>
        <v>1.2115967113803547</v>
      </c>
      <c r="G85" s="6">
        <v>59</v>
      </c>
      <c r="H85" s="7">
        <f>IF(G88=0,"- - -",G85/G88*100)</f>
        <v>1.3911813251591605</v>
      </c>
      <c r="I85" s="6">
        <v>100</v>
      </c>
      <c r="J85" s="7">
        <f>IF(I88=0,"- - -",I85/I88*100)</f>
        <v>0.63856960408684549</v>
      </c>
      <c r="K85" s="6">
        <v>385</v>
      </c>
      <c r="L85" s="7">
        <f>IF(K88=0,"- - -",K85/K88*100)</f>
        <v>0.95856986355940632</v>
      </c>
      <c r="M85" s="6">
        <v>585</v>
      </c>
      <c r="N85" s="7">
        <f>IF(M88=0,"- - -",M85/M88*100)</f>
        <v>1.5843783007881265</v>
      </c>
      <c r="O85" s="6">
        <v>502</v>
      </c>
      <c r="P85" s="7">
        <f>IF(O88=0,"- - -",O85/O88*100)</f>
        <v>3.188921356879685</v>
      </c>
      <c r="Q85" s="6">
        <v>376</v>
      </c>
      <c r="R85" s="7">
        <f>IF(Q88=0,"- - -",Q85/Q88*100)</f>
        <v>5.4874489200233505</v>
      </c>
      <c r="S85" s="6">
        <v>217</v>
      </c>
      <c r="T85" s="7">
        <f>IF(S88=0,"- - -",S85/S88*100)</f>
        <v>8.0759211016002972</v>
      </c>
      <c r="U85" s="6">
        <v>132</v>
      </c>
      <c r="V85" s="7">
        <f>IF(U88=0,"- - -",U85/U88*100)</f>
        <v>12.199630314232902</v>
      </c>
      <c r="W85" s="6">
        <v>106</v>
      </c>
      <c r="X85" s="7">
        <f>IF(W88=0,"- - -",W85/W88*100)</f>
        <v>15.727002967359049</v>
      </c>
      <c r="Y85" s="6">
        <v>994</v>
      </c>
      <c r="Z85" s="7">
        <f>IF(Y88=0,"- - -",Y85/Y88*100)</f>
        <v>36.370289059641422</v>
      </c>
      <c r="AA85" s="26">
        <f t="shared" si="8"/>
        <v>3490</v>
      </c>
      <c r="AB85" s="29">
        <f>IF(AA88=0,"- - -",AA85/AA88*100)</f>
        <v>2.6908249807247495</v>
      </c>
      <c r="AE85" s="69"/>
    </row>
    <row r="86" spans="1:31" x14ac:dyDescent="0.3">
      <c r="A86" s="81" t="s">
        <v>257</v>
      </c>
      <c r="B86" s="62" t="s">
        <v>130</v>
      </c>
      <c r="C86" s="10">
        <v>0</v>
      </c>
      <c r="D86" s="7">
        <f>IF(C88=0,"- - -",C86/C88*100)</f>
        <v>0</v>
      </c>
      <c r="E86" s="6">
        <v>8</v>
      </c>
      <c r="F86" s="7">
        <f>IF(E88=0,"- - -",E86/E88*100)</f>
        <v>0.34617048896581565</v>
      </c>
      <c r="G86" s="6">
        <v>27</v>
      </c>
      <c r="H86" s="7">
        <f>IF(G88=0,"- - -",G86/G88*100)</f>
        <v>0.63664230134402267</v>
      </c>
      <c r="I86" s="6">
        <v>38</v>
      </c>
      <c r="J86" s="7">
        <f>IF(I88=0,"- - -",I86/I88*100)</f>
        <v>0.24265644955300128</v>
      </c>
      <c r="K86" s="6">
        <v>121</v>
      </c>
      <c r="L86" s="7">
        <f>IF(K88=0,"- - -",K86/K88*100)</f>
        <v>0.30126481426152774</v>
      </c>
      <c r="M86" s="6">
        <v>214</v>
      </c>
      <c r="N86" s="7">
        <f>IF(M88=0,"- - -",M86/M88*100)</f>
        <v>0.57958454080112676</v>
      </c>
      <c r="O86" s="6">
        <v>192</v>
      </c>
      <c r="P86" s="7">
        <f>IF(O88=0,"- - -",O86/O88*100)</f>
        <v>1.2196671325117521</v>
      </c>
      <c r="Q86" s="6">
        <v>153</v>
      </c>
      <c r="R86" s="7">
        <f>IF(Q88=0,"- - -",Q86/Q88*100)</f>
        <v>2.2329246935201401</v>
      </c>
      <c r="S86" s="6">
        <v>107</v>
      </c>
      <c r="T86" s="7">
        <f>IF(S88=0,"- - -",S86/S88*100)</f>
        <v>3.9821362113881653</v>
      </c>
      <c r="U86" s="6">
        <v>55</v>
      </c>
      <c r="V86" s="7">
        <f>IF(U88=0,"- - -",U86/U88*100)</f>
        <v>5.0831792975970425</v>
      </c>
      <c r="W86" s="6">
        <v>79</v>
      </c>
      <c r="X86" s="7">
        <f>IF(W88=0,"- - -",W86/W88*100)</f>
        <v>11.72106824925816</v>
      </c>
      <c r="Y86" s="6">
        <v>386</v>
      </c>
      <c r="Z86" s="7">
        <f>IF(Y88=0,"- - -",Y86/Y88*100)</f>
        <v>14.123673618733992</v>
      </c>
      <c r="AA86" s="26">
        <f t="shared" si="8"/>
        <v>1380</v>
      </c>
      <c r="AB86" s="29">
        <f>IF(AA88=0,"- - -",AA86/AA88*100)</f>
        <v>1.063993831919815</v>
      </c>
      <c r="AE86" s="69"/>
    </row>
    <row r="87" spans="1:31" ht="15" thickBot="1" x14ac:dyDescent="0.35">
      <c r="A87" s="61" t="s">
        <v>256</v>
      </c>
      <c r="B87" s="62" t="s">
        <v>130</v>
      </c>
      <c r="C87" s="10">
        <v>0</v>
      </c>
      <c r="D87" s="7">
        <f>IF(C88=0,"- - -",C87/C88*100)</f>
        <v>0</v>
      </c>
      <c r="E87" s="6">
        <v>4</v>
      </c>
      <c r="F87" s="7">
        <f>IF(E88=0,"- - -",E87/E88*100)</f>
        <v>0.17308524448290782</v>
      </c>
      <c r="G87" s="6">
        <v>14</v>
      </c>
      <c r="H87" s="7">
        <f>IF(G88=0,"- - -",G87/G88*100)</f>
        <v>0.33011082291912286</v>
      </c>
      <c r="I87" s="6">
        <v>48</v>
      </c>
      <c r="J87" s="7">
        <f>IF(I88=0,"- - -",I87/I88*100)</f>
        <v>0.30651340996168586</v>
      </c>
      <c r="K87" s="6">
        <v>96</v>
      </c>
      <c r="L87" s="7">
        <f>IF(K88=0,"- - -",K87/K88*100)</f>
        <v>0.23902001792650132</v>
      </c>
      <c r="M87" s="6">
        <v>168</v>
      </c>
      <c r="N87" s="7">
        <f>IF(M88=0,"- - -",M87/M88*100)</f>
        <v>0.45500094791864154</v>
      </c>
      <c r="O87" s="6">
        <v>178</v>
      </c>
      <c r="P87" s="7">
        <f>IF(O88=0,"- - -",O87/O88*100)</f>
        <v>1.1307330707661034</v>
      </c>
      <c r="Q87" s="6">
        <v>172</v>
      </c>
      <c r="R87" s="7">
        <f>IF(Q88=0,"- - -",Q87/Q88*100)</f>
        <v>2.5102159953298306</v>
      </c>
      <c r="S87" s="6">
        <v>127</v>
      </c>
      <c r="T87" s="7">
        <f>IF(S88=0,"- - -",S87/S88*100)</f>
        <v>4.7264607368812799</v>
      </c>
      <c r="U87" s="6">
        <v>94</v>
      </c>
      <c r="V87" s="7">
        <f>IF(U88=0,"- - -",U87/U88*100)</f>
        <v>8.6876155268022188</v>
      </c>
      <c r="W87" s="6">
        <v>74</v>
      </c>
      <c r="X87" s="7">
        <f>IF(W88=0,"- - -",W87/W88*100)</f>
        <v>10.979228486646884</v>
      </c>
      <c r="Y87" s="6">
        <v>488</v>
      </c>
      <c r="Z87" s="7">
        <f>IF(Y88=0,"- - -",Y87/Y88*100)</f>
        <v>17.855836077570437</v>
      </c>
      <c r="AA87" s="26">
        <f t="shared" ref="AA87" si="9">C87+E87+G87+I87+K87+M87+O87+Q87+S87+U87+W87+Y87</f>
        <v>1463</v>
      </c>
      <c r="AB87" s="29">
        <f>IF(AA88=0,"- - -",AA87/AA88*100)</f>
        <v>1.1279876638396298</v>
      </c>
      <c r="AE87" s="69"/>
    </row>
    <row r="88" spans="1:31" x14ac:dyDescent="0.3">
      <c r="A88" s="155" t="s">
        <v>13</v>
      </c>
      <c r="B88" s="156"/>
      <c r="C88" s="14">
        <f>SUM(C74:C87)</f>
        <v>631</v>
      </c>
      <c r="D88" s="15">
        <f>IF(C88=0,"- - -",C88/C88*100)</f>
        <v>100</v>
      </c>
      <c r="E88" s="16">
        <f>SUM(E74:E87)</f>
        <v>2311</v>
      </c>
      <c r="F88" s="15">
        <f>IF(E88=0,"- - -",E88/E88*100)</f>
        <v>100</v>
      </c>
      <c r="G88" s="16">
        <f>SUM(G74:G87)</f>
        <v>4241</v>
      </c>
      <c r="H88" s="15">
        <f>IF(G88=0,"- - -",G88/G88*100)</f>
        <v>100</v>
      </c>
      <c r="I88" s="16">
        <f>SUM(I74:I87)</f>
        <v>15660</v>
      </c>
      <c r="J88" s="15">
        <f>IF(I88=0,"- - -",I88/I88*100)</f>
        <v>100</v>
      </c>
      <c r="K88" s="16">
        <f>SUM(K74:K87)</f>
        <v>40164</v>
      </c>
      <c r="L88" s="15">
        <f>IF(K88=0,"- - -",K88/K88*100)</f>
        <v>100</v>
      </c>
      <c r="M88" s="16">
        <f>SUM(M74:M87)</f>
        <v>36923</v>
      </c>
      <c r="N88" s="15">
        <f>IF(M88=0,"- - -",M88/M88*100)</f>
        <v>100</v>
      </c>
      <c r="O88" s="16">
        <f>SUM(O74:O87)</f>
        <v>15742</v>
      </c>
      <c r="P88" s="15">
        <f>IF(O88=0,"- - -",O88/O88*100)</f>
        <v>100</v>
      </c>
      <c r="Q88" s="16">
        <f>SUM(Q74:Q87)</f>
        <v>6852</v>
      </c>
      <c r="R88" s="15">
        <f>IF(Q88=0,"- - -",Q88/Q88*100)</f>
        <v>100</v>
      </c>
      <c r="S88" s="16">
        <f>SUM(S74:S87)</f>
        <v>2687</v>
      </c>
      <c r="T88" s="15">
        <f>IF(S88=0,"- - -",S88/S88*100)</f>
        <v>100</v>
      </c>
      <c r="U88" s="16">
        <f>SUM(U74:U87)</f>
        <v>1082</v>
      </c>
      <c r="V88" s="15">
        <f>IF(U88=0,"- - -",U88/U88*100)</f>
        <v>100</v>
      </c>
      <c r="W88" s="16">
        <f>SUM(W74:W87)</f>
        <v>674</v>
      </c>
      <c r="X88" s="15">
        <f>IF(W88=0,"- - -",W88/W88*100)</f>
        <v>100</v>
      </c>
      <c r="Y88" s="16">
        <f>SUM(Y74:Y87)</f>
        <v>2733</v>
      </c>
      <c r="Z88" s="15">
        <f>IF(Y88=0,"- - -",Y88/Y88*100)</f>
        <v>100</v>
      </c>
      <c r="AA88" s="22">
        <f>SUM(AA74:AA87)</f>
        <v>129700</v>
      </c>
      <c r="AB88" s="23">
        <f>IF(AA88=0,"- - -",AA88/AA88*100)</f>
        <v>100</v>
      </c>
      <c r="AE88" s="69"/>
    </row>
    <row r="89" spans="1:31" ht="15" thickBot="1" x14ac:dyDescent="0.35">
      <c r="A89" s="149" t="s">
        <v>31</v>
      </c>
      <c r="B89" s="150"/>
      <c r="C89" s="18">
        <f>IF($AA88=0,"- - -",C88/$AA88*100)</f>
        <v>0.48650732459521973</v>
      </c>
      <c r="D89" s="19"/>
      <c r="E89" s="20">
        <f>IF($AA88=0,"- - -",E88/$AA88*100)</f>
        <v>1.7818041634541248</v>
      </c>
      <c r="F89" s="19"/>
      <c r="G89" s="20">
        <f>IF($AA88=0,"- - -",G88/$AA88*100)</f>
        <v>3.2698535080956055</v>
      </c>
      <c r="H89" s="19"/>
      <c r="I89" s="20">
        <f>IF($AA88=0,"- - -",I88/$AA88*100)</f>
        <v>12.074016962220508</v>
      </c>
      <c r="J89" s="19"/>
      <c r="K89" s="20">
        <f>IF($AA88=0,"- - -",K88/$AA88*100)</f>
        <v>30.966846569005398</v>
      </c>
      <c r="L89" s="19"/>
      <c r="M89" s="20">
        <f>IF($AA88=0,"- - -",M88/$AA88*100)</f>
        <v>28.468003084040095</v>
      </c>
      <c r="N89" s="19"/>
      <c r="O89" s="20">
        <f>IF($AA88=0,"- - -",O88/$AA88*100)</f>
        <v>12.137239784117194</v>
      </c>
      <c r="P89" s="19"/>
      <c r="Q89" s="20">
        <f>IF($AA88=0,"- - -",Q88/$AA88*100)</f>
        <v>5.2829606784888208</v>
      </c>
      <c r="R89" s="19"/>
      <c r="S89" s="20">
        <f>IF($AA88=0,"- - -",S88/$AA88*100)</f>
        <v>2.0717039321511179</v>
      </c>
      <c r="T89" s="19"/>
      <c r="U89" s="20">
        <f>IF($AA88=0,"- - -",U88/$AA88*100)</f>
        <v>0.83423284502698536</v>
      </c>
      <c r="V89" s="19"/>
      <c r="W89" s="20">
        <f>IF($AA88=0,"- - -",W88/$AA88*100)</f>
        <v>0.51966075558982261</v>
      </c>
      <c r="X89" s="19"/>
      <c r="Y89" s="20">
        <f>IF($AA88=0,"- - -",Y88/$AA88*100)</f>
        <v>2.1071703932151116</v>
      </c>
      <c r="Z89" s="19"/>
      <c r="AA89" s="24">
        <f>IF($AA88=0,"- - -",AA88/$AA88*100)</f>
        <v>100</v>
      </c>
      <c r="AB89" s="25"/>
    </row>
    <row r="92" spans="1:31" x14ac:dyDescent="0.3">
      <c r="A92" s="49" t="s">
        <v>245</v>
      </c>
      <c r="J92" s="48"/>
      <c r="L92" s="48"/>
    </row>
    <row r="93" spans="1:31" ht="15" thickBot="1" x14ac:dyDescent="0.35"/>
    <row r="94" spans="1:31" ht="14.4" customHeight="1" x14ac:dyDescent="0.3">
      <c r="A94" s="151" t="s">
        <v>254</v>
      </c>
      <c r="B94" s="152"/>
      <c r="C94" s="32" t="s">
        <v>99</v>
      </c>
      <c r="D94" s="33"/>
      <c r="E94" s="33" t="s">
        <v>100</v>
      </c>
      <c r="F94" s="33"/>
      <c r="G94" s="33" t="s">
        <v>101</v>
      </c>
      <c r="H94" s="33"/>
      <c r="I94" s="33" t="s">
        <v>102</v>
      </c>
      <c r="J94" s="33"/>
      <c r="K94" s="33" t="s">
        <v>103</v>
      </c>
      <c r="L94" s="33"/>
      <c r="M94" s="33" t="s">
        <v>104</v>
      </c>
      <c r="N94" s="33"/>
      <c r="O94" s="33" t="s">
        <v>105</v>
      </c>
      <c r="P94" s="33"/>
      <c r="Q94" s="33" t="s">
        <v>106</v>
      </c>
      <c r="R94" s="33"/>
      <c r="S94" s="33" t="s">
        <v>16</v>
      </c>
      <c r="T94" s="33"/>
      <c r="U94" s="35" t="s">
        <v>13</v>
      </c>
      <c r="V94" s="36"/>
    </row>
    <row r="95" spans="1:31" ht="15" thickBot="1" x14ac:dyDescent="0.35">
      <c r="A95" s="153"/>
      <c r="B95" s="154"/>
      <c r="C95" s="37" t="s">
        <v>14</v>
      </c>
      <c r="D95" s="38" t="s">
        <v>15</v>
      </c>
      <c r="E95" s="39" t="s">
        <v>14</v>
      </c>
      <c r="F95" s="38" t="s">
        <v>15</v>
      </c>
      <c r="G95" s="39" t="s">
        <v>14</v>
      </c>
      <c r="H95" s="38" t="s">
        <v>15</v>
      </c>
      <c r="I95" s="37" t="s">
        <v>14</v>
      </c>
      <c r="J95" s="38" t="s">
        <v>15</v>
      </c>
      <c r="K95" s="37" t="s">
        <v>14</v>
      </c>
      <c r="L95" s="38" t="s">
        <v>15</v>
      </c>
      <c r="M95" s="37" t="s">
        <v>14</v>
      </c>
      <c r="N95" s="38" t="s">
        <v>15</v>
      </c>
      <c r="O95" s="37" t="s">
        <v>14</v>
      </c>
      <c r="P95" s="38" t="s">
        <v>15</v>
      </c>
      <c r="Q95" s="37" t="s">
        <v>14</v>
      </c>
      <c r="R95" s="38" t="s">
        <v>15</v>
      </c>
      <c r="S95" s="37" t="s">
        <v>14</v>
      </c>
      <c r="T95" s="38" t="s">
        <v>15</v>
      </c>
      <c r="U95" s="41" t="s">
        <v>14</v>
      </c>
      <c r="V95" s="42" t="s">
        <v>15</v>
      </c>
    </row>
    <row r="96" spans="1:31" x14ac:dyDescent="0.3">
      <c r="A96" s="59">
        <v>0</v>
      </c>
      <c r="B96" s="62" t="s">
        <v>129</v>
      </c>
      <c r="C96" s="8">
        <v>12</v>
      </c>
      <c r="D96" s="5">
        <f>IF(C110=0,"- - -",C96/C110*100)</f>
        <v>16.43835616438356</v>
      </c>
      <c r="E96" s="4">
        <v>310</v>
      </c>
      <c r="F96" s="5">
        <f>IF(E110=0,"- - -",E96/E110*100)</f>
        <v>50.736497545008184</v>
      </c>
      <c r="G96" s="4">
        <v>245</v>
      </c>
      <c r="H96" s="5">
        <f>IF(G110=0,"- - -",G96/G110*100)</f>
        <v>16.0445317616241</v>
      </c>
      <c r="I96" s="4">
        <v>428</v>
      </c>
      <c r="J96" s="5">
        <f>IF(I110=0,"- - -",I96/I110*100)</f>
        <v>2.3155161220515041</v>
      </c>
      <c r="K96" s="4">
        <v>786</v>
      </c>
      <c r="L96" s="5">
        <f>IF(K110=0,"- - -",K96/K110*100)</f>
        <v>0.82900024258276817</v>
      </c>
      <c r="M96" s="4">
        <v>188</v>
      </c>
      <c r="N96" s="5">
        <f>IF(M110=0,"- - -",M96/M110*100)</f>
        <v>1.3304083221286533</v>
      </c>
      <c r="O96" s="4">
        <v>0</v>
      </c>
      <c r="P96" s="5">
        <f>IF(O110=0,"- - -",O96/O110*100)</f>
        <v>0</v>
      </c>
      <c r="Q96" s="4">
        <v>0</v>
      </c>
      <c r="R96" s="5">
        <f>IF(Q110=0,"- - -",Q96/Q110*100)</f>
        <v>0</v>
      </c>
      <c r="S96" s="4">
        <v>9</v>
      </c>
      <c r="T96" s="5">
        <f>IF(S110=0,"- - -",S96/S110*100)</f>
        <v>18</v>
      </c>
      <c r="U96" s="26">
        <f>C96+E96+G96+I96+K96+M96+O96+Q96+S96</f>
        <v>1978</v>
      </c>
      <c r="V96" s="27">
        <f>IF(U110=0,"- - -",U96/U110*100)</f>
        <v>1.5250578257517349</v>
      </c>
      <c r="Y96" s="69"/>
    </row>
    <row r="97" spans="1:25" x14ac:dyDescent="0.3">
      <c r="A97" s="60">
        <v>1</v>
      </c>
      <c r="B97" s="62" t="s">
        <v>129</v>
      </c>
      <c r="C97" s="9">
        <v>5</v>
      </c>
      <c r="D97" s="3">
        <f>IF(C110=0,"- - -",C97/C110*100)</f>
        <v>6.8493150684931505</v>
      </c>
      <c r="E97" s="2">
        <v>27</v>
      </c>
      <c r="F97" s="3">
        <f>IF(E110=0,"- - -",E97/E110*100)</f>
        <v>4.4189852700490997</v>
      </c>
      <c r="G97" s="2">
        <v>58</v>
      </c>
      <c r="H97" s="3">
        <f>IF(G110=0,"- - -",G97/G110*100)</f>
        <v>3.7982973149967258</v>
      </c>
      <c r="I97" s="2">
        <v>327</v>
      </c>
      <c r="J97" s="3">
        <f>IF(I110=0,"- - -",I97/I110*100)</f>
        <v>1.7690975979225274</v>
      </c>
      <c r="K97" s="2">
        <v>1787</v>
      </c>
      <c r="L97" s="3">
        <f>IF(K110=0,"- - -",K97/K110*100)</f>
        <v>1.8847626380348685</v>
      </c>
      <c r="M97" s="2">
        <v>327</v>
      </c>
      <c r="N97" s="3">
        <f>IF(M110=0,"- - -",M97/M110*100)</f>
        <v>2.3140612837024981</v>
      </c>
      <c r="O97" s="2">
        <v>1</v>
      </c>
      <c r="P97" s="3">
        <f>IF(O110=0,"- - -",O97/O110*100)</f>
        <v>12.5</v>
      </c>
      <c r="Q97" s="2">
        <v>0</v>
      </c>
      <c r="R97" s="3">
        <f>IF(Q110=0,"- - -",Q97/Q110*100)</f>
        <v>0</v>
      </c>
      <c r="S97" s="2">
        <v>2</v>
      </c>
      <c r="T97" s="3">
        <f>IF(S110=0,"- - -",S97/S110*100)</f>
        <v>4</v>
      </c>
      <c r="U97" s="26">
        <f t="shared" ref="U97:U107" si="10">C97+E97+G97+I97+K97+M97+O97+Q97+S97</f>
        <v>2534</v>
      </c>
      <c r="V97" s="29">
        <f>IF(U110=0,"- - -",U97/U110*100)</f>
        <v>1.953739398612182</v>
      </c>
      <c r="Y97" s="69"/>
    </row>
    <row r="98" spans="1:25" x14ac:dyDescent="0.3">
      <c r="A98" s="60">
        <v>2</v>
      </c>
      <c r="B98" s="62" t="s">
        <v>130</v>
      </c>
      <c r="C98" s="9">
        <v>1</v>
      </c>
      <c r="D98" s="3">
        <f>IF(C110=0,"- - -",C98/C110*100)</f>
        <v>1.3698630136986301</v>
      </c>
      <c r="E98" s="2">
        <v>12</v>
      </c>
      <c r="F98" s="3">
        <f>IF(E110=0,"- - -",E98/E110*100)</f>
        <v>1.9639934533551555</v>
      </c>
      <c r="G98" s="2">
        <v>11</v>
      </c>
      <c r="H98" s="3">
        <f>IF(G110=0,"- - -",G98/G110*100)</f>
        <v>0.72036673215455138</v>
      </c>
      <c r="I98" s="2">
        <v>437</v>
      </c>
      <c r="J98" s="3">
        <f>IF(I110=0,"- - -",I98/I110*100)</f>
        <v>2.3642068816273532</v>
      </c>
      <c r="K98" s="2">
        <v>3894</v>
      </c>
      <c r="L98" s="3">
        <f>IF(K110=0,"- - -",K98/K110*100)</f>
        <v>4.1070317361543252</v>
      </c>
      <c r="M98" s="2">
        <v>575</v>
      </c>
      <c r="N98" s="3">
        <f>IF(M110=0,"- - -",M98/M110*100)</f>
        <v>4.0690680065105092</v>
      </c>
      <c r="O98" s="2">
        <v>2</v>
      </c>
      <c r="P98" s="3">
        <f>IF(O110=0,"- - -",O98/O110*100)</f>
        <v>25</v>
      </c>
      <c r="Q98" s="2">
        <v>0</v>
      </c>
      <c r="R98" s="3">
        <f>IF(Q110=0,"- - -",Q98/Q110*100)</f>
        <v>0</v>
      </c>
      <c r="S98" s="2">
        <v>1</v>
      </c>
      <c r="T98" s="3">
        <f>IF(S110=0,"- - -",S98/S110*100)</f>
        <v>2</v>
      </c>
      <c r="U98" s="26">
        <f t="shared" si="10"/>
        <v>4933</v>
      </c>
      <c r="V98" s="29">
        <f>IF(U110=0,"- - -",U98/U110*100)</f>
        <v>3.8033924441017732</v>
      </c>
      <c r="Y98" s="69"/>
    </row>
    <row r="99" spans="1:25" x14ac:dyDescent="0.3">
      <c r="A99" s="60">
        <v>3</v>
      </c>
      <c r="B99" s="62" t="s">
        <v>130</v>
      </c>
      <c r="C99" s="9">
        <v>13</v>
      </c>
      <c r="D99" s="3">
        <f>IF(C110=0,"- - -",C99/C110*100)</f>
        <v>17.80821917808219</v>
      </c>
      <c r="E99" s="2">
        <v>7</v>
      </c>
      <c r="F99" s="3">
        <f>IF(E110=0,"- - -",E99/E110*100)</f>
        <v>1.1456628477905073</v>
      </c>
      <c r="G99" s="2">
        <v>15</v>
      </c>
      <c r="H99" s="3">
        <f>IF(G110=0,"- - -",G99/G110*100)</f>
        <v>0.98231827111984282</v>
      </c>
      <c r="I99" s="2">
        <v>1520</v>
      </c>
      <c r="J99" s="3">
        <f>IF(I110=0,"- - -",I99/I110*100)</f>
        <v>8.2233282839212283</v>
      </c>
      <c r="K99" s="2">
        <v>16875</v>
      </c>
      <c r="L99" s="3">
        <f>IF(K110=0,"- - -",K99/K110*100)</f>
        <v>17.798192231023172</v>
      </c>
      <c r="M99" s="2">
        <v>2595</v>
      </c>
      <c r="N99" s="3">
        <f>IF(M110=0,"- - -",M99/M110*100)</f>
        <v>18.363880829382211</v>
      </c>
      <c r="O99" s="2">
        <v>2</v>
      </c>
      <c r="P99" s="3">
        <f>IF(O110=0,"- - -",O99/O110*100)</f>
        <v>25</v>
      </c>
      <c r="Q99" s="2">
        <v>2</v>
      </c>
      <c r="R99" s="3">
        <f>IF(Q110=0,"- - -",Q99/Q110*100)</f>
        <v>66.666666666666657</v>
      </c>
      <c r="S99" s="2">
        <v>1</v>
      </c>
      <c r="T99" s="3">
        <f>IF(S110=0,"- - -",S99/S110*100)</f>
        <v>2</v>
      </c>
      <c r="U99" s="26">
        <f t="shared" si="10"/>
        <v>21030</v>
      </c>
      <c r="V99" s="29">
        <f>IF(U110=0,"- - -",U99/U110*100)</f>
        <v>16.214340786430224</v>
      </c>
      <c r="Y99" s="69"/>
    </row>
    <row r="100" spans="1:25" x14ac:dyDescent="0.3">
      <c r="A100" s="60">
        <v>4</v>
      </c>
      <c r="B100" s="62" t="s">
        <v>130</v>
      </c>
      <c r="C100" s="9">
        <v>14</v>
      </c>
      <c r="D100" s="3">
        <f>IF(C110=0,"- - -",C100/C110*100)</f>
        <v>19.17808219178082</v>
      </c>
      <c r="E100" s="2">
        <v>5</v>
      </c>
      <c r="F100" s="3">
        <f>IF(E110=0,"- - -",E100/E110*100)</f>
        <v>0.81833060556464821</v>
      </c>
      <c r="G100" s="2">
        <v>9</v>
      </c>
      <c r="H100" s="3">
        <f>IF(G110=0,"- - -",G100/G110*100)</f>
        <v>0.58939096267190572</v>
      </c>
      <c r="I100" s="2">
        <v>4252</v>
      </c>
      <c r="J100" s="3">
        <f>IF(I110=0,"- - -",I100/I110*100)</f>
        <v>23.003678857390174</v>
      </c>
      <c r="K100" s="2">
        <v>39509</v>
      </c>
      <c r="L100" s="3">
        <f>IF(K110=0,"- - -",K100/K110*100)</f>
        <v>41.670446035881156</v>
      </c>
      <c r="M100" s="2">
        <v>5971</v>
      </c>
      <c r="N100" s="3">
        <f>IF(M110=0,"- - -",M100/M110*100)</f>
        <v>42.254617507607392</v>
      </c>
      <c r="O100" s="2">
        <v>1</v>
      </c>
      <c r="P100" s="3">
        <f>IF(O110=0,"- - -",O100/O110*100)</f>
        <v>12.5</v>
      </c>
      <c r="Q100" s="2">
        <v>1</v>
      </c>
      <c r="R100" s="3">
        <f>IF(Q110=0,"- - -",Q100/Q110*100)</f>
        <v>33.333333333333329</v>
      </c>
      <c r="S100" s="2">
        <v>12</v>
      </c>
      <c r="T100" s="3">
        <f>IF(S110=0,"- - -",S100/S110*100)</f>
        <v>24</v>
      </c>
      <c r="U100" s="26">
        <f t="shared" si="10"/>
        <v>49774</v>
      </c>
      <c r="V100" s="29">
        <f>IF(U110=0,"- - -",U100/U110*100)</f>
        <v>38.376252891287585</v>
      </c>
      <c r="Y100" s="69"/>
    </row>
    <row r="101" spans="1:25" x14ac:dyDescent="0.3">
      <c r="A101" s="60">
        <v>5</v>
      </c>
      <c r="B101" s="62" t="s">
        <v>130</v>
      </c>
      <c r="C101" s="9">
        <v>22</v>
      </c>
      <c r="D101" s="3">
        <f>IF(C110=0,"- - -",C101/C110*100)</f>
        <v>30.136986301369863</v>
      </c>
      <c r="E101" s="2">
        <v>4</v>
      </c>
      <c r="F101" s="3">
        <f>IF(E110=0,"- - -",E101/E110*100)</f>
        <v>0.65466448445171854</v>
      </c>
      <c r="G101" s="2">
        <v>15</v>
      </c>
      <c r="H101" s="3">
        <f>IF(G110=0,"- - -",G101/G110*100)</f>
        <v>0.98231827111984282</v>
      </c>
      <c r="I101" s="2">
        <v>3364</v>
      </c>
      <c r="J101" s="3">
        <f>IF(I110=0,"- - -",I101/I110*100)</f>
        <v>18.199523912573039</v>
      </c>
      <c r="K101" s="2">
        <v>20726</v>
      </c>
      <c r="L101" s="3">
        <f>IF(K110=0,"- - -",K101/K110*100)</f>
        <v>21.859871536603631</v>
      </c>
      <c r="M101" s="2">
        <v>2847</v>
      </c>
      <c r="N101" s="3">
        <f>IF(M110=0,"- - -",M101/M110*100)</f>
        <v>20.14719411223551</v>
      </c>
      <c r="O101" s="2">
        <v>2</v>
      </c>
      <c r="P101" s="3">
        <f>IF(O110=0,"- - -",O101/O110*100)</f>
        <v>25</v>
      </c>
      <c r="Q101" s="2">
        <v>0</v>
      </c>
      <c r="R101" s="3">
        <f>IF(Q110=0,"- - -",Q101/Q110*100)</f>
        <v>0</v>
      </c>
      <c r="S101" s="2">
        <v>5</v>
      </c>
      <c r="T101" s="3">
        <f>IF(S110=0,"- - -",S101/S110*100)</f>
        <v>10</v>
      </c>
      <c r="U101" s="26">
        <f t="shared" si="10"/>
        <v>26985</v>
      </c>
      <c r="V101" s="29">
        <f>IF(U110=0,"- - -",U101/U110*100)</f>
        <v>20.805705474171166</v>
      </c>
      <c r="Y101" s="69"/>
    </row>
    <row r="102" spans="1:25" x14ac:dyDescent="0.3">
      <c r="A102" s="60">
        <v>6</v>
      </c>
      <c r="B102" s="62" t="s">
        <v>130</v>
      </c>
      <c r="C102" s="9">
        <v>5</v>
      </c>
      <c r="D102" s="3">
        <f>IF(C110=0,"- - -",C102/C110*100)</f>
        <v>6.8493150684931505</v>
      </c>
      <c r="E102" s="2">
        <v>1</v>
      </c>
      <c r="F102" s="3">
        <f>IF(E110=0,"- - -",E102/E110*100)</f>
        <v>0.16366612111292964</v>
      </c>
      <c r="G102" s="2">
        <v>16</v>
      </c>
      <c r="H102" s="3">
        <f>IF(G110=0,"- - -",G102/G110*100)</f>
        <v>1.0478061558611658</v>
      </c>
      <c r="I102" s="2">
        <v>1820</v>
      </c>
      <c r="J102" s="3">
        <f>IF(I110=0,"- - -",I102/I110*100)</f>
        <v>9.84635360311621</v>
      </c>
      <c r="K102" s="2">
        <v>6637</v>
      </c>
      <c r="L102" s="3">
        <f>IF(K110=0,"- - -",K102/K110*100)</f>
        <v>7.0000949236918988</v>
      </c>
      <c r="M102" s="2">
        <v>976</v>
      </c>
      <c r="N102" s="3">
        <f>IF(M110=0,"- - -",M102/M110*100)</f>
        <v>6.9068006510508813</v>
      </c>
      <c r="O102" s="2">
        <v>0</v>
      </c>
      <c r="P102" s="3">
        <f>IF(O110=0,"- - -",O102/O110*100)</f>
        <v>0</v>
      </c>
      <c r="Q102" s="2">
        <v>0</v>
      </c>
      <c r="R102" s="3">
        <f>IF(Q110=0,"- - -",Q102/Q110*100)</f>
        <v>0</v>
      </c>
      <c r="S102" s="2">
        <v>3</v>
      </c>
      <c r="T102" s="3">
        <f>IF(S110=0,"- - -",S102/S110*100)</f>
        <v>6</v>
      </c>
      <c r="U102" s="26">
        <f t="shared" si="10"/>
        <v>9458</v>
      </c>
      <c r="V102" s="29">
        <f>IF(U110=0,"- - -",U102/U110*100)</f>
        <v>7.2922127987663838</v>
      </c>
      <c r="Y102" s="69"/>
    </row>
    <row r="103" spans="1:25" x14ac:dyDescent="0.3">
      <c r="A103" s="60">
        <v>7</v>
      </c>
      <c r="B103" s="62" t="s">
        <v>130</v>
      </c>
      <c r="C103" s="9">
        <v>0</v>
      </c>
      <c r="D103" s="3">
        <f>IF(C110=0,"- - -",C103/C110*100)</f>
        <v>0</v>
      </c>
      <c r="E103" s="2">
        <v>1</v>
      </c>
      <c r="F103" s="3">
        <f>IF(E110=0,"- - -",E103/E110*100)</f>
        <v>0.16366612111292964</v>
      </c>
      <c r="G103" s="2">
        <v>17</v>
      </c>
      <c r="H103" s="3">
        <f>IF(G110=0,"- - -",G103/G110*100)</f>
        <v>1.1132940406024885</v>
      </c>
      <c r="I103" s="2">
        <v>1077</v>
      </c>
      <c r="J103" s="3">
        <f>IF(I110=0,"- - -",I103/I110*100)</f>
        <v>5.8266608959099759</v>
      </c>
      <c r="K103" s="2">
        <v>2592</v>
      </c>
      <c r="L103" s="3">
        <f>IF(K110=0,"- - -",K103/K110*100)</f>
        <v>2.7338023266851592</v>
      </c>
      <c r="M103" s="2">
        <v>394</v>
      </c>
      <c r="N103" s="3">
        <f>IF(M110=0,"- - -",M103/M110*100)</f>
        <v>2.7881961644611137</v>
      </c>
      <c r="O103" s="2">
        <v>0</v>
      </c>
      <c r="P103" s="3">
        <f>IF(O110=0,"- - -",O103/O110*100)</f>
        <v>0</v>
      </c>
      <c r="Q103" s="2">
        <v>0</v>
      </c>
      <c r="R103" s="3">
        <f>IF(Q110=0,"- - -",Q103/Q110*100)</f>
        <v>0</v>
      </c>
      <c r="S103" s="2">
        <v>1</v>
      </c>
      <c r="T103" s="3">
        <f>IF(S110=0,"- - -",S103/S110*100)</f>
        <v>2</v>
      </c>
      <c r="U103" s="26">
        <f t="shared" si="10"/>
        <v>4082</v>
      </c>
      <c r="V103" s="29">
        <f>IF(U110=0,"- - -",U103/U110*100)</f>
        <v>3.1472629144178872</v>
      </c>
      <c r="Y103" s="69"/>
    </row>
    <row r="104" spans="1:25" x14ac:dyDescent="0.3">
      <c r="A104" s="60">
        <v>8</v>
      </c>
      <c r="B104" s="62" t="s">
        <v>130</v>
      </c>
      <c r="C104" s="9">
        <v>0</v>
      </c>
      <c r="D104" s="3">
        <f>IF(C110=0,"- - -",C104/C110*100)</f>
        <v>0</v>
      </c>
      <c r="E104" s="2">
        <v>2</v>
      </c>
      <c r="F104" s="3">
        <f>IF(E110=0,"- - -",E104/E110*100)</f>
        <v>0.32733224222585927</v>
      </c>
      <c r="G104" s="2">
        <v>12</v>
      </c>
      <c r="H104" s="3">
        <f>IF(G110=0,"- - -",G104/G110*100)</f>
        <v>0.78585461689587421</v>
      </c>
      <c r="I104" s="2">
        <v>487</v>
      </c>
      <c r="J104" s="3">
        <f>IF(I110=0,"- - -",I104/I110*100)</f>
        <v>2.6347111014931834</v>
      </c>
      <c r="K104" s="2">
        <v>619</v>
      </c>
      <c r="L104" s="3">
        <f>IF(K110=0,"- - -",K104/K110*100)</f>
        <v>0.65286405872612396</v>
      </c>
      <c r="M104" s="2">
        <v>101</v>
      </c>
      <c r="N104" s="3">
        <f>IF(M110=0,"- - -",M104/M110*100)</f>
        <v>0.71474064114358504</v>
      </c>
      <c r="O104" s="2">
        <v>0</v>
      </c>
      <c r="P104" s="3">
        <f>IF(O110=0,"- - -",O104/O110*100)</f>
        <v>0</v>
      </c>
      <c r="Q104" s="2">
        <v>0</v>
      </c>
      <c r="R104" s="3">
        <f>IF(Q110=0,"- - -",Q104/Q110*100)</f>
        <v>0</v>
      </c>
      <c r="S104" s="2">
        <v>1</v>
      </c>
      <c r="T104" s="3">
        <f>IF(S110=0,"- - -",S104/S110*100)</f>
        <v>2</v>
      </c>
      <c r="U104" s="26">
        <f t="shared" si="10"/>
        <v>1222</v>
      </c>
      <c r="V104" s="29">
        <f>IF(U110=0,"- - -",U104/U110*100)</f>
        <v>0.94217424826522744</v>
      </c>
      <c r="Y104" s="69"/>
    </row>
    <row r="105" spans="1:25" x14ac:dyDescent="0.3">
      <c r="A105" s="60">
        <v>9</v>
      </c>
      <c r="B105" s="62" t="s">
        <v>130</v>
      </c>
      <c r="C105" s="9">
        <v>1</v>
      </c>
      <c r="D105" s="3">
        <f>IF(C110=0,"- - -",C105/C110*100)</f>
        <v>1.3698630136986301</v>
      </c>
      <c r="E105" s="2">
        <v>2</v>
      </c>
      <c r="F105" s="3">
        <f>IF(E110=0,"- - -",E105/E110*100)</f>
        <v>0.32733224222585927</v>
      </c>
      <c r="G105" s="2">
        <v>14</v>
      </c>
      <c r="H105" s="3">
        <f>IF(G110=0,"- - -",G105/G110*100)</f>
        <v>0.9168303863785201</v>
      </c>
      <c r="I105" s="2">
        <v>382</v>
      </c>
      <c r="J105" s="3">
        <f>IF(I110=0,"- - -",I105/I110*100)</f>
        <v>2.0666522397749407</v>
      </c>
      <c r="K105" s="2">
        <v>318</v>
      </c>
      <c r="L105" s="3">
        <f>IF(K110=0,"- - -",K105/K110*100)</f>
        <v>0.3353970447090589</v>
      </c>
      <c r="M105" s="2">
        <v>56</v>
      </c>
      <c r="N105" s="3">
        <f>IF(M110=0,"- - -",M105/M110*100)</f>
        <v>0.39629184063406697</v>
      </c>
      <c r="O105" s="2">
        <v>0</v>
      </c>
      <c r="P105" s="3">
        <f>IF(O110=0,"- - -",O105/O110*100)</f>
        <v>0</v>
      </c>
      <c r="Q105" s="2">
        <v>0</v>
      </c>
      <c r="R105" s="3">
        <f>IF(Q110=0,"- - -",Q105/Q110*100)</f>
        <v>0</v>
      </c>
      <c r="S105" s="2">
        <v>1</v>
      </c>
      <c r="T105" s="3">
        <f>IF(S110=0,"- - -",S105/S110*100)</f>
        <v>2</v>
      </c>
      <c r="U105" s="26">
        <f t="shared" si="10"/>
        <v>774</v>
      </c>
      <c r="V105" s="29">
        <f>IF(U110=0,"- - -",U105/U110*100)</f>
        <v>0.59676175790285269</v>
      </c>
      <c r="Y105" s="69"/>
    </row>
    <row r="106" spans="1:25" x14ac:dyDescent="0.3">
      <c r="A106" s="61">
        <v>10</v>
      </c>
      <c r="B106" s="62" t="s">
        <v>130</v>
      </c>
      <c r="C106" s="10">
        <v>0</v>
      </c>
      <c r="D106" s="7">
        <f>IF(C110=0,"- - -",C106/C110*100)</f>
        <v>0</v>
      </c>
      <c r="E106" s="6">
        <v>1</v>
      </c>
      <c r="F106" s="7">
        <f>IF(E110=0,"- - -",E106/E110*100)</f>
        <v>0.16366612111292964</v>
      </c>
      <c r="G106" s="6">
        <v>17</v>
      </c>
      <c r="H106" s="7">
        <f>IF(G110=0,"- - -",G106/G110*100)</f>
        <v>1.1132940406024885</v>
      </c>
      <c r="I106" s="6">
        <v>347</v>
      </c>
      <c r="J106" s="7">
        <f>IF(I110=0,"- - -",I106/I110*100)</f>
        <v>1.8772992858688595</v>
      </c>
      <c r="K106" s="6">
        <v>204</v>
      </c>
      <c r="L106" s="7">
        <f>IF(K110=0,"- - -",K106/K110*100)</f>
        <v>0.21516036830392457</v>
      </c>
      <c r="M106" s="6">
        <v>26</v>
      </c>
      <c r="N106" s="7">
        <f>IF(M110=0,"- - -",M106/M110*100)</f>
        <v>0.18399264029438822</v>
      </c>
      <c r="O106" s="6">
        <v>0</v>
      </c>
      <c r="P106" s="7">
        <f>IF(O110=0,"- - -",O106/O110*100)</f>
        <v>0</v>
      </c>
      <c r="Q106" s="6">
        <v>0</v>
      </c>
      <c r="R106" s="7">
        <f>IF(Q110=0,"- - -",Q106/Q110*100)</f>
        <v>0</v>
      </c>
      <c r="S106" s="6">
        <v>2</v>
      </c>
      <c r="T106" s="7">
        <f>IF(S110=0,"- - -",S106/S110*100)</f>
        <v>4</v>
      </c>
      <c r="U106" s="26">
        <f t="shared" si="10"/>
        <v>597</v>
      </c>
      <c r="V106" s="29">
        <f>IF(U110=0,"- - -",U106/U110*100)</f>
        <v>0.46029298380878952</v>
      </c>
      <c r="Y106" s="69"/>
    </row>
    <row r="107" spans="1:25" x14ac:dyDescent="0.3">
      <c r="A107" s="80" t="s">
        <v>255</v>
      </c>
      <c r="B107" s="62" t="s">
        <v>130</v>
      </c>
      <c r="C107" s="10">
        <v>0</v>
      </c>
      <c r="D107" s="7">
        <f>IF(C110=0,"- - -",C107/C110*100)</f>
        <v>0</v>
      </c>
      <c r="E107" s="6">
        <v>8</v>
      </c>
      <c r="F107" s="7">
        <f>IF(E110=0,"- - -",E107/E110*100)</f>
        <v>1.3093289689034371</v>
      </c>
      <c r="G107" s="6">
        <v>149</v>
      </c>
      <c r="H107" s="7">
        <f>IF(G110=0,"- - -",G107/G110*100)</f>
        <v>9.7576948264571062</v>
      </c>
      <c r="I107" s="6">
        <v>2609</v>
      </c>
      <c r="J107" s="7">
        <f>IF(I110=0,"- - -",I107/I110*100)</f>
        <v>14.114910192599003</v>
      </c>
      <c r="K107" s="6">
        <v>663</v>
      </c>
      <c r="L107" s="7">
        <f>IF(K110=0,"- - -",K107/K110*100)</f>
        <v>0.69927119698775486</v>
      </c>
      <c r="M107" s="6">
        <v>57</v>
      </c>
      <c r="N107" s="7">
        <f>IF(M110=0,"- - -",M107/M110*100)</f>
        <v>0.4033684806453896</v>
      </c>
      <c r="O107" s="6">
        <v>0</v>
      </c>
      <c r="P107" s="7">
        <f>IF(O110=0,"- - -",O107/O110*100)</f>
        <v>0</v>
      </c>
      <c r="Q107" s="6">
        <v>0</v>
      </c>
      <c r="R107" s="7">
        <f>IF(Q110=0,"- - -",Q107/Q110*100)</f>
        <v>0</v>
      </c>
      <c r="S107" s="6">
        <v>4</v>
      </c>
      <c r="T107" s="7">
        <f>IF(S110=0,"- - -",S107/S110*100)</f>
        <v>8</v>
      </c>
      <c r="U107" s="26">
        <f t="shared" si="10"/>
        <v>3490</v>
      </c>
      <c r="V107" s="29">
        <f>IF(U110=0,"- - -",U107/U110*100)</f>
        <v>2.6908249807247495</v>
      </c>
      <c r="Y107" s="69"/>
    </row>
    <row r="108" spans="1:25" x14ac:dyDescent="0.3">
      <c r="A108" s="81" t="s">
        <v>257</v>
      </c>
      <c r="B108" s="62" t="s">
        <v>130</v>
      </c>
      <c r="C108" s="10">
        <v>0</v>
      </c>
      <c r="D108" s="7">
        <f>IF(C110=0,"- - -",C108/C110*100)</f>
        <v>0</v>
      </c>
      <c r="E108" s="6">
        <v>11</v>
      </c>
      <c r="F108" s="7">
        <f>IF(E110=0,"- - -",E108/E110*100)</f>
        <v>1.800327332242226</v>
      </c>
      <c r="G108" s="6">
        <v>201</v>
      </c>
      <c r="H108" s="7">
        <f>IF(G110=0,"- - -",G108/G110*100)</f>
        <v>13.163064833005894</v>
      </c>
      <c r="I108" s="6">
        <v>1047</v>
      </c>
      <c r="J108" s="7">
        <f>IF(I110=0,"- - -",I108/I110*100)</f>
        <v>5.6643583639904778</v>
      </c>
      <c r="K108" s="6">
        <v>113</v>
      </c>
      <c r="L108" s="7">
        <f>IF(K110=0,"- - -",K108/K110*100)</f>
        <v>0.11918196871736998</v>
      </c>
      <c r="M108" s="6">
        <v>7</v>
      </c>
      <c r="N108" s="7">
        <f>IF(M110=0,"- - -",M108/M110*100)</f>
        <v>4.9536480079258371E-2</v>
      </c>
      <c r="O108" s="6">
        <v>0</v>
      </c>
      <c r="P108" s="7">
        <f>IF(O110=0,"- - -",O108/O110*100)</f>
        <v>0</v>
      </c>
      <c r="Q108" s="6">
        <v>0</v>
      </c>
      <c r="R108" s="7">
        <f>IF(Q110=0,"- - -",Q108/Q110*100)</f>
        <v>0</v>
      </c>
      <c r="S108" s="6">
        <v>1</v>
      </c>
      <c r="T108" s="7">
        <f>IF(S110=0,"- - -",S108/S110*100)</f>
        <v>2</v>
      </c>
      <c r="U108" s="26">
        <f t="shared" ref="U108" si="11">C108+E108+G108+I108+K108+M108+O108+Q108+S108</f>
        <v>1380</v>
      </c>
      <c r="V108" s="29">
        <f>IF(U110=0,"- - -",U108/U110*100)</f>
        <v>1.063993831919815</v>
      </c>
      <c r="Y108" s="69"/>
    </row>
    <row r="109" spans="1:25" ht="15" thickBot="1" x14ac:dyDescent="0.35">
      <c r="A109" s="61" t="s">
        <v>256</v>
      </c>
      <c r="B109" s="62" t="s">
        <v>130</v>
      </c>
      <c r="C109" s="10">
        <v>0</v>
      </c>
      <c r="D109" s="7">
        <f>IF(C110=0,"- - -",C109/C110*100)</f>
        <v>0</v>
      </c>
      <c r="E109" s="6">
        <v>220</v>
      </c>
      <c r="F109" s="7">
        <f>IF(E110=0,"- - -",E109/E110*100)</f>
        <v>36.006546644844519</v>
      </c>
      <c r="G109" s="6">
        <v>748</v>
      </c>
      <c r="H109" s="7">
        <f>IF(G110=0,"- - -",G109/G110*100)</f>
        <v>48.984937786509498</v>
      </c>
      <c r="I109" s="6">
        <v>387</v>
      </c>
      <c r="J109" s="7">
        <f>IF(I110=0,"- - -",I109/I110*100)</f>
        <v>2.0937026617615233</v>
      </c>
      <c r="K109" s="6">
        <v>90</v>
      </c>
      <c r="L109" s="7">
        <f>IF(K110=0,"- - -",K109/K110*100)</f>
        <v>9.4923691898790255E-2</v>
      </c>
      <c r="M109" s="6">
        <v>11</v>
      </c>
      <c r="N109" s="7">
        <f>IF(M110=0,"- - -",M109/M110*100)</f>
        <v>7.784304012454886E-2</v>
      </c>
      <c r="O109" s="6">
        <v>0</v>
      </c>
      <c r="P109" s="7">
        <f>IF(O110=0,"- - -",O109/O110*100)</f>
        <v>0</v>
      </c>
      <c r="Q109" s="6">
        <v>0</v>
      </c>
      <c r="R109" s="7">
        <f>IF(Q110=0,"- - -",Q109/Q110*100)</f>
        <v>0</v>
      </c>
      <c r="S109" s="6">
        <v>7</v>
      </c>
      <c r="T109" s="7">
        <f>IF(S110=0,"- - -",S109/S110*100)</f>
        <v>14.000000000000002</v>
      </c>
      <c r="U109" s="26">
        <f t="shared" ref="U109" si="12">C109+E109+G109+I109+K109+M109+O109+Q109+S109</f>
        <v>1463</v>
      </c>
      <c r="V109" s="29">
        <f>IF(U110=0,"- - -",U109/U110*100)</f>
        <v>1.1279876638396298</v>
      </c>
      <c r="Y109" s="69"/>
    </row>
    <row r="110" spans="1:25" x14ac:dyDescent="0.3">
      <c r="A110" s="155" t="s">
        <v>13</v>
      </c>
      <c r="B110" s="156"/>
      <c r="C110" s="14">
        <f>SUM(C96:C109)</f>
        <v>73</v>
      </c>
      <c r="D110" s="15">
        <f>IF(C110=0,"- - -",C110/C110*100)</f>
        <v>100</v>
      </c>
      <c r="E110" s="16">
        <f>SUM(E96:E109)</f>
        <v>611</v>
      </c>
      <c r="F110" s="15">
        <f>IF(E110=0,"- - -",E110/E110*100)</f>
        <v>100</v>
      </c>
      <c r="G110" s="16">
        <f>SUM(G96:G109)</f>
        <v>1527</v>
      </c>
      <c r="H110" s="15">
        <f>IF(G110=0,"- - -",G110/G110*100)</f>
        <v>100</v>
      </c>
      <c r="I110" s="16">
        <f>SUM(I96:I109)</f>
        <v>18484</v>
      </c>
      <c r="J110" s="15">
        <f>IF(I110=0,"- - -",I110/I110*100)</f>
        <v>100</v>
      </c>
      <c r="K110" s="16">
        <f>SUM(K96:K109)</f>
        <v>94813</v>
      </c>
      <c r="L110" s="15">
        <f>IF(K110=0,"- - -",K110/K110*100)</f>
        <v>100</v>
      </c>
      <c r="M110" s="16">
        <f>SUM(M96:M109)</f>
        <v>14131</v>
      </c>
      <c r="N110" s="15">
        <f>IF(M110=0,"- - -",M110/M110*100)</f>
        <v>100</v>
      </c>
      <c r="O110" s="16">
        <f>SUM(O96:O109)</f>
        <v>8</v>
      </c>
      <c r="P110" s="15">
        <f>IF(O110=0,"- - -",O110/O110*100)</f>
        <v>100</v>
      </c>
      <c r="Q110" s="16">
        <f>SUM(Q96:Q109)</f>
        <v>3</v>
      </c>
      <c r="R110" s="15">
        <f>IF(Q110=0,"- - -",Q110/Q110*100)</f>
        <v>100</v>
      </c>
      <c r="S110" s="16">
        <f>SUM(S96:S109)</f>
        <v>50</v>
      </c>
      <c r="T110" s="15">
        <f>IF(S110=0,"- - -",S110/S110*100)</f>
        <v>100</v>
      </c>
      <c r="U110" s="22">
        <f>SUM(U96:U109)</f>
        <v>129700</v>
      </c>
      <c r="V110" s="23">
        <f>IF(U110=0,"- - -",U110/U110*100)</f>
        <v>100</v>
      </c>
      <c r="Y110" s="69"/>
    </row>
    <row r="111" spans="1:25" ht="15" thickBot="1" x14ac:dyDescent="0.35">
      <c r="A111" s="149" t="s">
        <v>590</v>
      </c>
      <c r="B111" s="150"/>
      <c r="C111" s="18">
        <f>IF($U110=0,"- - -",C110/$U110*100)</f>
        <v>5.6283731688511952E-2</v>
      </c>
      <c r="D111" s="19"/>
      <c r="E111" s="20">
        <f>IF($U110=0,"- - -",E110/$U110*100)</f>
        <v>0.47108712413261372</v>
      </c>
      <c r="F111" s="19"/>
      <c r="G111" s="20">
        <f>IF($U110=0,"- - -",G110/$U110*100)</f>
        <v>1.1773323053199691</v>
      </c>
      <c r="H111" s="19"/>
      <c r="I111" s="20">
        <f>IF($U110=0,"- - -",I110/$U110*100)</f>
        <v>14.251349267540478</v>
      </c>
      <c r="J111" s="19"/>
      <c r="K111" s="20">
        <f>IF($U110=0,"- - -",K110/$U110*100)</f>
        <v>73.101773323053195</v>
      </c>
      <c r="L111" s="19"/>
      <c r="M111" s="20">
        <f>IF($U110=0,"- - -",M110/$U110*100)</f>
        <v>10.895142636854279</v>
      </c>
      <c r="N111" s="19"/>
      <c r="O111" s="20">
        <f>IF($U110=0,"- - -",O110/$U110*100)</f>
        <v>6.1680801850424053E-3</v>
      </c>
      <c r="P111" s="19"/>
      <c r="Q111" s="20">
        <f>IF($U110=0,"- - -",Q110/$U110*100)</f>
        <v>2.3130300693909021E-3</v>
      </c>
      <c r="R111" s="19"/>
      <c r="S111" s="20">
        <f>IF($U110=0,"- - -",S110/$U110*100)</f>
        <v>3.8550501156515031E-2</v>
      </c>
      <c r="T111" s="19"/>
      <c r="U111" s="24">
        <f>IF($U110=0,"- - -",U110/$U110*100)</f>
        <v>100</v>
      </c>
      <c r="V111" s="25"/>
    </row>
    <row r="114" spans="1:27" x14ac:dyDescent="0.3">
      <c r="A114" s="49" t="s">
        <v>246</v>
      </c>
      <c r="J114" s="48"/>
      <c r="L114" s="48"/>
    </row>
    <row r="115" spans="1:27" ht="15" thickBot="1" x14ac:dyDescent="0.35"/>
    <row r="116" spans="1:27" ht="14.4" customHeight="1" x14ac:dyDescent="0.3">
      <c r="A116" s="151" t="s">
        <v>254</v>
      </c>
      <c r="B116" s="152"/>
      <c r="C116" s="32" t="s">
        <v>107</v>
      </c>
      <c r="D116" s="33"/>
      <c r="E116" s="32" t="s">
        <v>108</v>
      </c>
      <c r="F116" s="33"/>
      <c r="G116" s="32" t="s">
        <v>109</v>
      </c>
      <c r="H116" s="33"/>
      <c r="I116" s="32" t="s">
        <v>110</v>
      </c>
      <c r="J116" s="33"/>
      <c r="K116" s="32" t="s">
        <v>111</v>
      </c>
      <c r="L116" s="33"/>
      <c r="M116" s="32" t="s">
        <v>112</v>
      </c>
      <c r="N116" s="33"/>
      <c r="O116" s="32" t="s">
        <v>113</v>
      </c>
      <c r="P116" s="33"/>
      <c r="Q116" s="32" t="s">
        <v>114</v>
      </c>
      <c r="R116" s="33"/>
      <c r="S116" s="32" t="s">
        <v>115</v>
      </c>
      <c r="T116" s="33"/>
      <c r="U116" s="32" t="s">
        <v>116</v>
      </c>
      <c r="V116" s="33"/>
      <c r="W116" s="35" t="s">
        <v>13</v>
      </c>
      <c r="X116" s="36"/>
    </row>
    <row r="117" spans="1:27" ht="15" thickBot="1" x14ac:dyDescent="0.35">
      <c r="A117" s="153"/>
      <c r="B117" s="154"/>
      <c r="C117" s="37" t="s">
        <v>14</v>
      </c>
      <c r="D117" s="38" t="s">
        <v>15</v>
      </c>
      <c r="E117" s="39" t="s">
        <v>14</v>
      </c>
      <c r="F117" s="38" t="s">
        <v>15</v>
      </c>
      <c r="G117" s="39" t="s">
        <v>14</v>
      </c>
      <c r="H117" s="38" t="s">
        <v>15</v>
      </c>
      <c r="I117" s="37" t="s">
        <v>14</v>
      </c>
      <c r="J117" s="38" t="s">
        <v>15</v>
      </c>
      <c r="K117" s="37" t="s">
        <v>14</v>
      </c>
      <c r="L117" s="38" t="s">
        <v>15</v>
      </c>
      <c r="M117" s="37" t="s">
        <v>14</v>
      </c>
      <c r="N117" s="38" t="s">
        <v>15</v>
      </c>
      <c r="O117" s="37" t="s">
        <v>14</v>
      </c>
      <c r="P117" s="38" t="s">
        <v>15</v>
      </c>
      <c r="Q117" s="37" t="s">
        <v>14</v>
      </c>
      <c r="R117" s="38" t="s">
        <v>15</v>
      </c>
      <c r="S117" s="37" t="s">
        <v>14</v>
      </c>
      <c r="T117" s="38" t="s">
        <v>15</v>
      </c>
      <c r="U117" s="37" t="s">
        <v>14</v>
      </c>
      <c r="V117" s="38" t="s">
        <v>15</v>
      </c>
      <c r="W117" s="41" t="s">
        <v>14</v>
      </c>
      <c r="X117" s="42" t="s">
        <v>15</v>
      </c>
    </row>
    <row r="118" spans="1:27" x14ac:dyDescent="0.3">
      <c r="A118" s="59">
        <v>0</v>
      </c>
      <c r="B118" s="62" t="s">
        <v>129</v>
      </c>
      <c r="C118" s="8">
        <v>3</v>
      </c>
      <c r="D118" s="5">
        <f>IF(C132=0,"- - -",C118/C132*100)</f>
        <v>5.5555555555555554</v>
      </c>
      <c r="E118" s="4">
        <v>77</v>
      </c>
      <c r="F118" s="5">
        <f>IF(E132=0,"- - -",E118/E132*100)</f>
        <v>1.8545279383429671</v>
      </c>
      <c r="G118" s="4">
        <v>333</v>
      </c>
      <c r="H118" s="5">
        <f>IF(G132=0,"- - -",G118/G132*100)</f>
        <v>1.5664690939881456</v>
      </c>
      <c r="I118" s="4">
        <v>643</v>
      </c>
      <c r="J118" s="5">
        <f>IF(I132=0,"- - -",I118/I132*100)</f>
        <v>1.3607025711564913</v>
      </c>
      <c r="K118" s="4">
        <v>587</v>
      </c>
      <c r="L118" s="5">
        <f>IF(K132=0,"- - -",K118/K132*100)</f>
        <v>1.5193870683853601</v>
      </c>
      <c r="M118" s="4">
        <v>274</v>
      </c>
      <c r="N118" s="5">
        <f>IF(M132=0,"- - -",M118/M132*100)</f>
        <v>1.7699115044247788</v>
      </c>
      <c r="O118" s="4">
        <v>59</v>
      </c>
      <c r="P118" s="5">
        <f>IF(O132=0,"- - -",O118/O132*100)</f>
        <v>2.1477975973789585</v>
      </c>
      <c r="Q118" s="4">
        <v>2</v>
      </c>
      <c r="R118" s="5">
        <f>IF(Q132=0,"- - -",Q118/Q132*100)</f>
        <v>1.8018018018018018</v>
      </c>
      <c r="S118" s="4">
        <v>0</v>
      </c>
      <c r="T118" s="5">
        <f>IF(S132=0,"- - -",S118/S132*100)</f>
        <v>0</v>
      </c>
      <c r="U118" s="4">
        <v>0</v>
      </c>
      <c r="V118" s="5">
        <f>IF(U132=0,"- - -",U118/U132*100)</f>
        <v>0</v>
      </c>
      <c r="W118" s="26">
        <f>C118+E118+G118+I118+K118+M118+O118+Q118+S118+U118</f>
        <v>1978</v>
      </c>
      <c r="X118" s="27">
        <f>IF(W132=0,"- - -",W118/W132*100)</f>
        <v>1.5250578257517349</v>
      </c>
      <c r="AA118" s="69"/>
    </row>
    <row r="119" spans="1:27" x14ac:dyDescent="0.3">
      <c r="A119" s="60">
        <v>1</v>
      </c>
      <c r="B119" s="62" t="s">
        <v>129</v>
      </c>
      <c r="C119" s="9">
        <v>0</v>
      </c>
      <c r="D119" s="3">
        <f>IF(C132=0,"- - -",C119/C132*100)</f>
        <v>0</v>
      </c>
      <c r="E119" s="2">
        <v>83</v>
      </c>
      <c r="F119" s="3">
        <f>IF(E132=0,"- - -",E119/E132*100)</f>
        <v>1.9990366088631986</v>
      </c>
      <c r="G119" s="2">
        <v>391</v>
      </c>
      <c r="H119" s="3">
        <f>IF(G132=0,"- - -",G119/G132*100)</f>
        <v>1.8393075548028979</v>
      </c>
      <c r="I119" s="2">
        <v>875</v>
      </c>
      <c r="J119" s="3">
        <f>IF(I132=0,"- - -",I119/I132*100)</f>
        <v>1.8516559094275737</v>
      </c>
      <c r="K119" s="2">
        <v>796</v>
      </c>
      <c r="L119" s="3">
        <f>IF(K132=0,"- - -",K119/K132*100)</f>
        <v>2.0603613397525495</v>
      </c>
      <c r="M119" s="2">
        <v>323</v>
      </c>
      <c r="N119" s="3">
        <f>IF(M132=0,"- - -",M119/M132*100)</f>
        <v>2.086428525289064</v>
      </c>
      <c r="O119" s="2">
        <v>66</v>
      </c>
      <c r="P119" s="3">
        <f>IF(O132=0,"- - -",O119/O132*100)</f>
        <v>2.4026210411357845</v>
      </c>
      <c r="Q119" s="2">
        <v>0</v>
      </c>
      <c r="R119" s="3">
        <f>IF(Q132=0,"- - -",Q119/Q132*100)</f>
        <v>0</v>
      </c>
      <c r="S119" s="2">
        <v>0</v>
      </c>
      <c r="T119" s="3">
        <f>IF(S132=0,"- - -",S119/S132*100)</f>
        <v>0</v>
      </c>
      <c r="U119" s="2">
        <v>0</v>
      </c>
      <c r="V119" s="3">
        <f>IF(U132=0,"- - -",U119/U132*100)</f>
        <v>0</v>
      </c>
      <c r="W119" s="26">
        <f t="shared" ref="W119:W129" si="13">C119+E119+G119+I119+K119+M119+O119+Q119+S119+U119</f>
        <v>2534</v>
      </c>
      <c r="X119" s="29">
        <f>IF(W132=0,"- - -",W119/W132*100)</f>
        <v>1.953739398612182</v>
      </c>
      <c r="AA119" s="69"/>
    </row>
    <row r="120" spans="1:27" x14ac:dyDescent="0.3">
      <c r="A120" s="60">
        <v>2</v>
      </c>
      <c r="B120" s="62" t="s">
        <v>130</v>
      </c>
      <c r="C120" s="9">
        <v>2</v>
      </c>
      <c r="D120" s="3">
        <f>IF(C132=0,"- - -",C120/C132*100)</f>
        <v>3.7037037037037033</v>
      </c>
      <c r="E120" s="2">
        <v>193</v>
      </c>
      <c r="F120" s="3">
        <f>IF(E132=0,"- - -",E120/E132*100)</f>
        <v>4.6483622350674372</v>
      </c>
      <c r="G120" s="2">
        <v>981</v>
      </c>
      <c r="H120" s="3">
        <f>IF(G132=0,"- - -",G120/G132*100)</f>
        <v>4.6147332768839959</v>
      </c>
      <c r="I120" s="2">
        <v>1690</v>
      </c>
      <c r="J120" s="3">
        <f>IF(I132=0,"- - -",I120/I132*100)</f>
        <v>3.5763411279229711</v>
      </c>
      <c r="K120" s="2">
        <v>1355</v>
      </c>
      <c r="L120" s="3">
        <f>IF(K132=0,"- - -",K120/K132*100)</f>
        <v>3.5072733861365633</v>
      </c>
      <c r="M120" s="2">
        <v>625</v>
      </c>
      <c r="N120" s="3">
        <f>IF(M132=0,"- - -",M120/M132*100)</f>
        <v>4.0372068987791483</v>
      </c>
      <c r="O120" s="2">
        <v>85</v>
      </c>
      <c r="P120" s="3">
        <f>IF(O132=0,"- - -",O120/O132*100)</f>
        <v>3.0942846741900256</v>
      </c>
      <c r="Q120" s="2">
        <v>2</v>
      </c>
      <c r="R120" s="3">
        <f>IF(Q132=0,"- - -",Q120/Q132*100)</f>
        <v>1.8018018018018018</v>
      </c>
      <c r="S120" s="2">
        <v>0</v>
      </c>
      <c r="T120" s="3">
        <f>IF(S132=0,"- - -",S120/S132*100)</f>
        <v>0</v>
      </c>
      <c r="U120" s="2">
        <v>0</v>
      </c>
      <c r="V120" s="3">
        <f>IF(U132=0,"- - -",U120/U132*100)</f>
        <v>0</v>
      </c>
      <c r="W120" s="26">
        <f t="shared" si="13"/>
        <v>4933</v>
      </c>
      <c r="X120" s="29">
        <f>IF(W132=0,"- - -",W120/W132*100)</f>
        <v>3.8033924441017732</v>
      </c>
      <c r="AA120" s="69"/>
    </row>
    <row r="121" spans="1:27" x14ac:dyDescent="0.3">
      <c r="A121" s="60">
        <v>3</v>
      </c>
      <c r="B121" s="62" t="s">
        <v>130</v>
      </c>
      <c r="C121" s="9">
        <v>1</v>
      </c>
      <c r="D121" s="3">
        <f>IF(C132=0,"- - -",C121/C132*100)</f>
        <v>1.8518518518518516</v>
      </c>
      <c r="E121" s="2">
        <v>741</v>
      </c>
      <c r="F121" s="3">
        <f>IF(E132=0,"- - -",E121/E132*100)</f>
        <v>17.846820809248555</v>
      </c>
      <c r="G121" s="2">
        <v>3948</v>
      </c>
      <c r="H121" s="3">
        <f>IF(G132=0,"- - -",G121/G132*100)</f>
        <v>18.571831780976574</v>
      </c>
      <c r="I121" s="2">
        <v>7145</v>
      </c>
      <c r="J121" s="3">
        <f>IF(I132=0,"- - -",I121/I132*100)</f>
        <v>15.120093111840017</v>
      </c>
      <c r="K121" s="2">
        <v>6291</v>
      </c>
      <c r="L121" s="3">
        <f>IF(K132=0,"- - -",K121/K132*100)</f>
        <v>16.283584407516695</v>
      </c>
      <c r="M121" s="2">
        <v>2478</v>
      </c>
      <c r="N121" s="3">
        <f>IF(M132=0,"- - -",M121/M132*100)</f>
        <v>16.006717912279569</v>
      </c>
      <c r="O121" s="2">
        <v>414</v>
      </c>
      <c r="P121" s="3">
        <f>IF(O132=0,"- - -",O121/O132*100)</f>
        <v>15.07098653076083</v>
      </c>
      <c r="Q121" s="2">
        <v>12</v>
      </c>
      <c r="R121" s="3">
        <f>IF(Q132=0,"- - -",Q121/Q132*100)</f>
        <v>10.810810810810811</v>
      </c>
      <c r="S121" s="2">
        <v>0</v>
      </c>
      <c r="T121" s="3">
        <f>IF(S132=0,"- - -",S121/S132*100)</f>
        <v>0</v>
      </c>
      <c r="U121" s="2">
        <v>0</v>
      </c>
      <c r="V121" s="3">
        <f>IF(U132=0,"- - -",U121/U132*100)</f>
        <v>0</v>
      </c>
      <c r="W121" s="26">
        <f t="shared" si="13"/>
        <v>21030</v>
      </c>
      <c r="X121" s="29">
        <f>IF(W132=0,"- - -",W121/W132*100)</f>
        <v>16.214340786430224</v>
      </c>
      <c r="AA121" s="69"/>
    </row>
    <row r="122" spans="1:27" x14ac:dyDescent="0.3">
      <c r="A122" s="60">
        <v>4</v>
      </c>
      <c r="B122" s="62" t="s">
        <v>130</v>
      </c>
      <c r="C122" s="9">
        <v>15</v>
      </c>
      <c r="D122" s="3">
        <f>IF(C132=0,"- - -",C122/C132*100)</f>
        <v>27.777777777777779</v>
      </c>
      <c r="E122" s="2">
        <v>1704</v>
      </c>
      <c r="F122" s="3">
        <f>IF(E132=0,"- - -",E122/E132*100)</f>
        <v>41.040462427745666</v>
      </c>
      <c r="G122" s="2">
        <v>8373</v>
      </c>
      <c r="H122" s="3">
        <f>IF(G132=0,"- - -",G122/G132*100)</f>
        <v>39.387524696584812</v>
      </c>
      <c r="I122" s="2">
        <v>18544</v>
      </c>
      <c r="J122" s="3">
        <f>IF(I132=0,"- - -",I122/I132*100)</f>
        <v>39.242408210771345</v>
      </c>
      <c r="K122" s="2">
        <v>14831</v>
      </c>
      <c r="L122" s="3">
        <f>IF(K132=0,"- - -",K122/K132*100)</f>
        <v>38.388466117927216</v>
      </c>
      <c r="M122" s="2">
        <v>5424</v>
      </c>
      <c r="N122" s="3">
        <f>IF(M132=0,"- - -",M122/M132*100)</f>
        <v>35.036496350364963</v>
      </c>
      <c r="O122" s="2">
        <v>855</v>
      </c>
      <c r="P122" s="3">
        <f>IF(O132=0,"- - -",O122/O132*100)</f>
        <v>31.124863487440845</v>
      </c>
      <c r="Q122" s="2">
        <v>27</v>
      </c>
      <c r="R122" s="3">
        <f>IF(Q132=0,"- - -",Q122/Q132*100)</f>
        <v>24.324324324324326</v>
      </c>
      <c r="S122" s="2">
        <v>1</v>
      </c>
      <c r="T122" s="3">
        <f>IF(S132=0,"- - -",S122/S132*100)</f>
        <v>14.285714285714285</v>
      </c>
      <c r="U122" s="2">
        <v>0</v>
      </c>
      <c r="V122" s="3">
        <f>IF(U132=0,"- - -",U122/U132*100)</f>
        <v>0</v>
      </c>
      <c r="W122" s="26">
        <f t="shared" si="13"/>
        <v>49774</v>
      </c>
      <c r="X122" s="29">
        <f>IF(W132=0,"- - -",W122/W132*100)</f>
        <v>38.376252891287585</v>
      </c>
      <c r="AA122" s="69"/>
    </row>
    <row r="123" spans="1:27" x14ac:dyDescent="0.3">
      <c r="A123" s="60">
        <v>5</v>
      </c>
      <c r="B123" s="62" t="s">
        <v>130</v>
      </c>
      <c r="C123" s="9">
        <v>11</v>
      </c>
      <c r="D123" s="3">
        <f>IF(C132=0,"- - -",C123/C132*100)</f>
        <v>20.37037037037037</v>
      </c>
      <c r="E123" s="2">
        <v>730</v>
      </c>
      <c r="F123" s="3">
        <f>IF(E132=0,"- - -",E123/E132*100)</f>
        <v>17.581888246628129</v>
      </c>
      <c r="G123" s="2">
        <v>4027</v>
      </c>
      <c r="H123" s="3">
        <f>IF(G132=0,"- - -",G123/G132*100)</f>
        <v>18.943456581051841</v>
      </c>
      <c r="I123" s="2">
        <v>10540</v>
      </c>
      <c r="J123" s="3">
        <f>IF(I132=0,"- - -",I123/I132*100)</f>
        <v>22.304518040419001</v>
      </c>
      <c r="K123" s="2">
        <v>7992</v>
      </c>
      <c r="L123" s="3">
        <f>IF(K132=0,"- - -",K123/K132*100)</f>
        <v>20.686441994098463</v>
      </c>
      <c r="M123" s="2">
        <v>3078</v>
      </c>
      <c r="N123" s="3">
        <f>IF(M132=0,"- - -",M123/M132*100)</f>
        <v>19.882436535107551</v>
      </c>
      <c r="O123" s="2">
        <v>580</v>
      </c>
      <c r="P123" s="3">
        <f>IF(O132=0,"- - -",O123/O132*100)</f>
        <v>21.11394248270841</v>
      </c>
      <c r="Q123" s="2">
        <v>27</v>
      </c>
      <c r="R123" s="3">
        <f>IF(Q132=0,"- - -",Q123/Q132*100)</f>
        <v>24.324324324324326</v>
      </c>
      <c r="S123" s="2">
        <v>0</v>
      </c>
      <c r="T123" s="3">
        <f>IF(S132=0,"- - -",S123/S132*100)</f>
        <v>0</v>
      </c>
      <c r="U123" s="2">
        <v>0</v>
      </c>
      <c r="V123" s="3">
        <f>IF(U132=0,"- - -",U123/U132*100)</f>
        <v>0</v>
      </c>
      <c r="W123" s="26">
        <f t="shared" si="13"/>
        <v>26985</v>
      </c>
      <c r="X123" s="29">
        <f>IF(W132=0,"- - -",W123/W132*100)</f>
        <v>20.805705474171166</v>
      </c>
      <c r="AA123" s="69"/>
    </row>
    <row r="124" spans="1:27" x14ac:dyDescent="0.3">
      <c r="A124" s="60">
        <v>6</v>
      </c>
      <c r="B124" s="62" t="s">
        <v>130</v>
      </c>
      <c r="C124" s="9">
        <v>6</v>
      </c>
      <c r="D124" s="3">
        <f>IF(C132=0,"- - -",C124/C132*100)</f>
        <v>11.111111111111111</v>
      </c>
      <c r="E124" s="2">
        <v>211</v>
      </c>
      <c r="F124" s="3">
        <f>IF(E132=0,"- - -",E124/E132*100)</f>
        <v>5.0818882466281305</v>
      </c>
      <c r="G124" s="2">
        <v>1242</v>
      </c>
      <c r="H124" s="3">
        <f>IF(G132=0,"- - -",G124/G132*100)</f>
        <v>5.8425063505503809</v>
      </c>
      <c r="I124" s="2">
        <v>3443</v>
      </c>
      <c r="J124" s="3">
        <f>IF(I132=0,"- - -",I124/I132*100)</f>
        <v>7.2860014813247274</v>
      </c>
      <c r="K124" s="2">
        <v>2966</v>
      </c>
      <c r="L124" s="3">
        <f>IF(K132=0,"- - -",K124/K132*100)</f>
        <v>7.6771755448568619</v>
      </c>
      <c r="M124" s="2">
        <v>1317</v>
      </c>
      <c r="N124" s="3">
        <f>IF(M132=0,"- - -",M124/M132*100)</f>
        <v>8.5072023771074221</v>
      </c>
      <c r="O124" s="2">
        <v>256</v>
      </c>
      <c r="P124" s="3">
        <f>IF(O132=0,"- - -",O124/O132*100)</f>
        <v>9.3192573716781943</v>
      </c>
      <c r="Q124" s="2">
        <v>16</v>
      </c>
      <c r="R124" s="3">
        <f>IF(Q132=0,"- - -",Q124/Q132*100)</f>
        <v>14.414414414414415</v>
      </c>
      <c r="S124" s="2">
        <v>1</v>
      </c>
      <c r="T124" s="3">
        <f>IF(S132=0,"- - -",S124/S132*100)</f>
        <v>14.285714285714285</v>
      </c>
      <c r="U124" s="2">
        <v>0</v>
      </c>
      <c r="V124" s="3">
        <f>IF(U132=0,"- - -",U124/U132*100)</f>
        <v>0</v>
      </c>
      <c r="W124" s="26">
        <f t="shared" si="13"/>
        <v>9458</v>
      </c>
      <c r="X124" s="29">
        <f>IF(W132=0,"- - -",W124/W132*100)</f>
        <v>7.2922127987663838</v>
      </c>
      <c r="AA124" s="69"/>
    </row>
    <row r="125" spans="1:27" x14ac:dyDescent="0.3">
      <c r="A125" s="60">
        <v>7</v>
      </c>
      <c r="B125" s="62" t="s">
        <v>130</v>
      </c>
      <c r="C125" s="9">
        <v>8</v>
      </c>
      <c r="D125" s="3">
        <f>IF(C132=0,"- - -",C125/C132*100)</f>
        <v>14.814814814814813</v>
      </c>
      <c r="E125" s="2">
        <v>101</v>
      </c>
      <c r="F125" s="3">
        <f>IF(E132=0,"- - -",E125/E132*100)</f>
        <v>2.4325626204238922</v>
      </c>
      <c r="G125" s="2">
        <v>508</v>
      </c>
      <c r="H125" s="3">
        <f>IF(G132=0,"- - -",G125/G132*100)</f>
        <v>2.3896885878257597</v>
      </c>
      <c r="I125" s="2">
        <v>1365</v>
      </c>
      <c r="J125" s="3">
        <f>IF(I132=0,"- - -",I125/I132*100)</f>
        <v>2.8885832187070153</v>
      </c>
      <c r="K125" s="2">
        <v>1288</v>
      </c>
      <c r="L125" s="3">
        <f>IF(K132=0,"- - -",K125/K132*100)</f>
        <v>3.3338510120619143</v>
      </c>
      <c r="M125" s="2">
        <v>675</v>
      </c>
      <c r="N125" s="3">
        <f>IF(M132=0,"- - -",M125/M132*100)</f>
        <v>4.3601834506814807</v>
      </c>
      <c r="O125" s="2">
        <v>134</v>
      </c>
      <c r="P125" s="3">
        <f>IF(O132=0,"- - -",O125/O132*100)</f>
        <v>4.8780487804878048</v>
      </c>
      <c r="Q125" s="2">
        <v>3</v>
      </c>
      <c r="R125" s="3">
        <f>IF(Q132=0,"- - -",Q125/Q132*100)</f>
        <v>2.7027027027027026</v>
      </c>
      <c r="S125" s="2">
        <v>0</v>
      </c>
      <c r="T125" s="3">
        <f>IF(S132=0,"- - -",S125/S132*100)</f>
        <v>0</v>
      </c>
      <c r="U125" s="2">
        <v>0</v>
      </c>
      <c r="V125" s="3">
        <f>IF(U132=0,"- - -",U125/U132*100)</f>
        <v>0</v>
      </c>
      <c r="W125" s="26">
        <f t="shared" si="13"/>
        <v>4082</v>
      </c>
      <c r="X125" s="29">
        <f>IF(W132=0,"- - -",W125/W132*100)</f>
        <v>3.1472629144178872</v>
      </c>
      <c r="AA125" s="69"/>
    </row>
    <row r="126" spans="1:27" x14ac:dyDescent="0.3">
      <c r="A126" s="60">
        <v>8</v>
      </c>
      <c r="B126" s="62" t="s">
        <v>130</v>
      </c>
      <c r="C126" s="9">
        <v>1</v>
      </c>
      <c r="D126" s="3">
        <f>IF(C132=0,"- - -",C126/C132*100)</f>
        <v>1.8518518518518516</v>
      </c>
      <c r="E126" s="2">
        <v>46</v>
      </c>
      <c r="F126" s="3">
        <f>IF(E132=0,"- - -",E126/E132*100)</f>
        <v>1.1078998073217727</v>
      </c>
      <c r="G126" s="2">
        <v>190</v>
      </c>
      <c r="H126" s="3">
        <f>IF(G132=0,"- - -",G126/G132*100)</f>
        <v>0.89378116473798097</v>
      </c>
      <c r="I126" s="2">
        <v>415</v>
      </c>
      <c r="J126" s="3">
        <f>IF(I132=0,"- - -",I126/I132*100)</f>
        <v>0.87821394561422073</v>
      </c>
      <c r="K126" s="2">
        <v>332</v>
      </c>
      <c r="L126" s="3">
        <f>IF(K132=0,"- - -",K126/K132*100)</f>
        <v>0.85934668944453074</v>
      </c>
      <c r="M126" s="2">
        <v>195</v>
      </c>
      <c r="N126" s="3">
        <f>IF(M132=0,"- - -",M126/M132*100)</f>
        <v>1.2596085524190943</v>
      </c>
      <c r="O126" s="2">
        <v>41</v>
      </c>
      <c r="P126" s="3">
        <f>IF(O132=0,"- - -",O126/O132*100)</f>
        <v>1.4925373134328357</v>
      </c>
      <c r="Q126" s="2">
        <v>2</v>
      </c>
      <c r="R126" s="3">
        <f>IF(Q132=0,"- - -",Q126/Q132*100)</f>
        <v>1.8018018018018018</v>
      </c>
      <c r="S126" s="2">
        <v>0</v>
      </c>
      <c r="T126" s="3">
        <f>IF(S132=0,"- - -",S126/S132*100)</f>
        <v>0</v>
      </c>
      <c r="U126" s="2">
        <v>0</v>
      </c>
      <c r="V126" s="3">
        <f>IF(U132=0,"- - -",U126/U132*100)</f>
        <v>0</v>
      </c>
      <c r="W126" s="26">
        <f t="shared" si="13"/>
        <v>1222</v>
      </c>
      <c r="X126" s="29">
        <f>IF(W132=0,"- - -",W126/W132*100)</f>
        <v>0.94217424826522744</v>
      </c>
      <c r="AA126" s="69"/>
    </row>
    <row r="127" spans="1:27" x14ac:dyDescent="0.3">
      <c r="A127" s="60">
        <v>9</v>
      </c>
      <c r="B127" s="62" t="s">
        <v>130</v>
      </c>
      <c r="C127" s="9">
        <v>2</v>
      </c>
      <c r="D127" s="3">
        <f>IF(C132=0,"- - -",C127/C132*100)</f>
        <v>3.7037037037037033</v>
      </c>
      <c r="E127" s="2">
        <v>33</v>
      </c>
      <c r="F127" s="3">
        <f>IF(E132=0,"- - -",E127/E132*100)</f>
        <v>0.79479768786127158</v>
      </c>
      <c r="G127" s="2">
        <v>131</v>
      </c>
      <c r="H127" s="3">
        <f>IF(G132=0,"- - -",G127/G132*100)</f>
        <v>0.61623859252987112</v>
      </c>
      <c r="I127" s="2">
        <v>241</v>
      </c>
      <c r="J127" s="3">
        <f>IF(I132=0,"- - -",I127/I132*100)</f>
        <v>0.50999894191090889</v>
      </c>
      <c r="K127" s="2">
        <v>208</v>
      </c>
      <c r="L127" s="3">
        <f>IF(K132=0,"- - -",K127/K132*100)</f>
        <v>0.53838587772428426</v>
      </c>
      <c r="M127" s="2">
        <v>127</v>
      </c>
      <c r="N127" s="3">
        <f>IF(M132=0,"- - -",M127/M132*100)</f>
        <v>0.82036044183192303</v>
      </c>
      <c r="O127" s="2">
        <v>30</v>
      </c>
      <c r="P127" s="3">
        <f>IF(O132=0,"- - -",O127/O132*100)</f>
        <v>1.0921004732435384</v>
      </c>
      <c r="Q127" s="2">
        <v>2</v>
      </c>
      <c r="R127" s="3">
        <f>IF(Q132=0,"- - -",Q127/Q132*100)</f>
        <v>1.8018018018018018</v>
      </c>
      <c r="S127" s="2">
        <v>0</v>
      </c>
      <c r="T127" s="3">
        <f>IF(S132=0,"- - -",S127/S132*100)</f>
        <v>0</v>
      </c>
      <c r="U127" s="2">
        <v>0</v>
      </c>
      <c r="V127" s="3">
        <f>IF(U132=0,"- - -",U127/U132*100)</f>
        <v>0</v>
      </c>
      <c r="W127" s="26">
        <f t="shared" si="13"/>
        <v>774</v>
      </c>
      <c r="X127" s="29">
        <f>IF(W132=0,"- - -",W127/W132*100)</f>
        <v>0.59676175790285269</v>
      </c>
      <c r="AA127" s="69"/>
    </row>
    <row r="128" spans="1:27" x14ac:dyDescent="0.3">
      <c r="A128" s="61">
        <v>10</v>
      </c>
      <c r="B128" s="62" t="s">
        <v>130</v>
      </c>
      <c r="C128" s="10">
        <v>0</v>
      </c>
      <c r="D128" s="7">
        <f>IF(C132=0,"- - -",C128/C132*100)</f>
        <v>0</v>
      </c>
      <c r="E128" s="6">
        <v>24</v>
      </c>
      <c r="F128" s="7">
        <f>IF(E132=0,"- - -",E128/E132*100)</f>
        <v>0.57803468208092479</v>
      </c>
      <c r="G128" s="6">
        <v>86</v>
      </c>
      <c r="H128" s="7">
        <f>IF(G132=0,"- - -",G128/G132*100)</f>
        <v>0.40455357982877038</v>
      </c>
      <c r="I128" s="6">
        <v>209</v>
      </c>
      <c r="J128" s="7">
        <f>IF(I132=0,"- - -",I128/I132*100)</f>
        <v>0.44228124008041475</v>
      </c>
      <c r="K128" s="6">
        <v>185</v>
      </c>
      <c r="L128" s="7">
        <f>IF(K132=0,"- - -",K128/K132*100)</f>
        <v>0.47885282393746442</v>
      </c>
      <c r="M128" s="6">
        <v>66</v>
      </c>
      <c r="N128" s="7">
        <f>IF(M132=0,"- - -",M128/M132*100)</f>
        <v>0.42632904851107811</v>
      </c>
      <c r="O128" s="6">
        <v>26</v>
      </c>
      <c r="P128" s="7">
        <f>IF(O132=0,"- - -",O128/O132*100)</f>
        <v>0.94648707681106659</v>
      </c>
      <c r="Q128" s="6">
        <v>1</v>
      </c>
      <c r="R128" s="7">
        <f>IF(Q132=0,"- - -",Q128/Q132*100)</f>
        <v>0.90090090090090091</v>
      </c>
      <c r="S128" s="6">
        <v>0</v>
      </c>
      <c r="T128" s="7">
        <f>IF(S132=0,"- - -",S128/S132*100)</f>
        <v>0</v>
      </c>
      <c r="U128" s="6">
        <v>0</v>
      </c>
      <c r="V128" s="7">
        <f>IF(U132=0,"- - -",U128/U132*100)</f>
        <v>0</v>
      </c>
      <c r="W128" s="26">
        <f t="shared" si="13"/>
        <v>597</v>
      </c>
      <c r="X128" s="29">
        <f>IF(W132=0,"- - -",W128/W132*100)</f>
        <v>0.46029298380878952</v>
      </c>
      <c r="AA128" s="69"/>
    </row>
    <row r="129" spans="1:31" x14ac:dyDescent="0.3">
      <c r="A129" s="80" t="s">
        <v>255</v>
      </c>
      <c r="B129" s="62" t="s">
        <v>130</v>
      </c>
      <c r="C129" s="10">
        <v>1</v>
      </c>
      <c r="D129" s="7">
        <f>IF(C132=0,"- - -",C129/C132*100)</f>
        <v>1.8518518518518516</v>
      </c>
      <c r="E129" s="6">
        <v>112</v>
      </c>
      <c r="F129" s="7">
        <f>IF(E132=0,"- - -",E129/E132*100)</f>
        <v>2.6974951830443161</v>
      </c>
      <c r="G129" s="6">
        <v>565</v>
      </c>
      <c r="H129" s="7">
        <f>IF(G132=0,"- - -",G129/G132*100)</f>
        <v>2.657822937247154</v>
      </c>
      <c r="I129" s="6">
        <v>1224</v>
      </c>
      <c r="J129" s="7">
        <f>IF(I132=0,"- - -",I129/I132*100)</f>
        <v>2.5902020950164006</v>
      </c>
      <c r="K129" s="6">
        <v>982</v>
      </c>
      <c r="L129" s="7">
        <f>IF(K132=0,"- - -",K129/K132*100)</f>
        <v>2.5418025573329195</v>
      </c>
      <c r="M129" s="6">
        <v>498</v>
      </c>
      <c r="N129" s="7">
        <f>IF(M132=0,"- - -",M129/M132*100)</f>
        <v>3.2168464569472253</v>
      </c>
      <c r="O129" s="6">
        <v>103</v>
      </c>
      <c r="P129" s="7">
        <f>IF(O132=0,"- - -",O129/O132*100)</f>
        <v>3.7495449581361489</v>
      </c>
      <c r="Q129" s="6">
        <v>4</v>
      </c>
      <c r="R129" s="7">
        <f>IF(Q132=0,"- - -",Q129/Q132*100)</f>
        <v>3.6036036036036037</v>
      </c>
      <c r="S129" s="6">
        <v>0</v>
      </c>
      <c r="T129" s="7">
        <f>IF(S132=0,"- - -",S129/S132*100)</f>
        <v>0</v>
      </c>
      <c r="U129" s="6">
        <v>1</v>
      </c>
      <c r="V129" s="7">
        <f>IF(U132=0,"- - -",U129/U132*100)</f>
        <v>100</v>
      </c>
      <c r="W129" s="26">
        <f t="shared" si="13"/>
        <v>3490</v>
      </c>
      <c r="X129" s="29">
        <f>IF(W132=0,"- - -",W129/W132*100)</f>
        <v>2.6908249807247495</v>
      </c>
      <c r="AA129" s="69"/>
    </row>
    <row r="130" spans="1:31" x14ac:dyDescent="0.3">
      <c r="A130" s="81" t="s">
        <v>257</v>
      </c>
      <c r="B130" s="62" t="s">
        <v>130</v>
      </c>
      <c r="C130" s="10">
        <v>1</v>
      </c>
      <c r="D130" s="7">
        <f>IF(C132=0,"- - -",C130/C132*100)</f>
        <v>1.8518518518518516</v>
      </c>
      <c r="E130" s="6">
        <v>52</v>
      </c>
      <c r="F130" s="7">
        <f>IF(E132=0,"- - -",E130/E132*100)</f>
        <v>1.2524084778420037</v>
      </c>
      <c r="G130" s="6">
        <v>219</v>
      </c>
      <c r="H130" s="7">
        <f>IF(G132=0,"- - -",G130/G132*100)</f>
        <v>1.0302003951453571</v>
      </c>
      <c r="I130" s="6">
        <v>459</v>
      </c>
      <c r="J130" s="7">
        <f>IF(I132=0,"- - -",I130/I132*100)</f>
        <v>0.97132578563115024</v>
      </c>
      <c r="K130" s="6">
        <v>404</v>
      </c>
      <c r="L130" s="7">
        <f>IF(K132=0,"- - -",K130/K132*100)</f>
        <v>1.0457110317337059</v>
      </c>
      <c r="M130" s="6">
        <v>186</v>
      </c>
      <c r="N130" s="7">
        <f>IF(M132=0,"- - -",M130/M132*100)</f>
        <v>1.2014727730766748</v>
      </c>
      <c r="O130" s="6">
        <v>49</v>
      </c>
      <c r="P130" s="7">
        <f>IF(O132=0,"- - -",O130/O132*100)</f>
        <v>1.7837641062977794</v>
      </c>
      <c r="Q130" s="6">
        <v>8</v>
      </c>
      <c r="R130" s="7">
        <f>IF(Q132=0,"- - -",Q130/Q132*100)</f>
        <v>7.2072072072072073</v>
      </c>
      <c r="S130" s="6">
        <v>2</v>
      </c>
      <c r="T130" s="7">
        <f>IF(S132=0,"- - -",S130/S132*100)</f>
        <v>28.571428571428569</v>
      </c>
      <c r="U130" s="6">
        <v>0</v>
      </c>
      <c r="V130" s="7">
        <f>IF(U132=0,"- - -",U130/U132*100)</f>
        <v>0</v>
      </c>
      <c r="W130" s="26">
        <f t="shared" ref="W130" si="14">C130+E130+G130+I130+K130+M130+O130+Q130+S130+U130</f>
        <v>1380</v>
      </c>
      <c r="X130" s="29">
        <f>IF(W132=0,"- - -",W130/W132*100)</f>
        <v>1.063993831919815</v>
      </c>
      <c r="AA130" s="69"/>
    </row>
    <row r="131" spans="1:31" ht="15" thickBot="1" x14ac:dyDescent="0.35">
      <c r="A131" s="61" t="s">
        <v>256</v>
      </c>
      <c r="B131" s="62" t="s">
        <v>130</v>
      </c>
      <c r="C131" s="10">
        <v>3</v>
      </c>
      <c r="D131" s="7">
        <f>IF(C132=0,"- - -",C131/C132*100)</f>
        <v>5.5555555555555554</v>
      </c>
      <c r="E131" s="6">
        <v>45</v>
      </c>
      <c r="F131" s="7">
        <f>IF(E132=0,"- - -",E131/E132*100)</f>
        <v>1.0838150289017341</v>
      </c>
      <c r="G131" s="6">
        <v>264</v>
      </c>
      <c r="H131" s="7">
        <f>IF(G132=0,"- - -",G131/G132*100)</f>
        <v>1.2418854078464578</v>
      </c>
      <c r="I131" s="6">
        <v>462</v>
      </c>
      <c r="J131" s="7">
        <f>IF(I132=0,"- - -",I131/I132*100)</f>
        <v>0.97767432017775902</v>
      </c>
      <c r="K131" s="6">
        <v>417</v>
      </c>
      <c r="L131" s="7">
        <f>IF(K132=0,"- - -",K131/K132*100)</f>
        <v>1.0793601490914737</v>
      </c>
      <c r="M131" s="6">
        <v>215</v>
      </c>
      <c r="N131" s="7">
        <f>IF(M132=0,"- - -",M131/M132*100)</f>
        <v>1.3887991731800271</v>
      </c>
      <c r="O131" s="6">
        <v>49</v>
      </c>
      <c r="P131" s="7">
        <f>IF(O132=0,"- - -",O131/O132*100)</f>
        <v>1.7837641062977794</v>
      </c>
      <c r="Q131" s="6">
        <v>5</v>
      </c>
      <c r="R131" s="7">
        <f>IF(Q132=0,"- - -",Q131/Q132*100)</f>
        <v>4.5045045045045047</v>
      </c>
      <c r="S131" s="6">
        <v>3</v>
      </c>
      <c r="T131" s="7">
        <f>IF(S132=0,"- - -",S131/S132*100)</f>
        <v>42.857142857142854</v>
      </c>
      <c r="U131" s="6">
        <v>0</v>
      </c>
      <c r="V131" s="7">
        <f>IF(U132=0,"- - -",U131/U132*100)</f>
        <v>0</v>
      </c>
      <c r="W131" s="26">
        <f t="shared" ref="W131" si="15">C131+E131+G131+I131+K131+M131+O131+Q131+S131+U131</f>
        <v>1463</v>
      </c>
      <c r="X131" s="29">
        <f>IF(W132=0,"- - -",W131/W132*100)</f>
        <v>1.1279876638396298</v>
      </c>
      <c r="AA131" s="69"/>
    </row>
    <row r="132" spans="1:31" x14ac:dyDescent="0.3">
      <c r="A132" s="155" t="s">
        <v>13</v>
      </c>
      <c r="B132" s="156"/>
      <c r="C132" s="14">
        <f>SUM(C118:C131)</f>
        <v>54</v>
      </c>
      <c r="D132" s="15">
        <f>IF(C132=0,"- - -",C132/C132*100)</f>
        <v>100</v>
      </c>
      <c r="E132" s="16">
        <f>SUM(E118:E131)</f>
        <v>4152</v>
      </c>
      <c r="F132" s="15">
        <f>IF(E132=0,"- - -",E132/E132*100)</f>
        <v>100</v>
      </c>
      <c r="G132" s="16">
        <f>SUM(G118:G131)</f>
        <v>21258</v>
      </c>
      <c r="H132" s="15">
        <f>IF(G132=0,"- - -",G132/G132*100)</f>
        <v>100</v>
      </c>
      <c r="I132" s="16">
        <f>SUM(I118:I131)</f>
        <v>47255</v>
      </c>
      <c r="J132" s="15">
        <f>IF(I132=0,"- - -",I132/I132*100)</f>
        <v>100</v>
      </c>
      <c r="K132" s="16">
        <f>SUM(K118:K131)</f>
        <v>38634</v>
      </c>
      <c r="L132" s="15">
        <f>IF(K132=0,"- - -",K132/K132*100)</f>
        <v>100</v>
      </c>
      <c r="M132" s="16">
        <f>SUM(M118:M131)</f>
        <v>15481</v>
      </c>
      <c r="N132" s="15">
        <f>IF(M132=0,"- - -",M132/M132*100)</f>
        <v>100</v>
      </c>
      <c r="O132" s="16">
        <f>SUM(O118:O131)</f>
        <v>2747</v>
      </c>
      <c r="P132" s="15">
        <f>IF(O132=0,"- - -",O132/O132*100)</f>
        <v>100</v>
      </c>
      <c r="Q132" s="16">
        <f>SUM(Q118:Q131)</f>
        <v>111</v>
      </c>
      <c r="R132" s="15">
        <f>IF(Q132=0,"- - -",Q132/Q132*100)</f>
        <v>100</v>
      </c>
      <c r="S132" s="16">
        <f>SUM(S118:S131)</f>
        <v>7</v>
      </c>
      <c r="T132" s="15">
        <f>IF(S132=0,"- - -",S132/S132*100)</f>
        <v>100</v>
      </c>
      <c r="U132" s="16">
        <f>SUM(U118:U131)</f>
        <v>1</v>
      </c>
      <c r="V132" s="15">
        <f>IF(U132=0,"- - -",U132/U132*100)</f>
        <v>100</v>
      </c>
      <c r="W132" s="22">
        <f>SUM(W118:W131)</f>
        <v>129700</v>
      </c>
      <c r="X132" s="23">
        <f>IF(W132=0,"- - -",W132/W132*100)</f>
        <v>100</v>
      </c>
      <c r="AA132" s="69"/>
    </row>
    <row r="133" spans="1:31" ht="15" thickBot="1" x14ac:dyDescent="0.35">
      <c r="A133" s="149" t="s">
        <v>35</v>
      </c>
      <c r="B133" s="150"/>
      <c r="C133" s="18">
        <f>IF($W132=0,"- - -",C132/$W132*100)</f>
        <v>4.163454124903624E-2</v>
      </c>
      <c r="D133" s="19"/>
      <c r="E133" s="20">
        <f>IF($W132=0,"- - -",E132/$W132*100)</f>
        <v>3.2012336160370087</v>
      </c>
      <c r="F133" s="19"/>
      <c r="G133" s="20">
        <f>IF($W132=0,"- - -",G132/$W132*100)</f>
        <v>16.39013107170393</v>
      </c>
      <c r="H133" s="19"/>
      <c r="I133" s="20">
        <f>IF($W132=0,"- - -",I132/$W132*100)</f>
        <v>36.43407864302236</v>
      </c>
      <c r="J133" s="19"/>
      <c r="K133" s="20">
        <f>IF($W132=0,"- - -",K132/$W132*100)</f>
        <v>29.787201233616038</v>
      </c>
      <c r="L133" s="19"/>
      <c r="M133" s="20">
        <f>IF($W132=0,"- - -",M132/$W132*100)</f>
        <v>11.936006168080185</v>
      </c>
      <c r="N133" s="19"/>
      <c r="O133" s="20">
        <f>IF($W132=0,"- - -",O132/$W132*100)</f>
        <v>2.1179645335389359</v>
      </c>
      <c r="P133" s="19"/>
      <c r="Q133" s="20">
        <f>IF($W132=0,"- - -",Q132/$W132*100)</f>
        <v>8.5582112567463384E-2</v>
      </c>
      <c r="R133" s="19"/>
      <c r="S133" s="20">
        <f>IF($W132=0,"- - -",S132/$W132*100)</f>
        <v>5.3970701619121047E-3</v>
      </c>
      <c r="T133" s="19"/>
      <c r="U133" s="20">
        <f>IF($W132=0,"- - -",U132/$W132*100)</f>
        <v>7.7101002313030066E-4</v>
      </c>
      <c r="V133" s="19"/>
      <c r="W133" s="24">
        <f>IF($W132=0,"- - -",W132/$W132*100)</f>
        <v>100</v>
      </c>
      <c r="X133" s="25"/>
    </row>
    <row r="134" spans="1:31" x14ac:dyDescent="0.3">
      <c r="A134" s="63"/>
    </row>
    <row r="136" spans="1:31" x14ac:dyDescent="0.3">
      <c r="A136" s="49" t="s">
        <v>247</v>
      </c>
      <c r="J136" s="48"/>
      <c r="L136" s="48"/>
    </row>
    <row r="137" spans="1:31" ht="15" thickBot="1" x14ac:dyDescent="0.35"/>
    <row r="138" spans="1:31" ht="14.4" customHeight="1" x14ac:dyDescent="0.3">
      <c r="A138" s="151" t="s">
        <v>254</v>
      </c>
      <c r="B138" s="152"/>
      <c r="C138" s="32" t="s">
        <v>38</v>
      </c>
      <c r="D138" s="33"/>
      <c r="E138" s="33" t="s">
        <v>39</v>
      </c>
      <c r="F138" s="33"/>
      <c r="G138" s="33" t="s">
        <v>40</v>
      </c>
      <c r="H138" s="33"/>
      <c r="I138" s="33" t="s">
        <v>41</v>
      </c>
      <c r="J138" s="33"/>
      <c r="K138" s="33" t="s">
        <v>42</v>
      </c>
      <c r="L138" s="33"/>
      <c r="M138" s="33" t="s">
        <v>43</v>
      </c>
      <c r="N138" s="33"/>
      <c r="O138" s="33" t="s">
        <v>44</v>
      </c>
      <c r="P138" s="33"/>
      <c r="Q138" s="33" t="s">
        <v>45</v>
      </c>
      <c r="R138" s="33"/>
      <c r="S138" s="33" t="s">
        <v>46</v>
      </c>
      <c r="T138" s="33"/>
      <c r="U138" s="33" t="s">
        <v>47</v>
      </c>
      <c r="V138" s="33"/>
      <c r="W138" s="33" t="s">
        <v>48</v>
      </c>
      <c r="X138" s="33"/>
      <c r="Y138" s="33" t="s">
        <v>16</v>
      </c>
      <c r="Z138" s="33"/>
      <c r="AA138" s="35" t="s">
        <v>13</v>
      </c>
      <c r="AB138" s="36"/>
    </row>
    <row r="139" spans="1:31" ht="15" thickBot="1" x14ac:dyDescent="0.35">
      <c r="A139" s="153"/>
      <c r="B139" s="154"/>
      <c r="C139" s="37" t="s">
        <v>14</v>
      </c>
      <c r="D139" s="38" t="s">
        <v>15</v>
      </c>
      <c r="E139" s="39" t="s">
        <v>14</v>
      </c>
      <c r="F139" s="38" t="s">
        <v>15</v>
      </c>
      <c r="G139" s="39" t="s">
        <v>14</v>
      </c>
      <c r="H139" s="38" t="s">
        <v>15</v>
      </c>
      <c r="I139" s="37" t="s">
        <v>14</v>
      </c>
      <c r="J139" s="38" t="s">
        <v>15</v>
      </c>
      <c r="K139" s="37" t="s">
        <v>14</v>
      </c>
      <c r="L139" s="38" t="s">
        <v>15</v>
      </c>
      <c r="M139" s="37" t="s">
        <v>14</v>
      </c>
      <c r="N139" s="38" t="s">
        <v>15</v>
      </c>
      <c r="O139" s="37" t="s">
        <v>14</v>
      </c>
      <c r="P139" s="38" t="s">
        <v>15</v>
      </c>
      <c r="Q139" s="37" t="s">
        <v>14</v>
      </c>
      <c r="R139" s="38" t="s">
        <v>15</v>
      </c>
      <c r="S139" s="37" t="s">
        <v>14</v>
      </c>
      <c r="T139" s="38" t="s">
        <v>15</v>
      </c>
      <c r="U139" s="37" t="s">
        <v>14</v>
      </c>
      <c r="V139" s="38" t="s">
        <v>15</v>
      </c>
      <c r="W139" s="37" t="s">
        <v>14</v>
      </c>
      <c r="X139" s="38" t="s">
        <v>15</v>
      </c>
      <c r="Y139" s="37" t="s">
        <v>14</v>
      </c>
      <c r="Z139" s="38" t="s">
        <v>15</v>
      </c>
      <c r="AA139" s="41" t="s">
        <v>14</v>
      </c>
      <c r="AB139" s="42" t="s">
        <v>15</v>
      </c>
    </row>
    <row r="140" spans="1:31" x14ac:dyDescent="0.3">
      <c r="A140" s="59">
        <v>0</v>
      </c>
      <c r="B140" s="62" t="s">
        <v>129</v>
      </c>
      <c r="C140" s="8">
        <v>90</v>
      </c>
      <c r="D140" s="5">
        <f>IF(C154=0,"- - -",C140/C154*100)</f>
        <v>61.224489795918366</v>
      </c>
      <c r="E140" s="4">
        <v>245</v>
      </c>
      <c r="F140" s="5">
        <f>IF(E154=0,"- - -",E140/E154*100)</f>
        <v>43.516873889875669</v>
      </c>
      <c r="G140" s="4">
        <v>149</v>
      </c>
      <c r="H140" s="5">
        <f>IF(G154=0,"- - -",G140/G154*100)</f>
        <v>16.970387243735765</v>
      </c>
      <c r="I140" s="4">
        <v>181</v>
      </c>
      <c r="J140" s="5">
        <f>IF(I154=0,"- - -",I140/I154*100)</f>
        <v>9.9123767798466602</v>
      </c>
      <c r="K140" s="4">
        <v>159</v>
      </c>
      <c r="L140" s="5">
        <f>IF(K154=0,"- - -",K140/K154*100)</f>
        <v>2.6211671612265084</v>
      </c>
      <c r="M140" s="4">
        <v>265</v>
      </c>
      <c r="N140" s="5">
        <f>IF(M154=0,"- - -",M140/M154*100)</f>
        <v>1.1109713662851632</v>
      </c>
      <c r="O140" s="4">
        <v>467</v>
      </c>
      <c r="P140" s="5">
        <f>IF(O154=0,"- - -",O140/O154*100)</f>
        <v>0.91817073650269343</v>
      </c>
      <c r="Q140" s="4">
        <v>309</v>
      </c>
      <c r="R140" s="5">
        <f>IF(Q154=0,"- - -",Q140/Q154*100)</f>
        <v>0.87330073764237059</v>
      </c>
      <c r="S140" s="4">
        <v>102</v>
      </c>
      <c r="T140" s="5">
        <f>IF(S154=0,"- - -",S140/S154*100)</f>
        <v>1.1347202135943932</v>
      </c>
      <c r="U140" s="4">
        <v>8</v>
      </c>
      <c r="V140" s="5">
        <f>IF(U154=0,"- - -",U140/U154*100)</f>
        <v>0.76997112608277196</v>
      </c>
      <c r="W140" s="4">
        <v>2</v>
      </c>
      <c r="X140" s="5">
        <f>IF(W154=0,"- - -",W140/W154*100)</f>
        <v>2.2727272727272729</v>
      </c>
      <c r="Y140" s="4">
        <v>1</v>
      </c>
      <c r="Z140" s="5">
        <f>IF(Y154=0,"- - -",Y140/Y154*100)</f>
        <v>16.666666666666664</v>
      </c>
      <c r="AA140" s="26">
        <f>C140+E140+G140+I140+K140+M140+O140+Q140+S140+U140+W140+Y140</f>
        <v>1978</v>
      </c>
      <c r="AB140" s="27">
        <f>IF(AA154=0,"- - -",AA140/AA154*100)</f>
        <v>1.5250578257517349</v>
      </c>
      <c r="AE140" s="69"/>
    </row>
    <row r="141" spans="1:31" x14ac:dyDescent="0.3">
      <c r="A141" s="60">
        <v>1</v>
      </c>
      <c r="B141" s="62" t="s">
        <v>129</v>
      </c>
      <c r="C141" s="9">
        <v>9</v>
      </c>
      <c r="D141" s="3">
        <f>IF(C154=0,"- - -",C141/C154*100)</f>
        <v>6.1224489795918364</v>
      </c>
      <c r="E141" s="2">
        <v>25</v>
      </c>
      <c r="F141" s="3">
        <f>IF(E154=0,"- - -",E141/E154*100)</f>
        <v>4.4404973357015987</v>
      </c>
      <c r="G141" s="2">
        <v>24</v>
      </c>
      <c r="H141" s="3">
        <f>IF(G154=0,"- - -",G141/G154*100)</f>
        <v>2.7334851936218678</v>
      </c>
      <c r="I141" s="2">
        <v>48</v>
      </c>
      <c r="J141" s="3">
        <f>IF(I154=0,"- - -",I141/I154*100)</f>
        <v>2.6286966046002189</v>
      </c>
      <c r="K141" s="2">
        <v>72</v>
      </c>
      <c r="L141" s="3">
        <f>IF(K154=0,"- - -",K141/K154*100)</f>
        <v>1.1869436201780417</v>
      </c>
      <c r="M141" s="2">
        <v>413</v>
      </c>
      <c r="N141" s="3">
        <f>IF(M154=0,"- - -",M141/M154*100)</f>
        <v>1.7314383934934809</v>
      </c>
      <c r="O141" s="2">
        <v>1020</v>
      </c>
      <c r="P141" s="3">
        <f>IF(O154=0,"- - -",O141/O154*100)</f>
        <v>2.0054264480358617</v>
      </c>
      <c r="Q141" s="2">
        <v>710</v>
      </c>
      <c r="R141" s="3">
        <f>IF(Q154=0,"- - -",Q141/Q154*100)</f>
        <v>2.0066133453918549</v>
      </c>
      <c r="S141" s="2">
        <v>190</v>
      </c>
      <c r="T141" s="3">
        <f>IF(S154=0,"- - -",S141/S154*100)</f>
        <v>2.1136945155189677</v>
      </c>
      <c r="U141" s="2">
        <v>18</v>
      </c>
      <c r="V141" s="3">
        <f>IF(U154=0,"- - -",U141/U154*100)</f>
        <v>1.7324350336862366</v>
      </c>
      <c r="W141" s="2">
        <v>4</v>
      </c>
      <c r="X141" s="3">
        <f>IF(W154=0,"- - -",W141/W154*100)</f>
        <v>4.5454545454545459</v>
      </c>
      <c r="Y141" s="2">
        <v>1</v>
      </c>
      <c r="Z141" s="3">
        <f>IF(Y154=0,"- - -",Y141/Y154*100)</f>
        <v>16.666666666666664</v>
      </c>
      <c r="AA141" s="26">
        <f t="shared" ref="AA141:AA151" si="16">C141+E141+G141+I141+K141+M141+O141+Q141+S141+U141+W141+Y141</f>
        <v>2534</v>
      </c>
      <c r="AB141" s="29">
        <f>IF(AA154=0,"- - -",AA141/AA154*100)</f>
        <v>1.953739398612182</v>
      </c>
      <c r="AE141" s="69"/>
    </row>
    <row r="142" spans="1:31" x14ac:dyDescent="0.3">
      <c r="A142" s="60">
        <v>2</v>
      </c>
      <c r="B142" s="62" t="s">
        <v>130</v>
      </c>
      <c r="C142" s="9">
        <v>5</v>
      </c>
      <c r="D142" s="3">
        <f>IF(C154=0,"- - -",C142/C154*100)</f>
        <v>3.4013605442176873</v>
      </c>
      <c r="E142" s="2">
        <v>10</v>
      </c>
      <c r="F142" s="3">
        <f>IF(E154=0,"- - -",E142/E154*100)</f>
        <v>1.7761989342806392</v>
      </c>
      <c r="G142" s="2">
        <v>9</v>
      </c>
      <c r="H142" s="3">
        <f>IF(G154=0,"- - -",G142/G154*100)</f>
        <v>1.0250569476082005</v>
      </c>
      <c r="I142" s="2">
        <v>16</v>
      </c>
      <c r="J142" s="3">
        <f>IF(I154=0,"- - -",I142/I154*100)</f>
        <v>0.87623220153340631</v>
      </c>
      <c r="K142" s="2">
        <v>59</v>
      </c>
      <c r="L142" s="3">
        <f>IF(K154=0,"- - -",K142/K154*100)</f>
        <v>0.97263435542367294</v>
      </c>
      <c r="M142" s="2">
        <v>871</v>
      </c>
      <c r="N142" s="3">
        <f>IF(M154=0,"- - -",M142/M154*100)</f>
        <v>3.6515323020165176</v>
      </c>
      <c r="O142" s="2">
        <v>2063</v>
      </c>
      <c r="P142" s="3">
        <f>IF(O154=0,"- - -",O142/O154*100)</f>
        <v>4.0560732963705712</v>
      </c>
      <c r="Q142" s="2">
        <v>1486</v>
      </c>
      <c r="R142" s="3">
        <f>IF(Q154=0,"- - -",Q142/Q154*100)</f>
        <v>4.1997569454257695</v>
      </c>
      <c r="S142" s="2">
        <v>371</v>
      </c>
      <c r="T142" s="3">
        <f>IF(S154=0,"- - -",S142/S154*100)</f>
        <v>4.1272666592501945</v>
      </c>
      <c r="U142" s="2">
        <v>38</v>
      </c>
      <c r="V142" s="3">
        <f>IF(U154=0,"- - -",U142/U154*100)</f>
        <v>3.6573628488931664</v>
      </c>
      <c r="W142" s="2">
        <v>5</v>
      </c>
      <c r="X142" s="3">
        <f>IF(W154=0,"- - -",W142/W154*100)</f>
        <v>5.6818181818181817</v>
      </c>
      <c r="Y142" s="2">
        <v>0</v>
      </c>
      <c r="Z142" s="3">
        <f>IF(Y154=0,"- - -",Y142/Y154*100)</f>
        <v>0</v>
      </c>
      <c r="AA142" s="26">
        <f t="shared" si="16"/>
        <v>4933</v>
      </c>
      <c r="AB142" s="29">
        <f>IF(AA154=0,"- - -",AA142/AA154*100)</f>
        <v>3.8033924441017732</v>
      </c>
      <c r="AE142" s="69"/>
    </row>
    <row r="143" spans="1:31" x14ac:dyDescent="0.3">
      <c r="A143" s="60">
        <v>3</v>
      </c>
      <c r="B143" s="62" t="s">
        <v>130</v>
      </c>
      <c r="C143" s="9">
        <v>12</v>
      </c>
      <c r="D143" s="3">
        <f>IF(C154=0,"- - -",C143/C154*100)</f>
        <v>8.1632653061224492</v>
      </c>
      <c r="E143" s="2">
        <v>6</v>
      </c>
      <c r="F143" s="3">
        <f>IF(E154=0,"- - -",E143/E154*100)</f>
        <v>1.0657193605683837</v>
      </c>
      <c r="G143" s="2">
        <v>8</v>
      </c>
      <c r="H143" s="3">
        <f>IF(G154=0,"- - -",G143/G154*100)</f>
        <v>0.91116173120728927</v>
      </c>
      <c r="I143" s="2">
        <v>21</v>
      </c>
      <c r="J143" s="3">
        <f>IF(I154=0,"- - -",I143/I154*100)</f>
        <v>1.1500547645125958</v>
      </c>
      <c r="K143" s="2">
        <v>183</v>
      </c>
      <c r="L143" s="3">
        <f>IF(K154=0,"- - -",K143/K154*100)</f>
        <v>3.0168150346191891</v>
      </c>
      <c r="M143" s="2">
        <v>3425</v>
      </c>
      <c r="N143" s="3">
        <f>IF(M154=0,"- - -",M143/M154*100)</f>
        <v>14.358780866138432</v>
      </c>
      <c r="O143" s="2">
        <v>9044</v>
      </c>
      <c r="P143" s="3">
        <f>IF(O154=0,"- - -",O143/O154*100)</f>
        <v>17.781447839251307</v>
      </c>
      <c r="Q143" s="2">
        <v>6530</v>
      </c>
      <c r="R143" s="3">
        <f>IF(Q154=0,"- - -",Q143/Q154*100)</f>
        <v>18.455190345646212</v>
      </c>
      <c r="S143" s="2">
        <v>1626</v>
      </c>
      <c r="T143" s="3">
        <f>IF(S154=0,"- - -",S143/S154*100)</f>
        <v>18.088775169651797</v>
      </c>
      <c r="U143" s="2">
        <v>168</v>
      </c>
      <c r="V143" s="3">
        <f>IF(U154=0,"- - -",U143/U154*100)</f>
        <v>16.169393647738207</v>
      </c>
      <c r="W143" s="2">
        <v>6</v>
      </c>
      <c r="X143" s="3">
        <f>IF(W154=0,"- - -",W143/W154*100)</f>
        <v>6.8181818181818175</v>
      </c>
      <c r="Y143" s="2">
        <v>1</v>
      </c>
      <c r="Z143" s="3">
        <f>IF(Y154=0,"- - -",Y143/Y154*100)</f>
        <v>16.666666666666664</v>
      </c>
      <c r="AA143" s="26">
        <f t="shared" si="16"/>
        <v>21030</v>
      </c>
      <c r="AB143" s="29">
        <f>IF(AA154=0,"- - -",AA143/AA154*100)</f>
        <v>16.214340786430224</v>
      </c>
      <c r="AE143" s="69"/>
    </row>
    <row r="144" spans="1:31" x14ac:dyDescent="0.3">
      <c r="A144" s="60">
        <v>4</v>
      </c>
      <c r="B144" s="62" t="s">
        <v>130</v>
      </c>
      <c r="C144" s="9">
        <v>16</v>
      </c>
      <c r="D144" s="3">
        <f>IF(C154=0,"- - -",C144/C154*100)</f>
        <v>10.884353741496598</v>
      </c>
      <c r="E144" s="2">
        <v>3</v>
      </c>
      <c r="F144" s="3">
        <f>IF(E154=0,"- - -",E144/E154*100)</f>
        <v>0.53285968028419184</v>
      </c>
      <c r="G144" s="2">
        <v>5</v>
      </c>
      <c r="H144" s="3">
        <f>IF(G154=0,"- - -",G144/G154*100)</f>
        <v>0.56947608200455579</v>
      </c>
      <c r="I144" s="2">
        <v>15</v>
      </c>
      <c r="J144" s="3">
        <f>IF(I154=0,"- - -",I144/I154*100)</f>
        <v>0.8214676889375685</v>
      </c>
      <c r="K144" s="2">
        <v>688</v>
      </c>
      <c r="L144" s="3">
        <f>IF(K154=0,"- - -",K144/K154*100)</f>
        <v>11.341905703923508</v>
      </c>
      <c r="M144" s="2">
        <v>8774</v>
      </c>
      <c r="N144" s="3">
        <f>IF(M154=0,"- - -",M144/M154*100)</f>
        <v>36.783633085984988</v>
      </c>
      <c r="O144" s="2">
        <v>21356</v>
      </c>
      <c r="P144" s="3">
        <f>IF(O154=0,"- - -",O144/O154*100)</f>
        <v>41.988124729660655</v>
      </c>
      <c r="Q144" s="2">
        <v>14922</v>
      </c>
      <c r="R144" s="3">
        <f>IF(Q154=0,"- - -",Q144/Q154*100)</f>
        <v>42.17279484498205</v>
      </c>
      <c r="S144" s="2">
        <v>3605</v>
      </c>
      <c r="T144" s="3">
        <f>IF(S154=0,"- - -",S144/S154*100)</f>
        <v>40.104572254978308</v>
      </c>
      <c r="U144" s="2">
        <v>358</v>
      </c>
      <c r="V144" s="3">
        <f>IF(U154=0,"- - -",U144/U154*100)</f>
        <v>34.456207892204041</v>
      </c>
      <c r="W144" s="2">
        <v>30</v>
      </c>
      <c r="X144" s="3">
        <f>IF(W154=0,"- - -",W144/W154*100)</f>
        <v>34.090909090909086</v>
      </c>
      <c r="Y144" s="2">
        <v>2</v>
      </c>
      <c r="Z144" s="3">
        <f>IF(Y154=0,"- - -",Y144/Y154*100)</f>
        <v>33.333333333333329</v>
      </c>
      <c r="AA144" s="26">
        <f t="shared" si="16"/>
        <v>49774</v>
      </c>
      <c r="AB144" s="29">
        <f>IF(AA154=0,"- - -",AA144/AA154*100)</f>
        <v>38.376252891287585</v>
      </c>
      <c r="AE144" s="69"/>
    </row>
    <row r="145" spans="1:31" x14ac:dyDescent="0.3">
      <c r="A145" s="60">
        <v>5</v>
      </c>
      <c r="B145" s="62" t="s">
        <v>130</v>
      </c>
      <c r="C145" s="9">
        <v>8</v>
      </c>
      <c r="D145" s="3">
        <f>IF(C154=0,"- - -",C145/C154*100)</f>
        <v>5.4421768707482991</v>
      </c>
      <c r="E145" s="2">
        <v>3</v>
      </c>
      <c r="F145" s="3">
        <f>IF(E154=0,"- - -",E145/E154*100)</f>
        <v>0.53285968028419184</v>
      </c>
      <c r="G145" s="2">
        <v>6</v>
      </c>
      <c r="H145" s="3">
        <f>IF(G154=0,"- - -",G145/G154*100)</f>
        <v>0.68337129840546695</v>
      </c>
      <c r="I145" s="2">
        <v>24</v>
      </c>
      <c r="J145" s="3">
        <f>IF(I154=0,"- - -",I145/I154*100)</f>
        <v>1.3143483023001095</v>
      </c>
      <c r="K145" s="2">
        <v>734</v>
      </c>
      <c r="L145" s="3">
        <f>IF(K154=0,"- - -",K145/K154*100)</f>
        <v>12.100230794592813</v>
      </c>
      <c r="M145" s="2">
        <v>5327</v>
      </c>
      <c r="N145" s="3">
        <f>IF(M154=0,"- - -",M145/M154*100)</f>
        <v>22.332620634721</v>
      </c>
      <c r="O145" s="2">
        <v>11056</v>
      </c>
      <c r="P145" s="3">
        <f>IF(O154=0,"- - -",O145/O154*100)</f>
        <v>21.737249813220085</v>
      </c>
      <c r="Q145" s="2">
        <v>7615</v>
      </c>
      <c r="R145" s="3">
        <f>IF(Q154=0,"- - -",Q145/Q154*100)</f>
        <v>21.5216346833225</v>
      </c>
      <c r="S145" s="2">
        <v>1957</v>
      </c>
      <c r="T145" s="3">
        <f>IF(S154=0,"- - -",S145/S154*100)</f>
        <v>21.771053509845366</v>
      </c>
      <c r="U145" s="2">
        <v>238</v>
      </c>
      <c r="V145" s="3">
        <f>IF(U154=0,"- - -",U145/U154*100)</f>
        <v>22.906641000962463</v>
      </c>
      <c r="W145" s="2">
        <v>17</v>
      </c>
      <c r="X145" s="3">
        <f>IF(W154=0,"- - -",W145/W154*100)</f>
        <v>19.318181818181817</v>
      </c>
      <c r="Y145" s="2">
        <v>0</v>
      </c>
      <c r="Z145" s="3">
        <f>IF(Y154=0,"- - -",Y145/Y154*100)</f>
        <v>0</v>
      </c>
      <c r="AA145" s="26">
        <f t="shared" si="16"/>
        <v>26985</v>
      </c>
      <c r="AB145" s="29">
        <f>IF(AA154=0,"- - -",AA145/AA154*100)</f>
        <v>20.805705474171166</v>
      </c>
      <c r="AE145" s="69"/>
    </row>
    <row r="146" spans="1:31" x14ac:dyDescent="0.3">
      <c r="A146" s="60">
        <v>6</v>
      </c>
      <c r="B146" s="62" t="s">
        <v>130</v>
      </c>
      <c r="C146" s="9">
        <v>1</v>
      </c>
      <c r="D146" s="3">
        <f>IF(C154=0,"- - -",C146/C154*100)</f>
        <v>0.68027210884353739</v>
      </c>
      <c r="E146" s="2">
        <v>3</v>
      </c>
      <c r="F146" s="3">
        <f>IF(E154=0,"- - -",E146/E154*100)</f>
        <v>0.53285968028419184</v>
      </c>
      <c r="G146" s="2">
        <v>4</v>
      </c>
      <c r="H146" s="3">
        <f>IF(G154=0,"- - -",G146/G154*100)</f>
        <v>0.45558086560364464</v>
      </c>
      <c r="I146" s="2">
        <v>22</v>
      </c>
      <c r="J146" s="3">
        <f>IF(I154=0,"- - -",I146/I154*100)</f>
        <v>1.2048192771084338</v>
      </c>
      <c r="K146" s="2">
        <v>511</v>
      </c>
      <c r="L146" s="3">
        <f>IF(K154=0,"- - -",K146/K154*100)</f>
        <v>8.4240026376524888</v>
      </c>
      <c r="M146" s="2">
        <v>2128</v>
      </c>
      <c r="N146" s="3">
        <f>IF(M154=0,"- - -",M146/M154*100)</f>
        <v>8.9213096885087833</v>
      </c>
      <c r="O146" s="2">
        <v>3581</v>
      </c>
      <c r="P146" s="3">
        <f>IF(O154=0,"- - -",O146/O154*100)</f>
        <v>7.0406197160945299</v>
      </c>
      <c r="Q146" s="2">
        <v>2350</v>
      </c>
      <c r="R146" s="3">
        <f>IF(Q154=0,"- - -",Q146/Q154*100)</f>
        <v>6.6416075516490967</v>
      </c>
      <c r="S146" s="2">
        <v>716</v>
      </c>
      <c r="T146" s="3">
        <f>IF(S154=0,"- - -",S146/S154*100)</f>
        <v>7.9652909111135832</v>
      </c>
      <c r="U146" s="2">
        <v>125</v>
      </c>
      <c r="V146" s="3">
        <f>IF(U154=0,"- - -",U146/U154*100)</f>
        <v>12.030798845043311</v>
      </c>
      <c r="W146" s="2">
        <v>17</v>
      </c>
      <c r="X146" s="3">
        <f>IF(W154=0,"- - -",W146/W154*100)</f>
        <v>19.318181818181817</v>
      </c>
      <c r="Y146" s="2">
        <v>0</v>
      </c>
      <c r="Z146" s="3">
        <f>IF(Y154=0,"- - -",Y146/Y154*100)</f>
        <v>0</v>
      </c>
      <c r="AA146" s="26">
        <f t="shared" si="16"/>
        <v>9458</v>
      </c>
      <c r="AB146" s="29">
        <f>IF(AA154=0,"- - -",AA146/AA154*100)</f>
        <v>7.2922127987663838</v>
      </c>
      <c r="AE146" s="69"/>
    </row>
    <row r="147" spans="1:31" x14ac:dyDescent="0.3">
      <c r="A147" s="60">
        <v>7</v>
      </c>
      <c r="B147" s="62" t="s">
        <v>130</v>
      </c>
      <c r="C147" s="9">
        <v>0</v>
      </c>
      <c r="D147" s="3">
        <f>IF(C154=0,"- - -",C147/C154*100)</f>
        <v>0</v>
      </c>
      <c r="E147" s="2">
        <v>2</v>
      </c>
      <c r="F147" s="3">
        <f>IF(E154=0,"- - -",E147/E154*100)</f>
        <v>0.35523978685612789</v>
      </c>
      <c r="G147" s="2">
        <v>5</v>
      </c>
      <c r="H147" s="3">
        <f>IF(G154=0,"- - -",G147/G154*100)</f>
        <v>0.56947608200455579</v>
      </c>
      <c r="I147" s="2">
        <v>39</v>
      </c>
      <c r="J147" s="3">
        <f>IF(I154=0,"- - -",I147/I154*100)</f>
        <v>2.1358159912376782</v>
      </c>
      <c r="K147" s="2">
        <v>424</v>
      </c>
      <c r="L147" s="3">
        <f>IF(K154=0,"- - -",K147/K154*100)</f>
        <v>6.9897790966040221</v>
      </c>
      <c r="M147" s="2">
        <v>1010</v>
      </c>
      <c r="N147" s="3">
        <f>IF(M154=0,"- - -",M147/M154*100)</f>
        <v>4.2342682262189246</v>
      </c>
      <c r="O147" s="2">
        <v>1337</v>
      </c>
      <c r="P147" s="3">
        <f>IF(O154=0,"- - -",O147/O154*100)</f>
        <v>2.6286815304156343</v>
      </c>
      <c r="Q147" s="2">
        <v>943</v>
      </c>
      <c r="R147" s="3">
        <f>IF(Q154=0,"- - -",Q147/Q154*100)</f>
        <v>2.6651216685979144</v>
      </c>
      <c r="S147" s="2">
        <v>264</v>
      </c>
      <c r="T147" s="3">
        <f>IF(S154=0,"- - -",S147/S154*100)</f>
        <v>2.9369229057737236</v>
      </c>
      <c r="U147" s="2">
        <v>54</v>
      </c>
      <c r="V147" s="3">
        <f>IF(U154=0,"- - -",U147/U154*100)</f>
        <v>5.1973051010587099</v>
      </c>
      <c r="W147" s="2">
        <v>4</v>
      </c>
      <c r="X147" s="3">
        <f>IF(W154=0,"- - -",W147/W154*100)</f>
        <v>4.5454545454545459</v>
      </c>
      <c r="Y147" s="2">
        <v>0</v>
      </c>
      <c r="Z147" s="3">
        <f>IF(Y154=0,"- - -",Y147/Y154*100)</f>
        <v>0</v>
      </c>
      <c r="AA147" s="26">
        <f t="shared" si="16"/>
        <v>4082</v>
      </c>
      <c r="AB147" s="29">
        <f>IF(AA154=0,"- - -",AA147/AA154*100)</f>
        <v>3.1472629144178872</v>
      </c>
      <c r="AE147" s="69"/>
    </row>
    <row r="148" spans="1:31" x14ac:dyDescent="0.3">
      <c r="A148" s="60">
        <v>8</v>
      </c>
      <c r="B148" s="62" t="s">
        <v>130</v>
      </c>
      <c r="C148" s="9">
        <v>1</v>
      </c>
      <c r="D148" s="3">
        <f>IF(C154=0,"- - -",C148/C154*100)</f>
        <v>0.68027210884353739</v>
      </c>
      <c r="E148" s="2">
        <v>1</v>
      </c>
      <c r="F148" s="3">
        <f>IF(E154=0,"- - -",E148/E154*100)</f>
        <v>0.17761989342806395</v>
      </c>
      <c r="G148" s="2">
        <v>5</v>
      </c>
      <c r="H148" s="3">
        <f>IF(G154=0,"- - -",G148/G154*100)</f>
        <v>0.56947608200455579</v>
      </c>
      <c r="I148" s="2">
        <v>21</v>
      </c>
      <c r="J148" s="3">
        <f>IF(I154=0,"- - -",I148/I154*100)</f>
        <v>1.1500547645125958</v>
      </c>
      <c r="K148" s="2">
        <v>260</v>
      </c>
      <c r="L148" s="3">
        <f>IF(K154=0,"- - -",K148/K154*100)</f>
        <v>4.286185295087372</v>
      </c>
      <c r="M148" s="2">
        <v>336</v>
      </c>
      <c r="N148" s="3">
        <f>IF(M154=0,"- - -",M148/M154*100)</f>
        <v>1.4086278455540184</v>
      </c>
      <c r="O148" s="2">
        <v>326</v>
      </c>
      <c r="P148" s="3">
        <f>IF(O154=0,"- - -",O148/O154*100)</f>
        <v>0.64095002162714798</v>
      </c>
      <c r="Q148" s="2">
        <v>205</v>
      </c>
      <c r="R148" s="3">
        <f>IF(Q154=0,"- - -",Q148/Q154*100)</f>
        <v>0.57937427578215528</v>
      </c>
      <c r="S148" s="2">
        <v>56</v>
      </c>
      <c r="T148" s="3">
        <f>IF(S154=0,"- - -",S148/S154*100)</f>
        <v>0.62298364667927464</v>
      </c>
      <c r="U148" s="2">
        <v>11</v>
      </c>
      <c r="V148" s="3">
        <f>IF(U154=0,"- - -",U148/U154*100)</f>
        <v>1.0587102983638113</v>
      </c>
      <c r="W148" s="2">
        <v>0</v>
      </c>
      <c r="X148" s="3">
        <f>IF(W154=0,"- - -",W148/W154*100)</f>
        <v>0</v>
      </c>
      <c r="Y148" s="2">
        <v>0</v>
      </c>
      <c r="Z148" s="3">
        <f>IF(Y154=0,"- - -",Y148/Y154*100)</f>
        <v>0</v>
      </c>
      <c r="AA148" s="26">
        <f t="shared" si="16"/>
        <v>1222</v>
      </c>
      <c r="AB148" s="29">
        <f>IF(AA154=0,"- - -",AA148/AA154*100)</f>
        <v>0.94217424826522744</v>
      </c>
      <c r="AE148" s="69"/>
    </row>
    <row r="149" spans="1:31" x14ac:dyDescent="0.3">
      <c r="A149" s="60">
        <v>9</v>
      </c>
      <c r="B149" s="62" t="s">
        <v>130</v>
      </c>
      <c r="C149" s="9">
        <v>0</v>
      </c>
      <c r="D149" s="3">
        <f>IF(C154=0,"- - -",C149/C154*100)</f>
        <v>0</v>
      </c>
      <c r="E149" s="2">
        <v>2</v>
      </c>
      <c r="F149" s="3">
        <f>IF(E154=0,"- - -",E149/E154*100)</f>
        <v>0.35523978685612789</v>
      </c>
      <c r="G149" s="2">
        <v>3</v>
      </c>
      <c r="H149" s="3">
        <f>IF(G154=0,"- - -",G149/G154*100)</f>
        <v>0.34168564920273348</v>
      </c>
      <c r="I149" s="2">
        <v>23</v>
      </c>
      <c r="J149" s="3">
        <f>IF(I154=0,"- - -",I149/I154*100)</f>
        <v>1.2595837897042717</v>
      </c>
      <c r="K149" s="2">
        <v>237</v>
      </c>
      <c r="L149" s="3">
        <f>IF(K154=0,"- - -",K149/K154*100)</f>
        <v>3.9070227497527199</v>
      </c>
      <c r="M149" s="2">
        <v>222</v>
      </c>
      <c r="N149" s="3">
        <f>IF(M154=0,"- - -",M149/M154*100)</f>
        <v>0.93070054081247655</v>
      </c>
      <c r="O149" s="2">
        <v>152</v>
      </c>
      <c r="P149" s="3">
        <f>IF(O154=0,"- - -",O149/O154*100)</f>
        <v>0.29884786284455978</v>
      </c>
      <c r="Q149" s="2">
        <v>94</v>
      </c>
      <c r="R149" s="3">
        <f>IF(Q154=0,"- - -",Q149/Q154*100)</f>
        <v>0.26566430206596386</v>
      </c>
      <c r="S149" s="2">
        <v>31</v>
      </c>
      <c r="T149" s="3">
        <f>IF(S154=0,"- - -",S149/S154*100)</f>
        <v>0.3448659472688842</v>
      </c>
      <c r="U149" s="2">
        <v>9</v>
      </c>
      <c r="V149" s="3">
        <f>IF(U154=0,"- - -",U149/U154*100)</f>
        <v>0.86621751684311832</v>
      </c>
      <c r="W149" s="2">
        <v>1</v>
      </c>
      <c r="X149" s="3">
        <f>IF(W154=0,"- - -",W149/W154*100)</f>
        <v>1.1363636363636365</v>
      </c>
      <c r="Y149" s="2">
        <v>0</v>
      </c>
      <c r="Z149" s="3">
        <f>IF(Y154=0,"- - -",Y149/Y154*100)</f>
        <v>0</v>
      </c>
      <c r="AA149" s="26">
        <f t="shared" si="16"/>
        <v>774</v>
      </c>
      <c r="AB149" s="29">
        <f>IF(AA154=0,"- - -",AA149/AA154*100)</f>
        <v>0.59676175790285269</v>
      </c>
      <c r="AE149" s="69"/>
    </row>
    <row r="150" spans="1:31" x14ac:dyDescent="0.3">
      <c r="A150" s="61">
        <v>10</v>
      </c>
      <c r="B150" s="62" t="s">
        <v>130</v>
      </c>
      <c r="C150" s="10">
        <v>0</v>
      </c>
      <c r="D150" s="7">
        <f>IF(C154=0,"- - -",C150/C154*100)</f>
        <v>0</v>
      </c>
      <c r="E150" s="6">
        <v>1</v>
      </c>
      <c r="F150" s="7">
        <f>IF(E154=0,"- - -",E150/E154*100)</f>
        <v>0.17761989342806395</v>
      </c>
      <c r="G150" s="6">
        <v>3</v>
      </c>
      <c r="H150" s="7">
        <f>IF(G154=0,"- - -",G150/G154*100)</f>
        <v>0.34168564920273348</v>
      </c>
      <c r="I150" s="6">
        <v>29</v>
      </c>
      <c r="J150" s="7">
        <f>IF(I154=0,"- - -",I150/I154*100)</f>
        <v>1.5881708652792992</v>
      </c>
      <c r="K150" s="6">
        <v>235</v>
      </c>
      <c r="L150" s="7">
        <f>IF(K154=0,"- - -",K150/K154*100)</f>
        <v>3.8740520936366631</v>
      </c>
      <c r="M150" s="6">
        <v>163</v>
      </c>
      <c r="N150" s="7">
        <f>IF(M154=0,"- - -",M150/M154*100)</f>
        <v>0.68335219888483634</v>
      </c>
      <c r="O150" s="6">
        <v>96</v>
      </c>
      <c r="P150" s="7">
        <f>IF(O154=0,"- - -",O150/O154*100)</f>
        <v>0.18874601863866936</v>
      </c>
      <c r="Q150" s="6">
        <v>52</v>
      </c>
      <c r="R150" s="7">
        <f>IF(Q154=0,"- - -",Q150/Q154*100)</f>
        <v>0.14696323093010769</v>
      </c>
      <c r="S150" s="6">
        <v>15</v>
      </c>
      <c r="T150" s="7">
        <f>IF(S154=0,"- - -",S150/S154*100)</f>
        <v>0.16687061964623429</v>
      </c>
      <c r="U150" s="6">
        <v>3</v>
      </c>
      <c r="V150" s="7">
        <f>IF(U154=0,"- - -",U150/U154*100)</f>
        <v>0.28873917228103946</v>
      </c>
      <c r="W150" s="6">
        <v>0</v>
      </c>
      <c r="X150" s="7">
        <f>IF(W154=0,"- - -",W150/W154*100)</f>
        <v>0</v>
      </c>
      <c r="Y150" s="6">
        <v>0</v>
      </c>
      <c r="Z150" s="7">
        <f>IF(Y154=0,"- - -",Y150/Y154*100)</f>
        <v>0</v>
      </c>
      <c r="AA150" s="26">
        <f t="shared" si="16"/>
        <v>597</v>
      </c>
      <c r="AB150" s="29">
        <f>IF(AA154=0,"- - -",AA150/AA154*100)</f>
        <v>0.46029298380878952</v>
      </c>
      <c r="AE150" s="69"/>
    </row>
    <row r="151" spans="1:31" x14ac:dyDescent="0.3">
      <c r="A151" s="80" t="s">
        <v>255</v>
      </c>
      <c r="B151" s="62" t="s">
        <v>130</v>
      </c>
      <c r="C151" s="10">
        <v>0</v>
      </c>
      <c r="D151" s="7">
        <f>IF(C154=0,"- - -",C151/C154*100)</f>
        <v>0</v>
      </c>
      <c r="E151" s="6">
        <v>5</v>
      </c>
      <c r="F151" s="7">
        <f>IF(E154=0,"- - -",E151/E154*100)</f>
        <v>0.88809946714031962</v>
      </c>
      <c r="G151" s="6">
        <v>66</v>
      </c>
      <c r="H151" s="7">
        <f>IF(G154=0,"- - -",G151/G154*100)</f>
        <v>7.5170842824601358</v>
      </c>
      <c r="I151" s="6">
        <v>396</v>
      </c>
      <c r="J151" s="7">
        <f>IF(I154=0,"- - -",I151/I154*100)</f>
        <v>21.686746987951807</v>
      </c>
      <c r="K151" s="6">
        <v>1820</v>
      </c>
      <c r="L151" s="7">
        <f>IF(K154=0,"- - -",K151/K154*100)</f>
        <v>30.003297065611605</v>
      </c>
      <c r="M151" s="6">
        <v>735</v>
      </c>
      <c r="N151" s="7">
        <f>IF(M154=0,"- - -",M151/M154*100)</f>
        <v>3.0813734121494152</v>
      </c>
      <c r="O151" s="6">
        <v>280</v>
      </c>
      <c r="P151" s="7">
        <f>IF(O154=0,"- - -",O151/O154*100)</f>
        <v>0.55050922102945232</v>
      </c>
      <c r="Q151" s="6">
        <v>129</v>
      </c>
      <c r="R151" s="7">
        <f>IF(Q154=0,"- - -",Q151/Q154*100)</f>
        <v>0.36458186134584408</v>
      </c>
      <c r="S151" s="6">
        <v>49</v>
      </c>
      <c r="T151" s="7">
        <f>IF(S154=0,"- - -",S151/S154*100)</f>
        <v>0.54511069084436536</v>
      </c>
      <c r="U151" s="6">
        <v>7</v>
      </c>
      <c r="V151" s="7">
        <f>IF(U154=0,"- - -",U151/U154*100)</f>
        <v>0.67372473532242538</v>
      </c>
      <c r="W151" s="6">
        <v>2</v>
      </c>
      <c r="X151" s="7">
        <f>IF(W154=0,"- - -",W151/W154*100)</f>
        <v>2.2727272727272729</v>
      </c>
      <c r="Y151" s="6">
        <v>1</v>
      </c>
      <c r="Z151" s="7">
        <f>IF(Y154=0,"- - -",Y151/Y154*100)</f>
        <v>16.666666666666664</v>
      </c>
      <c r="AA151" s="26">
        <f t="shared" si="16"/>
        <v>3490</v>
      </c>
      <c r="AB151" s="29">
        <f>IF(AA154=0,"- - -",AA151/AA154*100)</f>
        <v>2.6908249807247495</v>
      </c>
      <c r="AE151" s="69"/>
    </row>
    <row r="152" spans="1:31" x14ac:dyDescent="0.3">
      <c r="A152" s="81" t="s">
        <v>257</v>
      </c>
      <c r="B152" s="62" t="s">
        <v>130</v>
      </c>
      <c r="C152" s="10">
        <v>0</v>
      </c>
      <c r="D152" s="7">
        <f>IF(C154=0,"- - -",C152/C154*100)</f>
        <v>0</v>
      </c>
      <c r="E152" s="6">
        <v>6</v>
      </c>
      <c r="F152" s="7">
        <f>IF(E154=0,"- - -",E152/E154*100)</f>
        <v>1.0657193605683837</v>
      </c>
      <c r="G152" s="6">
        <v>98</v>
      </c>
      <c r="H152" s="7">
        <f>IF(G154=0,"- - -",G152/G154*100)</f>
        <v>11.161731207289293</v>
      </c>
      <c r="I152" s="6">
        <v>550</v>
      </c>
      <c r="J152" s="7">
        <f>IF(I154=0,"- - -",I152/I154*100)</f>
        <v>30.120481927710845</v>
      </c>
      <c r="K152" s="6">
        <v>543</v>
      </c>
      <c r="L152" s="7">
        <f>IF(K154=0,"- - -",K152/K154*100)</f>
        <v>8.951533135509397</v>
      </c>
      <c r="M152" s="6">
        <v>117</v>
      </c>
      <c r="N152" s="7">
        <f>IF(M154=0,"- - -",M152/M154*100)</f>
        <v>0.49050433907684571</v>
      </c>
      <c r="O152" s="6">
        <v>42</v>
      </c>
      <c r="P152" s="7">
        <f>IF(O154=0,"- - -",O152/O154*100)</f>
        <v>8.2576383154417829E-2</v>
      </c>
      <c r="Q152" s="6">
        <v>20</v>
      </c>
      <c r="R152" s="7">
        <f>IF(Q154=0,"- - -",Q152/Q154*100)</f>
        <v>5.6524319588502958E-2</v>
      </c>
      <c r="S152" s="6">
        <v>3</v>
      </c>
      <c r="T152" s="7">
        <f>IF(S154=0,"- - -",S152/S154*100)</f>
        <v>3.3374123929246859E-2</v>
      </c>
      <c r="U152" s="6">
        <v>1</v>
      </c>
      <c r="V152" s="7">
        <f>IF(U154=0,"- - -",U152/U154*100)</f>
        <v>9.6246390760346495E-2</v>
      </c>
      <c r="W152" s="6">
        <v>0</v>
      </c>
      <c r="X152" s="7">
        <f>IF(W154=0,"- - -",W152/W154*100)</f>
        <v>0</v>
      </c>
      <c r="Y152" s="6">
        <v>0</v>
      </c>
      <c r="Z152" s="7">
        <f>IF(Y154=0,"- - -",Y152/Y154*100)</f>
        <v>0</v>
      </c>
      <c r="AA152" s="26">
        <f t="shared" ref="AA152" si="17">C152+E152+G152+I152+K152+M152+O152+Q152+S152+U152+W152+Y152</f>
        <v>1380</v>
      </c>
      <c r="AB152" s="29">
        <f>IF(AA154=0,"- - -",AA152/AA154*100)</f>
        <v>1.063993831919815</v>
      </c>
      <c r="AE152" s="69"/>
    </row>
    <row r="153" spans="1:31" ht="15" thickBot="1" x14ac:dyDescent="0.35">
      <c r="A153" s="61" t="s">
        <v>256</v>
      </c>
      <c r="B153" s="62" t="s">
        <v>130</v>
      </c>
      <c r="C153" s="10">
        <v>5</v>
      </c>
      <c r="D153" s="7">
        <f>IF(C154=0,"- - -",C153/C154*100)</f>
        <v>3.4013605442176873</v>
      </c>
      <c r="E153" s="6">
        <v>251</v>
      </c>
      <c r="F153" s="7">
        <f>IF(E154=0,"- - -",E153/E154*100)</f>
        <v>44.582593250444049</v>
      </c>
      <c r="G153" s="6">
        <v>493</v>
      </c>
      <c r="H153" s="7">
        <f>IF(G154=0,"- - -",G153/G154*100)</f>
        <v>56.150341685649209</v>
      </c>
      <c r="I153" s="6">
        <v>441</v>
      </c>
      <c r="J153" s="7">
        <f>IF(I154=0,"- - -",I153/I154*100)</f>
        <v>24.151150054764511</v>
      </c>
      <c r="K153" s="6">
        <v>141</v>
      </c>
      <c r="L153" s="7">
        <f>IF(K154=0,"- - -",K153/K154*100)</f>
        <v>2.324431256181998</v>
      </c>
      <c r="M153" s="6">
        <v>67</v>
      </c>
      <c r="N153" s="7">
        <f>IF(M154=0,"- - -",M153/M154*100)</f>
        <v>0.28088710015511675</v>
      </c>
      <c r="O153" s="6">
        <v>42</v>
      </c>
      <c r="P153" s="7">
        <f>IF(O154=0,"- - -",O153/O154*100)</f>
        <v>8.2576383154417829E-2</v>
      </c>
      <c r="Q153" s="6">
        <v>18</v>
      </c>
      <c r="R153" s="7">
        <f>IF(Q154=0,"- - -",Q153/Q154*100)</f>
        <v>5.0871887629652654E-2</v>
      </c>
      <c r="S153" s="6">
        <v>4</v>
      </c>
      <c r="T153" s="7">
        <f>IF(S154=0,"- - -",S153/S154*100)</f>
        <v>4.4498831905662478E-2</v>
      </c>
      <c r="U153" s="6">
        <v>1</v>
      </c>
      <c r="V153" s="7">
        <f>IF(U154=0,"- - -",U153/U154*100)</f>
        <v>9.6246390760346495E-2</v>
      </c>
      <c r="W153" s="6">
        <v>0</v>
      </c>
      <c r="X153" s="7">
        <f>IF(W154=0,"- - -",W153/W154*100)</f>
        <v>0</v>
      </c>
      <c r="Y153" s="6">
        <v>0</v>
      </c>
      <c r="Z153" s="7">
        <f>IF(Y154=0,"- - -",Y153/Y154*100)</f>
        <v>0</v>
      </c>
      <c r="AA153" s="26">
        <f t="shared" ref="AA153" si="18">C153+E153+G153+I153+K153+M153+O153+Q153+S153+U153+W153+Y153</f>
        <v>1463</v>
      </c>
      <c r="AB153" s="29">
        <f>IF(AA154=0,"- - -",AA153/AA154*100)</f>
        <v>1.1279876638396298</v>
      </c>
      <c r="AE153" s="69"/>
    </row>
    <row r="154" spans="1:31" x14ac:dyDescent="0.3">
      <c r="A154" s="155" t="s">
        <v>13</v>
      </c>
      <c r="B154" s="156"/>
      <c r="C154" s="14">
        <f>SUM(C140:C153)</f>
        <v>147</v>
      </c>
      <c r="D154" s="15">
        <f>IF(C154=0,"- - -",C154/C154*100)</f>
        <v>100</v>
      </c>
      <c r="E154" s="16">
        <f>SUM(E140:E153)</f>
        <v>563</v>
      </c>
      <c r="F154" s="15">
        <f>IF(E154=0,"- - -",E154/E154*100)</f>
        <v>100</v>
      </c>
      <c r="G154" s="16">
        <f>SUM(G140:G153)</f>
        <v>878</v>
      </c>
      <c r="H154" s="15">
        <f>IF(G154=0,"- - -",G154/G154*100)</f>
        <v>100</v>
      </c>
      <c r="I154" s="16">
        <f>SUM(I140:I153)</f>
        <v>1826</v>
      </c>
      <c r="J154" s="15">
        <f>IF(I154=0,"- - -",I154/I154*100)</f>
        <v>100</v>
      </c>
      <c r="K154" s="16">
        <f>SUM(K140:K153)</f>
        <v>6066</v>
      </c>
      <c r="L154" s="15">
        <f>IF(K154=0,"- - -",K154/K154*100)</f>
        <v>100</v>
      </c>
      <c r="M154" s="16">
        <f>SUM(M140:M153)</f>
        <v>23853</v>
      </c>
      <c r="N154" s="15">
        <f>IF(M154=0,"- - -",M154/M154*100)</f>
        <v>100</v>
      </c>
      <c r="O154" s="16">
        <f>SUM(O140:O153)</f>
        <v>50862</v>
      </c>
      <c r="P154" s="15">
        <f>IF(O154=0,"- - -",O154/O154*100)</f>
        <v>100</v>
      </c>
      <c r="Q154" s="16">
        <f>SUM(Q140:Q153)</f>
        <v>35383</v>
      </c>
      <c r="R154" s="15">
        <f>IF(Q154=0,"- - -",Q154/Q154*100)</f>
        <v>100</v>
      </c>
      <c r="S154" s="16">
        <f>SUM(S140:S153)</f>
        <v>8989</v>
      </c>
      <c r="T154" s="15">
        <f>IF(S154=0,"- - -",S154/S154*100)</f>
        <v>100</v>
      </c>
      <c r="U154" s="16">
        <f>SUM(U140:U153)</f>
        <v>1039</v>
      </c>
      <c r="V154" s="15">
        <f>IF(U154=0,"- - -",U154/U154*100)</f>
        <v>100</v>
      </c>
      <c r="W154" s="16">
        <f>SUM(W140:W153)</f>
        <v>88</v>
      </c>
      <c r="X154" s="15">
        <f>IF(W154=0,"- - -",W154/W154*100)</f>
        <v>100</v>
      </c>
      <c r="Y154" s="16">
        <f>SUM(Y140:Y153)</f>
        <v>6</v>
      </c>
      <c r="Z154" s="15">
        <f>IF(Y154=0,"- - -",Y154/Y154*100)</f>
        <v>100</v>
      </c>
      <c r="AA154" s="22">
        <f>SUM(AA140:AA153)</f>
        <v>129700</v>
      </c>
      <c r="AB154" s="23">
        <f>IF(AA154=0,"- - -",AA154/AA154*100)</f>
        <v>100</v>
      </c>
      <c r="AE154" s="69"/>
    </row>
    <row r="155" spans="1:31" ht="15" thickBot="1" x14ac:dyDescent="0.35">
      <c r="A155" s="149" t="s">
        <v>37</v>
      </c>
      <c r="B155" s="150"/>
      <c r="C155" s="18">
        <f>IF($AA154=0,"- - -",C154/$AA154*100)</f>
        <v>0.1133384734001542</v>
      </c>
      <c r="D155" s="19"/>
      <c r="E155" s="20">
        <f>IF($AA154=0,"- - -",E154/$AA154*100)</f>
        <v>0.43407864302235932</v>
      </c>
      <c r="F155" s="19"/>
      <c r="G155" s="20">
        <f>IF($AA154=0,"- - -",G154/$AA154*100)</f>
        <v>0.67694680030840393</v>
      </c>
      <c r="H155" s="19"/>
      <c r="I155" s="20">
        <f>IF($AA154=0,"- - -",I154/$AA154*100)</f>
        <v>1.407864302235929</v>
      </c>
      <c r="J155" s="19"/>
      <c r="K155" s="20">
        <f>IF($AA154=0,"- - -",K154/$AA154*100)</f>
        <v>4.6769468003084045</v>
      </c>
      <c r="L155" s="19"/>
      <c r="M155" s="20">
        <f>IF($AA154=0,"- - -",M154/$AA154*100)</f>
        <v>18.390902081727063</v>
      </c>
      <c r="N155" s="19"/>
      <c r="O155" s="20">
        <f>IF($AA154=0,"- - -",O154/$AA154*100)</f>
        <v>39.215111796453357</v>
      </c>
      <c r="P155" s="19"/>
      <c r="Q155" s="20">
        <f>IF($AA154=0,"- - -",Q154/$AA154*100)</f>
        <v>27.280647648419432</v>
      </c>
      <c r="R155" s="19"/>
      <c r="S155" s="20">
        <f>IF($AA154=0,"- - -",S154/$AA154*100)</f>
        <v>6.930609097918274</v>
      </c>
      <c r="T155" s="19"/>
      <c r="U155" s="20">
        <f>IF($AA154=0,"- - -",U154/$AA154*100)</f>
        <v>0.80107941403238236</v>
      </c>
      <c r="V155" s="19"/>
      <c r="W155" s="20">
        <f>IF($AA154=0,"- - -",W154/$AA154*100)</f>
        <v>6.7848882035466462E-2</v>
      </c>
      <c r="X155" s="19"/>
      <c r="Y155" s="20">
        <f>IF($AA154=0,"- - -",Y154/$AA154*100)</f>
        <v>4.6260601387818042E-3</v>
      </c>
      <c r="Z155" s="19"/>
      <c r="AA155" s="24">
        <f>IF($AA154=0,"- - -",AA154/$AA154*100)</f>
        <v>100</v>
      </c>
      <c r="AB155" s="25"/>
    </row>
    <row r="156" spans="1:31" x14ac:dyDescent="0.3">
      <c r="A156" s="144" t="s">
        <v>503</v>
      </c>
      <c r="B156" s="145"/>
      <c r="C156" s="145"/>
      <c r="D156" s="145"/>
      <c r="E156" s="145"/>
    </row>
    <row r="158" spans="1:31" x14ac:dyDescent="0.3">
      <c r="A158" s="49" t="s">
        <v>259</v>
      </c>
      <c r="J158" s="48"/>
      <c r="L158" s="48"/>
    </row>
    <row r="159" spans="1:31" ht="15" thickBot="1" x14ac:dyDescent="0.35"/>
    <row r="160" spans="1:31" ht="14.4" customHeight="1" x14ac:dyDescent="0.3">
      <c r="A160" s="151" t="s">
        <v>254</v>
      </c>
      <c r="B160" s="152"/>
      <c r="C160" s="32" t="s">
        <v>117</v>
      </c>
      <c r="D160" s="33"/>
      <c r="E160" s="33" t="s">
        <v>118</v>
      </c>
      <c r="F160" s="33"/>
      <c r="G160" s="33" t="s">
        <v>119</v>
      </c>
      <c r="H160" s="33"/>
      <c r="I160" s="33" t="s">
        <v>120</v>
      </c>
      <c r="J160" s="33"/>
      <c r="K160" s="35" t="s">
        <v>13</v>
      </c>
      <c r="L160" s="36"/>
    </row>
    <row r="161" spans="1:15" ht="15" thickBot="1" x14ac:dyDescent="0.35">
      <c r="A161" s="153"/>
      <c r="B161" s="154"/>
      <c r="C161" s="37" t="s">
        <v>14</v>
      </c>
      <c r="D161" s="38" t="s">
        <v>15</v>
      </c>
      <c r="E161" s="39" t="s">
        <v>14</v>
      </c>
      <c r="F161" s="38" t="s">
        <v>15</v>
      </c>
      <c r="G161" s="39" t="s">
        <v>14</v>
      </c>
      <c r="H161" s="38" t="s">
        <v>15</v>
      </c>
      <c r="I161" s="37" t="s">
        <v>14</v>
      </c>
      <c r="J161" s="38" t="s">
        <v>15</v>
      </c>
      <c r="K161" s="41" t="s">
        <v>14</v>
      </c>
      <c r="L161" s="42" t="s">
        <v>15</v>
      </c>
    </row>
    <row r="162" spans="1:15" x14ac:dyDescent="0.3">
      <c r="A162" s="59">
        <v>0</v>
      </c>
      <c r="B162" s="62" t="s">
        <v>129</v>
      </c>
      <c r="C162" s="8">
        <v>1</v>
      </c>
      <c r="D162" s="5">
        <f>IF(C176=0,"- - -",C162/C176*100)</f>
        <v>5.2631578947368416</v>
      </c>
      <c r="E162" s="4">
        <v>1065</v>
      </c>
      <c r="F162" s="5">
        <f>IF(E176=0,"- - -",E162/E176*100)</f>
        <v>1.6041572525982828</v>
      </c>
      <c r="G162" s="4">
        <v>912</v>
      </c>
      <c r="H162" s="5">
        <f>IF(G176=0,"- - -",G162/G176*100)</f>
        <v>1.4409631701189742</v>
      </c>
      <c r="I162" s="4">
        <v>0</v>
      </c>
      <c r="J162" s="5" t="str">
        <f>IF($I$176=0,"-    ",I162/$I$176*100)</f>
        <v xml:space="preserve">-    </v>
      </c>
      <c r="K162" s="26">
        <f>C162+E162+G162+I162</f>
        <v>1978</v>
      </c>
      <c r="L162" s="27">
        <f>IF(K176=0,"- - -",K162/K176*100)</f>
        <v>1.5250578257517349</v>
      </c>
      <c r="O162" s="69"/>
    </row>
    <row r="163" spans="1:15" x14ac:dyDescent="0.3">
      <c r="A163" s="60">
        <v>1</v>
      </c>
      <c r="B163" s="62" t="s">
        <v>129</v>
      </c>
      <c r="C163" s="9">
        <v>0</v>
      </c>
      <c r="D163" s="3">
        <f>IF(C176=0,"- - -",C163/C176*100)</f>
        <v>0</v>
      </c>
      <c r="E163" s="2">
        <v>1293</v>
      </c>
      <c r="F163" s="3">
        <f>IF(E176=0,"- - -",E163/E176*100)</f>
        <v>1.947582467239042</v>
      </c>
      <c r="G163" s="2">
        <v>1241</v>
      </c>
      <c r="H163" s="3">
        <f>IF(G176=0,"- - -",G163/G176*100)</f>
        <v>1.9607843137254901</v>
      </c>
      <c r="I163" s="2">
        <v>0</v>
      </c>
      <c r="J163" s="5" t="str">
        <f t="shared" ref="J163:J175" si="19">IF($I$176=0,"-    ",I163/$I$176*100)</f>
        <v xml:space="preserve">-    </v>
      </c>
      <c r="K163" s="26">
        <f t="shared" ref="K163:K173" si="20">C163+E163+G163+I163</f>
        <v>2534</v>
      </c>
      <c r="L163" s="29">
        <f>IF(K176=0,"- - -",K163/K176*100)</f>
        <v>1.953739398612182</v>
      </c>
      <c r="O163" s="69"/>
    </row>
    <row r="164" spans="1:15" x14ac:dyDescent="0.3">
      <c r="A164" s="60">
        <v>2</v>
      </c>
      <c r="B164" s="62" t="s">
        <v>130</v>
      </c>
      <c r="C164" s="9">
        <v>0</v>
      </c>
      <c r="D164" s="3">
        <f>IF(C176=0,"- - -",C164/C176*100)</f>
        <v>0</v>
      </c>
      <c r="E164" s="2">
        <v>2541</v>
      </c>
      <c r="F164" s="3">
        <f>IF(E176=0,"- - -",E164/E176*100)</f>
        <v>3.8273836421147762</v>
      </c>
      <c r="G164" s="2">
        <v>2392</v>
      </c>
      <c r="H164" s="3">
        <f>IF(G176=0,"- - -",G164/G176*100)</f>
        <v>3.7793683146102923</v>
      </c>
      <c r="I164" s="2">
        <v>0</v>
      </c>
      <c r="J164" s="5" t="str">
        <f t="shared" si="19"/>
        <v xml:space="preserve">-    </v>
      </c>
      <c r="K164" s="26">
        <f t="shared" si="20"/>
        <v>4933</v>
      </c>
      <c r="L164" s="29">
        <f>IF(K176=0,"- - -",K164/K176*100)</f>
        <v>3.8033924441017732</v>
      </c>
      <c r="O164" s="69"/>
    </row>
    <row r="165" spans="1:15" x14ac:dyDescent="0.3">
      <c r="A165" s="60">
        <v>3</v>
      </c>
      <c r="B165" s="62" t="s">
        <v>130</v>
      </c>
      <c r="C165" s="9">
        <v>3</v>
      </c>
      <c r="D165" s="3">
        <f>IF(C176=0,"- - -",C165/C176*100)</f>
        <v>15.789473684210526</v>
      </c>
      <c r="E165" s="2">
        <v>10601</v>
      </c>
      <c r="F165" s="3">
        <f>IF(E176=0,"- - -",E165/E176*100)</f>
        <v>15.967766229853893</v>
      </c>
      <c r="G165" s="2">
        <v>10426</v>
      </c>
      <c r="H165" s="3">
        <f>IF(G176=0,"- - -",G165/G176*100)</f>
        <v>16.473116240855727</v>
      </c>
      <c r="I165" s="2">
        <v>0</v>
      </c>
      <c r="J165" s="5" t="str">
        <f t="shared" si="19"/>
        <v xml:space="preserve">-    </v>
      </c>
      <c r="K165" s="26">
        <f t="shared" si="20"/>
        <v>21030</v>
      </c>
      <c r="L165" s="29">
        <f>IF(K176=0,"- - -",K165/K176*100)</f>
        <v>16.214340786430224</v>
      </c>
      <c r="O165" s="69"/>
    </row>
    <row r="166" spans="1:15" x14ac:dyDescent="0.3">
      <c r="A166" s="60">
        <v>4</v>
      </c>
      <c r="B166" s="62" t="s">
        <v>130</v>
      </c>
      <c r="C166" s="9">
        <v>8</v>
      </c>
      <c r="D166" s="3">
        <f>IF(C176=0,"- - -",C166/C176*100)</f>
        <v>42.105263157894733</v>
      </c>
      <c r="E166" s="2">
        <v>25261</v>
      </c>
      <c r="F166" s="3">
        <f>IF(E176=0,"- - -",E166/E176*100)</f>
        <v>38.049405030878141</v>
      </c>
      <c r="G166" s="2">
        <v>24505</v>
      </c>
      <c r="H166" s="3">
        <f>IF(G176=0,"- - -",G166/G176*100)</f>
        <v>38.717985179567393</v>
      </c>
      <c r="I166" s="2">
        <v>0</v>
      </c>
      <c r="J166" s="5" t="str">
        <f t="shared" si="19"/>
        <v xml:space="preserve">-    </v>
      </c>
      <c r="K166" s="26">
        <f t="shared" si="20"/>
        <v>49774</v>
      </c>
      <c r="L166" s="29">
        <f>IF(K176=0,"- - -",K166/K176*100)</f>
        <v>38.376252891287585</v>
      </c>
      <c r="O166" s="69"/>
    </row>
    <row r="167" spans="1:15" x14ac:dyDescent="0.3">
      <c r="A167" s="60">
        <v>5</v>
      </c>
      <c r="B167" s="62" t="s">
        <v>130</v>
      </c>
      <c r="C167" s="9">
        <v>2</v>
      </c>
      <c r="D167" s="3">
        <f>IF(C176=0,"- - -",C167/C176*100)</f>
        <v>10.526315789473683</v>
      </c>
      <c r="E167" s="2">
        <v>13924</v>
      </c>
      <c r="F167" s="3">
        <f>IF(E176=0,"- - -",E167/E176*100)</f>
        <v>20.973038108148817</v>
      </c>
      <c r="G167" s="2">
        <v>13059</v>
      </c>
      <c r="H167" s="3">
        <f>IF(G176=0,"- - -",G167/G176*100)</f>
        <v>20.633265393183862</v>
      </c>
      <c r="I167" s="2">
        <v>0</v>
      </c>
      <c r="J167" s="5" t="str">
        <f t="shared" si="19"/>
        <v xml:space="preserve">-    </v>
      </c>
      <c r="K167" s="26">
        <f t="shared" si="20"/>
        <v>26985</v>
      </c>
      <c r="L167" s="29">
        <f>IF(K176=0,"- - -",K167/K176*100)</f>
        <v>20.805705474171166</v>
      </c>
      <c r="O167" s="69"/>
    </row>
    <row r="168" spans="1:15" x14ac:dyDescent="0.3">
      <c r="A168" s="60">
        <v>6</v>
      </c>
      <c r="B168" s="62" t="s">
        <v>130</v>
      </c>
      <c r="C168" s="9">
        <v>3</v>
      </c>
      <c r="D168" s="3">
        <f>IF(C176=0,"- - -",C168/C176*100)</f>
        <v>15.789473684210526</v>
      </c>
      <c r="E168" s="2">
        <v>4979</v>
      </c>
      <c r="F168" s="3">
        <f>IF(E176=0,"- - -",E168/E176*100)</f>
        <v>7.4996234372646482</v>
      </c>
      <c r="G168" s="2">
        <v>4476</v>
      </c>
      <c r="H168" s="3">
        <f>IF(G176=0,"- - -",G168/G176*100)</f>
        <v>7.0720955586102292</v>
      </c>
      <c r="I168" s="2">
        <v>0</v>
      </c>
      <c r="J168" s="5" t="str">
        <f t="shared" si="19"/>
        <v xml:space="preserve">-    </v>
      </c>
      <c r="K168" s="26">
        <f t="shared" si="20"/>
        <v>9458</v>
      </c>
      <c r="L168" s="29">
        <f>IF(K176=0,"- - -",K168/K176*100)</f>
        <v>7.2922127987663838</v>
      </c>
      <c r="O168" s="69"/>
    </row>
    <row r="169" spans="1:15" x14ac:dyDescent="0.3">
      <c r="A169" s="60">
        <v>7</v>
      </c>
      <c r="B169" s="62" t="s">
        <v>130</v>
      </c>
      <c r="C169" s="9">
        <v>0</v>
      </c>
      <c r="D169" s="3">
        <f>IF(C176=0,"- - -",C169/C176*100)</f>
        <v>0</v>
      </c>
      <c r="E169" s="2">
        <v>2115</v>
      </c>
      <c r="F169" s="3">
        <f>IF(E176=0,"- - -",E169/E176*100)</f>
        <v>3.1857207410754631</v>
      </c>
      <c r="G169" s="2">
        <v>1967</v>
      </c>
      <c r="H169" s="3">
        <f>IF(G176=0,"- - -",G169/G176*100)</f>
        <v>3.1078668373070424</v>
      </c>
      <c r="I169" s="2">
        <v>0</v>
      </c>
      <c r="J169" s="5" t="str">
        <f t="shared" si="19"/>
        <v xml:space="preserve">-    </v>
      </c>
      <c r="K169" s="26">
        <f t="shared" si="20"/>
        <v>4082</v>
      </c>
      <c r="L169" s="29">
        <f>IF(K176=0,"- - -",K169/K176*100)</f>
        <v>3.1472629144178872</v>
      </c>
      <c r="O169" s="69"/>
    </row>
    <row r="170" spans="1:15" x14ac:dyDescent="0.3">
      <c r="A170" s="60">
        <v>8</v>
      </c>
      <c r="B170" s="62" t="s">
        <v>130</v>
      </c>
      <c r="C170" s="9">
        <v>0</v>
      </c>
      <c r="D170" s="3">
        <f>IF(C176=0,"- - -",C170/C176*100)</f>
        <v>0</v>
      </c>
      <c r="E170" s="2">
        <v>647</v>
      </c>
      <c r="F170" s="3">
        <f>IF(E176=0,"- - -",E170/E176*100)</f>
        <v>0.97454435909022452</v>
      </c>
      <c r="G170" s="2">
        <v>575</v>
      </c>
      <c r="H170" s="3">
        <f>IF(G176=0,"- - -",G170/G176*100)</f>
        <v>0.90850199870439718</v>
      </c>
      <c r="I170" s="2">
        <v>0</v>
      </c>
      <c r="J170" s="5" t="str">
        <f t="shared" si="19"/>
        <v xml:space="preserve">-    </v>
      </c>
      <c r="K170" s="26">
        <f t="shared" si="20"/>
        <v>1222</v>
      </c>
      <c r="L170" s="29">
        <f>IF(K176=0,"- - -",K170/K176*100)</f>
        <v>0.94217424826522744</v>
      </c>
      <c r="O170" s="69"/>
    </row>
    <row r="171" spans="1:15" x14ac:dyDescent="0.3">
      <c r="A171" s="60">
        <v>9</v>
      </c>
      <c r="B171" s="62" t="s">
        <v>130</v>
      </c>
      <c r="C171" s="9">
        <v>2</v>
      </c>
      <c r="D171" s="3">
        <f>IF(C176=0,"- - -",C171/C176*100)</f>
        <v>10.526315789473683</v>
      </c>
      <c r="E171" s="2">
        <v>408</v>
      </c>
      <c r="F171" s="3">
        <f>IF(E176=0,"- - -",E171/E176*100)</f>
        <v>0.61455038409398999</v>
      </c>
      <c r="G171" s="2">
        <v>364</v>
      </c>
      <c r="H171" s="3">
        <f>IF(G176=0,"- - -",G171/G176*100)</f>
        <v>0.57512126526678364</v>
      </c>
      <c r="I171" s="2">
        <v>0</v>
      </c>
      <c r="J171" s="5" t="str">
        <f t="shared" si="19"/>
        <v xml:space="preserve">-    </v>
      </c>
      <c r="K171" s="26">
        <f t="shared" si="20"/>
        <v>774</v>
      </c>
      <c r="L171" s="29">
        <f>IF(K176=0,"- - -",K171/K176*100)</f>
        <v>0.59676175790285269</v>
      </c>
      <c r="O171" s="69"/>
    </row>
    <row r="172" spans="1:15" x14ac:dyDescent="0.3">
      <c r="A172" s="61">
        <v>10</v>
      </c>
      <c r="B172" s="62" t="s">
        <v>130</v>
      </c>
      <c r="C172" s="10">
        <v>0</v>
      </c>
      <c r="D172" s="7">
        <f>IF(C176=0,"- - -",C172/C176*100)</f>
        <v>0</v>
      </c>
      <c r="E172" s="6">
        <v>326</v>
      </c>
      <c r="F172" s="7">
        <f>IF(E176=0,"- - -",E172/E176*100)</f>
        <v>0.4910378068986293</v>
      </c>
      <c r="G172" s="6">
        <v>271</v>
      </c>
      <c r="H172" s="7">
        <f>IF(G176=0,"- - -",G172/G176*100)</f>
        <v>0.42818094199807238</v>
      </c>
      <c r="I172" s="6">
        <v>0</v>
      </c>
      <c r="J172" s="5" t="str">
        <f t="shared" si="19"/>
        <v xml:space="preserve">-    </v>
      </c>
      <c r="K172" s="26">
        <f t="shared" si="20"/>
        <v>597</v>
      </c>
      <c r="L172" s="29">
        <f>IF(K176=0,"- - -",K172/K176*100)</f>
        <v>0.46029298380878952</v>
      </c>
      <c r="O172" s="69"/>
    </row>
    <row r="173" spans="1:15" x14ac:dyDescent="0.3">
      <c r="A173" s="80" t="s">
        <v>255</v>
      </c>
      <c r="B173" s="62" t="s">
        <v>130</v>
      </c>
      <c r="C173" s="10">
        <v>0</v>
      </c>
      <c r="D173" s="7">
        <f>IF(C176=0,"- - -",C173/C176*100)</f>
        <v>0</v>
      </c>
      <c r="E173" s="6">
        <v>1798</v>
      </c>
      <c r="F173" s="7">
        <f>IF(E176=0,"- - -",E173/E176*100)</f>
        <v>2.7082391926494953</v>
      </c>
      <c r="G173" s="6">
        <v>1692</v>
      </c>
      <c r="H173" s="7">
        <f>IF(G176=0,"- - -",G173/G176*100)</f>
        <v>2.6733658814049392</v>
      </c>
      <c r="I173" s="6">
        <v>0</v>
      </c>
      <c r="J173" s="5" t="str">
        <f t="shared" si="19"/>
        <v xml:space="preserve">-    </v>
      </c>
      <c r="K173" s="26">
        <f t="shared" si="20"/>
        <v>3490</v>
      </c>
      <c r="L173" s="29">
        <f>IF(K176=0,"- - -",K173/K176*100)</f>
        <v>2.6908249807247495</v>
      </c>
      <c r="O173" s="69"/>
    </row>
    <row r="174" spans="1:15" x14ac:dyDescent="0.3">
      <c r="A174" s="81" t="s">
        <v>257</v>
      </c>
      <c r="B174" s="62" t="s">
        <v>130</v>
      </c>
      <c r="C174" s="10">
        <v>0</v>
      </c>
      <c r="D174" s="7">
        <f>IF(C176=0,"- - -",C174/C176*100)</f>
        <v>0</v>
      </c>
      <c r="E174" s="6">
        <v>707</v>
      </c>
      <c r="F174" s="7">
        <f>IF(E176=0,"- - -",E174/E176*100)</f>
        <v>1.0649194155746347</v>
      </c>
      <c r="G174" s="6">
        <v>673</v>
      </c>
      <c r="H174" s="7">
        <f>IF(G176=0,"- - -",G174/G176*100)</f>
        <v>1.0633423393531465</v>
      </c>
      <c r="I174" s="6">
        <v>0</v>
      </c>
      <c r="J174" s="5" t="str">
        <f t="shared" si="19"/>
        <v xml:space="preserve">-    </v>
      </c>
      <c r="K174" s="26">
        <f t="shared" ref="K174" si="21">C174+E174+G174+I174</f>
        <v>1380</v>
      </c>
      <c r="L174" s="29">
        <f>IF(K176=0,"- - -",K174/K176*100)</f>
        <v>1.063993831919815</v>
      </c>
      <c r="O174" s="69"/>
    </row>
    <row r="175" spans="1:15" ht="15" thickBot="1" x14ac:dyDescent="0.35">
      <c r="A175" s="61" t="s">
        <v>256</v>
      </c>
      <c r="B175" s="62" t="s">
        <v>130</v>
      </c>
      <c r="C175" s="10">
        <v>0</v>
      </c>
      <c r="D175" s="7">
        <f>IF(C176=0,"- - -",C175/C176*100)</f>
        <v>0</v>
      </c>
      <c r="E175" s="6">
        <v>725</v>
      </c>
      <c r="F175" s="7">
        <f>IF(E176=0,"- - -",E175/E176*100)</f>
        <v>1.0920319325199579</v>
      </c>
      <c r="G175" s="6">
        <v>738</v>
      </c>
      <c r="H175" s="7">
        <f>IF(G176=0,"- - -",G175/G176*100)</f>
        <v>1.1660425652936437</v>
      </c>
      <c r="I175" s="6">
        <v>0</v>
      </c>
      <c r="J175" s="5" t="str">
        <f t="shared" si="19"/>
        <v xml:space="preserve">-    </v>
      </c>
      <c r="K175" s="26">
        <f t="shared" ref="K175" si="22">C175+E175+G175+I175</f>
        <v>1463</v>
      </c>
      <c r="L175" s="29">
        <f>IF(K176=0,"- - -",K175/K176*100)</f>
        <v>1.1279876638396298</v>
      </c>
      <c r="O175" s="69"/>
    </row>
    <row r="176" spans="1:15" x14ac:dyDescent="0.3">
      <c r="A176" s="155" t="s">
        <v>13</v>
      </c>
      <c r="B176" s="156"/>
      <c r="C176" s="14">
        <f>SUM(C162:C175)</f>
        <v>19</v>
      </c>
      <c r="D176" s="15">
        <f>IF(C176=0,"- - -",C176/C176*100)</f>
        <v>100</v>
      </c>
      <c r="E176" s="16">
        <f>SUM(E162:E175)</f>
        <v>66390</v>
      </c>
      <c r="F176" s="15">
        <f>IF(E176=0,"- - -",E176/E176*100)</f>
        <v>100</v>
      </c>
      <c r="G176" s="16">
        <f>SUM(G162:G175)</f>
        <v>63291</v>
      </c>
      <c r="H176" s="15">
        <f>IF(G176=0,"- - -",G176/G176*100)</f>
        <v>100</v>
      </c>
      <c r="I176" s="16">
        <f>SUM(I162:I175)</f>
        <v>0</v>
      </c>
      <c r="J176" s="15" t="str">
        <f>IF(I176=0,"-    ",I176/I176*100)</f>
        <v xml:space="preserve">-    </v>
      </c>
      <c r="K176" s="22">
        <f>SUM(K162:K175)</f>
        <v>129700</v>
      </c>
      <c r="L176" s="23">
        <f>IF(K176=0,"- - -",K176/K176*100)</f>
        <v>100</v>
      </c>
      <c r="O176" s="69"/>
    </row>
    <row r="177" spans="1:15" ht="15" thickBot="1" x14ac:dyDescent="0.35">
      <c r="A177" s="149" t="s">
        <v>50</v>
      </c>
      <c r="B177" s="150"/>
      <c r="C177" s="18">
        <f>IF($K176=0,"- - -",C176/$K176*100)</f>
        <v>1.4649190439475714E-2</v>
      </c>
      <c r="D177" s="19"/>
      <c r="E177" s="20">
        <f>IF($K176=0,"- - -",E176/$K176*100)</f>
        <v>51.18735543562066</v>
      </c>
      <c r="F177" s="19"/>
      <c r="G177" s="20">
        <f>IF($K176=0,"- - -",G176/$K176*100)</f>
        <v>48.797995373939862</v>
      </c>
      <c r="H177" s="19"/>
      <c r="I177" s="20">
        <f>IF($K176=0,"- - -",I176/$K176*100)</f>
        <v>0</v>
      </c>
      <c r="J177" s="19"/>
      <c r="K177" s="24">
        <f>IF($K176=0,"- - -",K176/$K176*100)</f>
        <v>100</v>
      </c>
      <c r="L177" s="25"/>
    </row>
    <row r="180" spans="1:15" x14ac:dyDescent="0.3">
      <c r="A180" s="49" t="s">
        <v>547</v>
      </c>
      <c r="J180" s="48"/>
      <c r="L180" s="48"/>
    </row>
    <row r="181" spans="1:15" ht="15" thickBot="1" x14ac:dyDescent="0.35"/>
    <row r="182" spans="1:15" ht="14.4" customHeight="1" x14ac:dyDescent="0.3">
      <c r="A182" s="151" t="s">
        <v>254</v>
      </c>
      <c r="B182" s="152"/>
      <c r="C182" s="32" t="s">
        <v>51</v>
      </c>
      <c r="D182" s="33"/>
      <c r="E182" s="33" t="s">
        <v>52</v>
      </c>
      <c r="F182" s="33"/>
      <c r="G182" s="33" t="s">
        <v>53</v>
      </c>
      <c r="H182" s="33"/>
      <c r="I182" s="33" t="s">
        <v>16</v>
      </c>
      <c r="J182" s="33"/>
      <c r="K182" s="35" t="s">
        <v>13</v>
      </c>
      <c r="L182" s="36"/>
    </row>
    <row r="183" spans="1:15" ht="15" thickBot="1" x14ac:dyDescent="0.35">
      <c r="A183" s="153"/>
      <c r="B183" s="154"/>
      <c r="C183" s="37" t="s">
        <v>14</v>
      </c>
      <c r="D183" s="38" t="s">
        <v>15</v>
      </c>
      <c r="E183" s="39" t="s">
        <v>14</v>
      </c>
      <c r="F183" s="38" t="s">
        <v>15</v>
      </c>
      <c r="G183" s="39" t="s">
        <v>14</v>
      </c>
      <c r="H183" s="38" t="s">
        <v>15</v>
      </c>
      <c r="I183" s="37" t="s">
        <v>14</v>
      </c>
      <c r="J183" s="38" t="s">
        <v>15</v>
      </c>
      <c r="K183" s="41" t="s">
        <v>14</v>
      </c>
      <c r="L183" s="42" t="s">
        <v>15</v>
      </c>
    </row>
    <row r="184" spans="1:15" x14ac:dyDescent="0.3">
      <c r="A184" s="59">
        <v>0</v>
      </c>
      <c r="B184" s="62" t="s">
        <v>129</v>
      </c>
      <c r="C184" s="8">
        <v>1322</v>
      </c>
      <c r="D184" s="5">
        <f>IF(C198=0,"- - -",C184/C198*100)</f>
        <v>1.0630000402042377</v>
      </c>
      <c r="E184" s="4">
        <v>197</v>
      </c>
      <c r="F184" s="5">
        <f>IF(E198=0,"- - -",E184/E198*100)</f>
        <v>4.2938099389712292</v>
      </c>
      <c r="G184" s="4">
        <v>7</v>
      </c>
      <c r="H184" s="5">
        <f>IF(G198=0,"- - -",G184/G198*100)</f>
        <v>4.929577464788732</v>
      </c>
      <c r="I184" s="4">
        <v>452</v>
      </c>
      <c r="J184" s="5">
        <f>IF(I198=0,"- - -",I184/I198*100)</f>
        <v>74.710743801652896</v>
      </c>
      <c r="K184" s="26">
        <f>C184+E184+G184+I184</f>
        <v>1978</v>
      </c>
      <c r="L184" s="27">
        <f>IF(K198=0,"- - -",K184/K198*100)</f>
        <v>1.5250578257517349</v>
      </c>
      <c r="O184" s="69"/>
    </row>
    <row r="185" spans="1:15" x14ac:dyDescent="0.3">
      <c r="A185" s="60">
        <v>1</v>
      </c>
      <c r="B185" s="62" t="s">
        <v>129</v>
      </c>
      <c r="C185" s="9">
        <v>2432</v>
      </c>
      <c r="D185" s="3">
        <f>IF(C198=0,"- - -",C185/C198*100)</f>
        <v>1.9555341132955415</v>
      </c>
      <c r="E185" s="2">
        <v>58</v>
      </c>
      <c r="F185" s="3">
        <f>IF(E198=0,"- - -",E185/E198*100)</f>
        <v>1.2641673931996511</v>
      </c>
      <c r="G185" s="2">
        <v>2</v>
      </c>
      <c r="H185" s="3">
        <f>IF(G198=0,"- - -",G185/G198*100)</f>
        <v>1.4084507042253522</v>
      </c>
      <c r="I185" s="2">
        <v>42</v>
      </c>
      <c r="J185" s="3">
        <f>IF(I198=0,"- - -",I185/I198*100)</f>
        <v>6.9421487603305785</v>
      </c>
      <c r="K185" s="26">
        <f t="shared" ref="K185:K195" si="23">C185+E185+G185+I185</f>
        <v>2534</v>
      </c>
      <c r="L185" s="29">
        <f>IF(K198=0,"- - -",K185/K198*100)</f>
        <v>1.953739398612182</v>
      </c>
      <c r="O185" s="69"/>
    </row>
    <row r="186" spans="1:15" x14ac:dyDescent="0.3">
      <c r="A186" s="60">
        <v>2</v>
      </c>
      <c r="B186" s="62" t="s">
        <v>130</v>
      </c>
      <c r="C186" s="9">
        <v>4884</v>
      </c>
      <c r="D186" s="3">
        <f>IF(C198=0,"- - -",C186/C198*100)</f>
        <v>3.9271499216017367</v>
      </c>
      <c r="E186" s="2">
        <v>39</v>
      </c>
      <c r="F186" s="3">
        <f>IF(E198=0,"- - -",E186/E198*100)</f>
        <v>0.85004359197907586</v>
      </c>
      <c r="G186" s="2">
        <v>0</v>
      </c>
      <c r="H186" s="3">
        <f>IF(G198=0,"- - -",G186/G198*100)</f>
        <v>0</v>
      </c>
      <c r="I186" s="2">
        <v>10</v>
      </c>
      <c r="J186" s="3">
        <f>IF(I198=0,"- - -",I186/I198*100)</f>
        <v>1.6528925619834711</v>
      </c>
      <c r="K186" s="26">
        <f t="shared" si="23"/>
        <v>4933</v>
      </c>
      <c r="L186" s="29">
        <f>IF(K198=0,"- - -",K186/K198*100)</f>
        <v>3.8033924441017732</v>
      </c>
      <c r="O186" s="69"/>
    </row>
    <row r="187" spans="1:15" x14ac:dyDescent="0.3">
      <c r="A187" s="60">
        <v>3</v>
      </c>
      <c r="B187" s="62" t="s">
        <v>130</v>
      </c>
      <c r="C187" s="9">
        <v>20940</v>
      </c>
      <c r="D187" s="3">
        <f>IF(C198=0,"- - -",C187/C198*100)</f>
        <v>16.837534676154867</v>
      </c>
      <c r="E187" s="2">
        <v>76</v>
      </c>
      <c r="F187" s="3">
        <f>IF(E198=0,"- - -",E187/E198*100)</f>
        <v>1.6564952048823016</v>
      </c>
      <c r="G187" s="2">
        <v>3</v>
      </c>
      <c r="H187" s="3">
        <f>IF(G198=0,"- - -",G187/G198*100)</f>
        <v>2.112676056338028</v>
      </c>
      <c r="I187" s="2">
        <v>11</v>
      </c>
      <c r="J187" s="3">
        <f>IF(I198=0,"- - -",I187/I198*100)</f>
        <v>1.8181818181818181</v>
      </c>
      <c r="K187" s="26">
        <f t="shared" si="23"/>
        <v>21030</v>
      </c>
      <c r="L187" s="29">
        <f>IF(K198=0,"- - -",K187/K198*100)</f>
        <v>16.214340786430224</v>
      </c>
      <c r="O187" s="69"/>
    </row>
    <row r="188" spans="1:15" x14ac:dyDescent="0.3">
      <c r="A188" s="60">
        <v>4</v>
      </c>
      <c r="B188" s="62" t="s">
        <v>130</v>
      </c>
      <c r="C188" s="9">
        <v>49408</v>
      </c>
      <c r="D188" s="3">
        <f>IF(C198=0,"- - -",C188/C198*100)</f>
        <v>39.728219354319947</v>
      </c>
      <c r="E188" s="2">
        <v>340</v>
      </c>
      <c r="F188" s="3">
        <f>IF(E198=0,"- - -",E188/E198*100)</f>
        <v>7.4106364428945071</v>
      </c>
      <c r="G188" s="2">
        <v>6</v>
      </c>
      <c r="H188" s="3">
        <f>IF(G198=0,"- - -",G188/G198*100)</f>
        <v>4.225352112676056</v>
      </c>
      <c r="I188" s="2">
        <v>20</v>
      </c>
      <c r="J188" s="3">
        <f>IF(I198=0,"- - -",I188/I198*100)</f>
        <v>3.3057851239669422</v>
      </c>
      <c r="K188" s="26">
        <f t="shared" si="23"/>
        <v>49774</v>
      </c>
      <c r="L188" s="29">
        <f>IF(K198=0,"- - -",K188/K198*100)</f>
        <v>38.376252891287585</v>
      </c>
      <c r="O188" s="69"/>
    </row>
    <row r="189" spans="1:15" x14ac:dyDescent="0.3">
      <c r="A189" s="60">
        <v>5</v>
      </c>
      <c r="B189" s="62" t="s">
        <v>130</v>
      </c>
      <c r="C189" s="9">
        <v>26358</v>
      </c>
      <c r="D189" s="3">
        <f>IF(C198=0,"- - -",C189/C198*100)</f>
        <v>21.194065854541069</v>
      </c>
      <c r="E189" s="2">
        <v>598</v>
      </c>
      <c r="F189" s="3">
        <f>IF(E198=0,"- - -",E189/E198*100)</f>
        <v>13.034001743679163</v>
      </c>
      <c r="G189" s="2">
        <v>14</v>
      </c>
      <c r="H189" s="3">
        <f>IF(G198=0,"- - -",G189/G198*100)</f>
        <v>9.8591549295774641</v>
      </c>
      <c r="I189" s="2">
        <v>15</v>
      </c>
      <c r="J189" s="3">
        <f>IF(I198=0,"- - -",I189/I198*100)</f>
        <v>2.4793388429752068</v>
      </c>
      <c r="K189" s="26">
        <f t="shared" si="23"/>
        <v>26985</v>
      </c>
      <c r="L189" s="29">
        <f>IF(K198=0,"- - -",K189/K198*100)</f>
        <v>20.805705474171166</v>
      </c>
      <c r="O189" s="69"/>
    </row>
    <row r="190" spans="1:15" x14ac:dyDescent="0.3">
      <c r="A190" s="60">
        <v>6</v>
      </c>
      <c r="B190" s="62" t="s">
        <v>130</v>
      </c>
      <c r="C190" s="9">
        <v>8938</v>
      </c>
      <c r="D190" s="3">
        <f>IF(C198=0,"- - -",C190/C198*100)</f>
        <v>7.1869095002613275</v>
      </c>
      <c r="E190" s="2">
        <v>494</v>
      </c>
      <c r="F190" s="3">
        <f>IF(E198=0,"- - -",E190/E198*100)</f>
        <v>10.767218831734962</v>
      </c>
      <c r="G190" s="2">
        <v>9</v>
      </c>
      <c r="H190" s="3">
        <f>IF(G198=0,"- - -",G190/G198*100)</f>
        <v>6.3380281690140841</v>
      </c>
      <c r="I190" s="2">
        <v>17</v>
      </c>
      <c r="J190" s="3">
        <f>IF(I198=0,"- - -",I190/I198*100)</f>
        <v>2.8099173553719008</v>
      </c>
      <c r="K190" s="26">
        <f t="shared" si="23"/>
        <v>9458</v>
      </c>
      <c r="L190" s="29">
        <f>IF(K198=0,"- - -",K190/K198*100)</f>
        <v>7.2922127987663838</v>
      </c>
      <c r="O190" s="69"/>
    </row>
    <row r="191" spans="1:15" x14ac:dyDescent="0.3">
      <c r="A191" s="60">
        <v>7</v>
      </c>
      <c r="B191" s="62" t="s">
        <v>130</v>
      </c>
      <c r="C191" s="9">
        <v>3608</v>
      </c>
      <c r="D191" s="3">
        <f>IF(C198=0,"- - -",C191/C198*100)</f>
        <v>2.9011377799220037</v>
      </c>
      <c r="E191" s="2">
        <v>462</v>
      </c>
      <c r="F191" s="3">
        <f>IF(E198=0,"- - -",E191/E198*100)</f>
        <v>10.06974716652136</v>
      </c>
      <c r="G191" s="2">
        <v>5</v>
      </c>
      <c r="H191" s="3">
        <f>IF(G198=0,"- - -",G191/G198*100)</f>
        <v>3.5211267605633805</v>
      </c>
      <c r="I191" s="2">
        <v>7</v>
      </c>
      <c r="J191" s="3">
        <f>IF(I198=0,"- - -",I191/I198*100)</f>
        <v>1.1570247933884297</v>
      </c>
      <c r="K191" s="26">
        <f t="shared" si="23"/>
        <v>4082</v>
      </c>
      <c r="L191" s="29">
        <f>IF(K198=0,"- - -",K191/K198*100)</f>
        <v>3.1472629144178872</v>
      </c>
      <c r="O191" s="69"/>
    </row>
    <row r="192" spans="1:15" x14ac:dyDescent="0.3">
      <c r="A192" s="60">
        <v>8</v>
      </c>
      <c r="B192" s="62" t="s">
        <v>130</v>
      </c>
      <c r="C192" s="9">
        <v>1047</v>
      </c>
      <c r="D192" s="3">
        <f>IF(C198=0,"- - -",C192/C198*100)</f>
        <v>0.8418767338077433</v>
      </c>
      <c r="E192" s="2">
        <v>170</v>
      </c>
      <c r="F192" s="3">
        <f>IF(E198=0,"- - -",E192/E198*100)</f>
        <v>3.7053182214472535</v>
      </c>
      <c r="G192" s="2">
        <v>2</v>
      </c>
      <c r="H192" s="3">
        <f>IF(G198=0,"- - -",G192/G198*100)</f>
        <v>1.4084507042253522</v>
      </c>
      <c r="I192" s="2">
        <v>3</v>
      </c>
      <c r="J192" s="3">
        <f>IF(I198=0,"- - -",I192/I198*100)</f>
        <v>0.49586776859504134</v>
      </c>
      <c r="K192" s="26">
        <f t="shared" si="23"/>
        <v>1222</v>
      </c>
      <c r="L192" s="29">
        <f>IF(K198=0,"- - -",K192/K198*100)</f>
        <v>0.94217424826522744</v>
      </c>
      <c r="O192" s="69"/>
    </row>
    <row r="193" spans="1:15" x14ac:dyDescent="0.3">
      <c r="A193" s="60">
        <v>9</v>
      </c>
      <c r="B193" s="62" t="s">
        <v>130</v>
      </c>
      <c r="C193" s="9">
        <v>633</v>
      </c>
      <c r="D193" s="3">
        <f>IF(C198=0,"- - -",C193/C198*100)</f>
        <v>0.50898564708720295</v>
      </c>
      <c r="E193" s="2">
        <v>140</v>
      </c>
      <c r="F193" s="3">
        <f>IF(E198=0,"- - -",E193/E198*100)</f>
        <v>3.051438535309503</v>
      </c>
      <c r="G193" s="2">
        <v>0</v>
      </c>
      <c r="H193" s="3">
        <f>IF(G198=0,"- - -",G193/G198*100)</f>
        <v>0</v>
      </c>
      <c r="I193" s="2">
        <v>1</v>
      </c>
      <c r="J193" s="3">
        <f>IF(I198=0,"- - -",I193/I198*100)</f>
        <v>0.16528925619834711</v>
      </c>
      <c r="K193" s="26">
        <f t="shared" si="23"/>
        <v>774</v>
      </c>
      <c r="L193" s="29">
        <f>IF(K198=0,"- - -",K193/K198*100)</f>
        <v>0.59676175790285269</v>
      </c>
      <c r="O193" s="69"/>
    </row>
    <row r="194" spans="1:15" x14ac:dyDescent="0.3">
      <c r="A194" s="61">
        <v>10</v>
      </c>
      <c r="B194" s="62" t="s">
        <v>130</v>
      </c>
      <c r="C194" s="10">
        <v>465</v>
      </c>
      <c r="D194" s="7">
        <f>IF(C198=0,"- - -",C194/C198*100)</f>
        <v>0.37389940899770835</v>
      </c>
      <c r="E194" s="6">
        <v>130</v>
      </c>
      <c r="F194" s="7">
        <f>IF(E198=0,"- - -",E194/E198*100)</f>
        <v>2.8334786399302527</v>
      </c>
      <c r="G194" s="6">
        <v>2</v>
      </c>
      <c r="H194" s="7">
        <f>IF(G198=0,"- - -",G194/G198*100)</f>
        <v>1.4084507042253522</v>
      </c>
      <c r="I194" s="6">
        <v>0</v>
      </c>
      <c r="J194" s="7">
        <f>IF(I198=0,"- - -",I194/I198*100)</f>
        <v>0</v>
      </c>
      <c r="K194" s="26">
        <f t="shared" si="23"/>
        <v>597</v>
      </c>
      <c r="L194" s="29">
        <f>IF(K198=0,"- - -",K194/K198*100)</f>
        <v>0.46029298380878952</v>
      </c>
      <c r="O194" s="69"/>
    </row>
    <row r="195" spans="1:15" x14ac:dyDescent="0.3">
      <c r="A195" s="80" t="s">
        <v>255</v>
      </c>
      <c r="B195" s="62" t="s">
        <v>130</v>
      </c>
      <c r="C195" s="10">
        <v>2523</v>
      </c>
      <c r="D195" s="7">
        <f>IF(C198=0,"- - -",C195/C198*100)</f>
        <v>2.0287058255940176</v>
      </c>
      <c r="E195" s="6">
        <v>935</v>
      </c>
      <c r="F195" s="7">
        <f>IF(E198=0,"- - -",E195/E198*100)</f>
        <v>20.379250217959896</v>
      </c>
      <c r="G195" s="6">
        <v>19</v>
      </c>
      <c r="H195" s="7">
        <f>IF(G198=0,"- - -",G195/G198*100)</f>
        <v>13.380281690140844</v>
      </c>
      <c r="I195" s="6">
        <v>13</v>
      </c>
      <c r="J195" s="7">
        <f>IF(I198=0,"- - -",I195/I198*100)</f>
        <v>2.1487603305785123</v>
      </c>
      <c r="K195" s="26">
        <f t="shared" si="23"/>
        <v>3490</v>
      </c>
      <c r="L195" s="29">
        <f>IF(K198=0,"- - -",K195/K198*100)</f>
        <v>2.6908249807247495</v>
      </c>
      <c r="O195" s="69"/>
    </row>
    <row r="196" spans="1:15" x14ac:dyDescent="0.3">
      <c r="A196" s="81" t="s">
        <v>257</v>
      </c>
      <c r="B196" s="62" t="s">
        <v>130</v>
      </c>
      <c r="C196" s="10">
        <v>846</v>
      </c>
      <c r="D196" s="7">
        <f>IF(C198=0,"- - -",C196/C198*100)</f>
        <v>0.6802556989506694</v>
      </c>
      <c r="E196" s="6">
        <v>504</v>
      </c>
      <c r="F196" s="7">
        <f>IF(E198=0,"- - -",E196/E198*100)</f>
        <v>10.985178727114212</v>
      </c>
      <c r="G196" s="6">
        <v>27</v>
      </c>
      <c r="H196" s="7">
        <f>IF(G198=0,"- - -",G196/G198*100)</f>
        <v>19.014084507042252</v>
      </c>
      <c r="I196" s="6">
        <v>3</v>
      </c>
      <c r="J196" s="7">
        <f>IF(I198=0,"- - -",I196/I198*100)</f>
        <v>0.49586776859504134</v>
      </c>
      <c r="K196" s="26">
        <f t="shared" ref="K196" si="24">C196+E196+G196+I196</f>
        <v>1380</v>
      </c>
      <c r="L196" s="29">
        <f>IF(K198=0,"- - -",K196/K198*100)</f>
        <v>1.063993831919815</v>
      </c>
      <c r="O196" s="69"/>
    </row>
    <row r="197" spans="1:15" ht="15" thickBot="1" x14ac:dyDescent="0.35">
      <c r="A197" s="61" t="s">
        <v>256</v>
      </c>
      <c r="B197" s="62" t="s">
        <v>130</v>
      </c>
      <c r="C197" s="10">
        <v>961</v>
      </c>
      <c r="D197" s="7">
        <f>IF(C198=0,"- - -",C197/C198*100)</f>
        <v>0.77272544526193054</v>
      </c>
      <c r="E197" s="6">
        <v>445</v>
      </c>
      <c r="F197" s="7">
        <f>IF(E198=0,"- - -",E197/E198*100)</f>
        <v>9.6992153443766345</v>
      </c>
      <c r="G197" s="6">
        <v>46</v>
      </c>
      <c r="H197" s="7">
        <f>IF(G198=0,"- - -",G197/G198*100)</f>
        <v>32.394366197183103</v>
      </c>
      <c r="I197" s="6">
        <v>11</v>
      </c>
      <c r="J197" s="7">
        <f>IF(I198=0,"- - -",I197/I198*100)</f>
        <v>1.8181818181818181</v>
      </c>
      <c r="K197" s="26">
        <f t="shared" ref="K197" si="25">C197+E197+G197+I197</f>
        <v>1463</v>
      </c>
      <c r="L197" s="29">
        <f>IF(K198=0,"- - -",K197/K198*100)</f>
        <v>1.1279876638396298</v>
      </c>
      <c r="O197" s="69"/>
    </row>
    <row r="198" spans="1:15" x14ac:dyDescent="0.3">
      <c r="A198" s="155" t="s">
        <v>13</v>
      </c>
      <c r="B198" s="156"/>
      <c r="C198" s="14">
        <f>SUM(C184:C197)</f>
        <v>124365</v>
      </c>
      <c r="D198" s="15">
        <f>IF(C198=0,"- - -",C198/C198*100)</f>
        <v>100</v>
      </c>
      <c r="E198" s="16">
        <f>SUM(E184:E197)</f>
        <v>4588</v>
      </c>
      <c r="F198" s="15">
        <f>IF(E198=0,"- - -",E198/E198*100)</f>
        <v>100</v>
      </c>
      <c r="G198" s="16">
        <f>SUM(G184:G197)</f>
        <v>142</v>
      </c>
      <c r="H198" s="15">
        <f>IF(G198=0,"- - -",G198/G198*100)</f>
        <v>100</v>
      </c>
      <c r="I198" s="16">
        <f>SUM(I184:I197)</f>
        <v>605</v>
      </c>
      <c r="J198" s="15">
        <f>IF(I198=0,"- - -",I198/I198*100)</f>
        <v>100</v>
      </c>
      <c r="K198" s="22">
        <f>SUM(K184:K197)</f>
        <v>129700</v>
      </c>
      <c r="L198" s="23">
        <f>IF(K198=0,"- - -",K198/K198*100)</f>
        <v>100</v>
      </c>
      <c r="O198" s="69"/>
    </row>
    <row r="199" spans="1:15" ht="15" thickBot="1" x14ac:dyDescent="0.35">
      <c r="A199" s="149" t="s">
        <v>591</v>
      </c>
      <c r="B199" s="150"/>
      <c r="C199" s="18">
        <f>IF($K198=0,"- - -",C198/$K198*100)</f>
        <v>95.886661526599852</v>
      </c>
      <c r="D199" s="19"/>
      <c r="E199" s="20">
        <f>IF($K198=0,"- - -",E198/$K198*100)</f>
        <v>3.5373939861218195</v>
      </c>
      <c r="F199" s="19"/>
      <c r="G199" s="20">
        <f>IF($K198=0,"- - -",G198/$K198*100)</f>
        <v>0.1094834232845027</v>
      </c>
      <c r="H199" s="19"/>
      <c r="I199" s="20">
        <f>IF($K198=0,"- - -",I198/$K198*100)</f>
        <v>0.46646106399383191</v>
      </c>
      <c r="J199" s="19"/>
      <c r="K199" s="24">
        <f>IF($K198=0,"- - -",K198/$K198*100)</f>
        <v>100</v>
      </c>
      <c r="L199" s="25"/>
    </row>
    <row r="200" spans="1:15" x14ac:dyDescent="0.3">
      <c r="A200" s="144" t="s">
        <v>583</v>
      </c>
      <c r="B200" s="145"/>
      <c r="C200" s="145"/>
      <c r="D200" s="145"/>
      <c r="E200" s="145"/>
    </row>
    <row r="202" spans="1:15" x14ac:dyDescent="0.3">
      <c r="A202" s="49" t="s">
        <v>248</v>
      </c>
      <c r="L202" s="48"/>
    </row>
    <row r="203" spans="1:15" ht="15" thickBot="1" x14ac:dyDescent="0.35"/>
    <row r="204" spans="1:15" ht="14.4" customHeight="1" x14ac:dyDescent="0.3">
      <c r="A204" s="151" t="s">
        <v>254</v>
      </c>
      <c r="B204" s="152"/>
      <c r="C204" s="32" t="s">
        <v>511</v>
      </c>
      <c r="D204" s="33"/>
      <c r="E204" s="33" t="s">
        <v>59</v>
      </c>
      <c r="F204" s="33"/>
      <c r="G204" s="33" t="s">
        <v>512</v>
      </c>
      <c r="H204" s="33"/>
      <c r="I204" s="35" t="s">
        <v>13</v>
      </c>
      <c r="J204" s="36"/>
    </row>
    <row r="205" spans="1:15" ht="15" thickBot="1" x14ac:dyDescent="0.35">
      <c r="A205" s="153"/>
      <c r="B205" s="154"/>
      <c r="C205" s="37" t="s">
        <v>14</v>
      </c>
      <c r="D205" s="38" t="s">
        <v>15</v>
      </c>
      <c r="E205" s="39" t="s">
        <v>14</v>
      </c>
      <c r="F205" s="38" t="s">
        <v>15</v>
      </c>
      <c r="G205" s="39" t="s">
        <v>14</v>
      </c>
      <c r="H205" s="38" t="s">
        <v>15</v>
      </c>
      <c r="I205" s="41" t="s">
        <v>14</v>
      </c>
      <c r="J205" s="42" t="s">
        <v>15</v>
      </c>
    </row>
    <row r="206" spans="1:15" x14ac:dyDescent="0.3">
      <c r="A206" s="59">
        <v>0</v>
      </c>
      <c r="B206" s="62" t="s">
        <v>129</v>
      </c>
      <c r="C206" s="8">
        <v>1111</v>
      </c>
      <c r="D206" s="5">
        <f>IF(C220=0,"- - -",C206/C220*100)</f>
        <v>1.0811705057464553</v>
      </c>
      <c r="E206" s="4">
        <v>387</v>
      </c>
      <c r="F206" s="5">
        <f>IF(E220=0,"- - -",E206/E220*100)</f>
        <v>1.4752411085274273</v>
      </c>
      <c r="G206" s="4">
        <v>480</v>
      </c>
      <c r="H206" s="5">
        <f>IF(G220=0,"- - -",G206/G220*100)</f>
        <v>67.796610169491515</v>
      </c>
      <c r="I206" s="26">
        <f>C206+E206+G206</f>
        <v>1978</v>
      </c>
      <c r="J206" s="27">
        <f>IF(I220=0,"- - -",I206/I220*100)</f>
        <v>1.5250578257517349</v>
      </c>
      <c r="M206" s="69"/>
    </row>
    <row r="207" spans="1:15" x14ac:dyDescent="0.3">
      <c r="A207" s="60">
        <v>1</v>
      </c>
      <c r="B207" s="62" t="s">
        <v>129</v>
      </c>
      <c r="C207" s="9">
        <v>2323</v>
      </c>
      <c r="D207" s="3">
        <f>IF(C220=0,"- - -",C207/C220*100)</f>
        <v>2.2606292392880429</v>
      </c>
      <c r="E207" s="2">
        <v>167</v>
      </c>
      <c r="F207" s="3">
        <f>IF(E220=0,"- - -",E207/E220*100)</f>
        <v>0.63660275225860563</v>
      </c>
      <c r="G207" s="2">
        <v>44</v>
      </c>
      <c r="H207" s="3">
        <f>IF(G220=0,"- - -",G207/G220*100)</f>
        <v>6.2146892655367232</v>
      </c>
      <c r="I207" s="26">
        <f t="shared" ref="I207:I217" si="26">C207+E207+G207</f>
        <v>2534</v>
      </c>
      <c r="J207" s="29">
        <f>IF(I220=0,"- - -",I207/I220*100)</f>
        <v>1.953739398612182</v>
      </c>
      <c r="M207" s="69"/>
    </row>
    <row r="208" spans="1:15" x14ac:dyDescent="0.3">
      <c r="A208" s="60">
        <v>2</v>
      </c>
      <c r="B208" s="62" t="s">
        <v>130</v>
      </c>
      <c r="C208" s="9">
        <v>4732</v>
      </c>
      <c r="D208" s="3">
        <f>IF(C220=0,"- - -",C208/C220*100)</f>
        <v>4.6049494448174855</v>
      </c>
      <c r="E208" s="2">
        <v>189</v>
      </c>
      <c r="F208" s="3">
        <f>IF(E220=0,"- - -",E208/E220*100)</f>
        <v>0.72046658788548779</v>
      </c>
      <c r="G208" s="2">
        <v>12</v>
      </c>
      <c r="H208" s="3">
        <f>IF(G220=0,"- - -",G208/G220*100)</f>
        <v>1.6949152542372881</v>
      </c>
      <c r="I208" s="26">
        <f t="shared" si="26"/>
        <v>4933</v>
      </c>
      <c r="J208" s="29">
        <f>IF(I220=0,"- - -",I208/I220*100)</f>
        <v>3.8033924441017732</v>
      </c>
      <c r="M208" s="69"/>
    </row>
    <row r="209" spans="1:13" x14ac:dyDescent="0.3">
      <c r="A209" s="60">
        <v>3</v>
      </c>
      <c r="B209" s="62" t="s">
        <v>130</v>
      </c>
      <c r="C209" s="9">
        <v>20310</v>
      </c>
      <c r="D209" s="3">
        <f>IF(C220=0,"- - -",C209/C220*100)</f>
        <v>19.76469214375383</v>
      </c>
      <c r="E209" s="2">
        <v>686</v>
      </c>
      <c r="F209" s="3">
        <f>IF(E220=0,"- - -",E209/E220*100)</f>
        <v>2.615026874547326</v>
      </c>
      <c r="G209" s="2">
        <v>34</v>
      </c>
      <c r="H209" s="3">
        <f>IF(G220=0,"- - -",G209/G220*100)</f>
        <v>4.8022598870056497</v>
      </c>
      <c r="I209" s="26">
        <f t="shared" si="26"/>
        <v>21030</v>
      </c>
      <c r="J209" s="29">
        <f>IF(I220=0,"- - -",I209/I220*100)</f>
        <v>16.214340786430224</v>
      </c>
      <c r="M209" s="69"/>
    </row>
    <row r="210" spans="1:13" x14ac:dyDescent="0.3">
      <c r="A210" s="60">
        <v>4</v>
      </c>
      <c r="B210" s="62" t="s">
        <v>130</v>
      </c>
      <c r="C210" s="9">
        <v>46219</v>
      </c>
      <c r="D210" s="3">
        <f>IF(C220=0,"- - -",C210/C220*100)</f>
        <v>44.978055450130888</v>
      </c>
      <c r="E210" s="2">
        <v>3509</v>
      </c>
      <c r="F210" s="3">
        <f>IF(E220=0,"- - -",E210/E220*100)</f>
        <v>13.376281782487705</v>
      </c>
      <c r="G210" s="2">
        <v>46</v>
      </c>
      <c r="H210" s="3">
        <f>IF(G220=0,"- - -",G210/G220*100)</f>
        <v>6.4971751412429377</v>
      </c>
      <c r="I210" s="26">
        <f t="shared" si="26"/>
        <v>49774</v>
      </c>
      <c r="J210" s="29">
        <f>IF(I220=0,"- - -",I210/I220*100)</f>
        <v>38.376252891287585</v>
      </c>
      <c r="M210" s="69"/>
    </row>
    <row r="211" spans="1:13" x14ac:dyDescent="0.3">
      <c r="A211" s="60">
        <v>5</v>
      </c>
      <c r="B211" s="62" t="s">
        <v>130</v>
      </c>
      <c r="C211" s="9">
        <v>19198</v>
      </c>
      <c r="D211" s="3">
        <f>IF(C220=0,"- - -",C211/C220*100)</f>
        <v>18.682548487237128</v>
      </c>
      <c r="E211" s="2">
        <v>7763</v>
      </c>
      <c r="F211" s="3">
        <f>IF(E220=0,"- - -",E211/E220*100)</f>
        <v>29.592497998703919</v>
      </c>
      <c r="G211" s="2">
        <v>24</v>
      </c>
      <c r="H211" s="3">
        <f>IF(G220=0,"- - -",G211/G220*100)</f>
        <v>3.3898305084745761</v>
      </c>
      <c r="I211" s="26">
        <f t="shared" si="26"/>
        <v>26985</v>
      </c>
      <c r="J211" s="29">
        <f>IF(I220=0,"- - -",I211/I220*100)</f>
        <v>20.805705474171166</v>
      </c>
      <c r="M211" s="69"/>
    </row>
    <row r="212" spans="1:13" x14ac:dyDescent="0.3">
      <c r="A212" s="60">
        <v>6</v>
      </c>
      <c r="B212" s="62" t="s">
        <v>130</v>
      </c>
      <c r="C212" s="9">
        <v>3081</v>
      </c>
      <c r="D212" s="3">
        <f>IF(C220=0,"- - -",C212/C220*100)</f>
        <v>2.9982775231366596</v>
      </c>
      <c r="E212" s="2">
        <v>6360</v>
      </c>
      <c r="F212" s="3">
        <f>IF(E220=0,"- - -",E212/E220*100)</f>
        <v>24.244272481225938</v>
      </c>
      <c r="G212" s="2">
        <v>17</v>
      </c>
      <c r="H212" s="3">
        <f>IF(G220=0,"- - -",G212/G220*100)</f>
        <v>2.4011299435028248</v>
      </c>
      <c r="I212" s="26">
        <f t="shared" si="26"/>
        <v>9458</v>
      </c>
      <c r="J212" s="29">
        <f>IF(I220=0,"- - -",I212/I220*100)</f>
        <v>7.2922127987663838</v>
      </c>
      <c r="M212" s="69"/>
    </row>
    <row r="213" spans="1:13" x14ac:dyDescent="0.3">
      <c r="A213" s="60">
        <v>7</v>
      </c>
      <c r="B213" s="62" t="s">
        <v>130</v>
      </c>
      <c r="C213" s="9">
        <v>1242</v>
      </c>
      <c r="D213" s="3">
        <f>IF(C220=0,"- - -",C213/C220*100)</f>
        <v>1.2086532566490527</v>
      </c>
      <c r="E213" s="2">
        <v>2832</v>
      </c>
      <c r="F213" s="3">
        <f>IF(E220=0,"- - -",E213/E220*100)</f>
        <v>10.795562840696832</v>
      </c>
      <c r="G213" s="2">
        <v>8</v>
      </c>
      <c r="H213" s="3">
        <f>IF(G220=0,"- - -",G213/G220*100)</f>
        <v>1.1299435028248588</v>
      </c>
      <c r="I213" s="26">
        <f t="shared" si="26"/>
        <v>4082</v>
      </c>
      <c r="J213" s="29">
        <f>IF(I220=0,"- - -",I213/I220*100)</f>
        <v>3.1472629144178872</v>
      </c>
      <c r="M213" s="69"/>
    </row>
    <row r="214" spans="1:13" x14ac:dyDescent="0.3">
      <c r="A214" s="60">
        <v>8</v>
      </c>
      <c r="B214" s="62" t="s">
        <v>130</v>
      </c>
      <c r="C214" s="9">
        <v>659</v>
      </c>
      <c r="D214" s="3">
        <f>IF(C220=0,"- - -",C214/C220*100)</f>
        <v>0.64130635759398202</v>
      </c>
      <c r="E214" s="2">
        <v>558</v>
      </c>
      <c r="F214" s="3">
        <f>IF(E220=0,"- - -",E214/E220*100)</f>
        <v>2.1270918309000115</v>
      </c>
      <c r="G214" s="2">
        <v>5</v>
      </c>
      <c r="H214" s="3">
        <f>IF(G220=0,"- - -",G214/G220*100)</f>
        <v>0.70621468926553677</v>
      </c>
      <c r="I214" s="26">
        <f t="shared" si="26"/>
        <v>1222</v>
      </c>
      <c r="J214" s="29">
        <f>IF(I220=0,"- - -",I214/I220*100)</f>
        <v>0.94217424826522744</v>
      </c>
      <c r="M214" s="69"/>
    </row>
    <row r="215" spans="1:13" x14ac:dyDescent="0.3">
      <c r="A215" s="60">
        <v>9</v>
      </c>
      <c r="B215" s="62" t="s">
        <v>130</v>
      </c>
      <c r="C215" s="9">
        <v>439</v>
      </c>
      <c r="D215" s="3">
        <f>IF(C220=0,"- - -",C215/C220*100)</f>
        <v>0.42721318813923836</v>
      </c>
      <c r="E215" s="2">
        <v>334</v>
      </c>
      <c r="F215" s="3">
        <f>IF(E220=0,"- - -",E215/E220*100)</f>
        <v>1.2732055045172113</v>
      </c>
      <c r="G215" s="2">
        <v>1</v>
      </c>
      <c r="H215" s="3">
        <f>IF(G220=0,"- - -",G215/G220*100)</f>
        <v>0.14124293785310735</v>
      </c>
      <c r="I215" s="26">
        <f t="shared" si="26"/>
        <v>774</v>
      </c>
      <c r="J215" s="29">
        <f>IF(I220=0,"- - -",I215/I220*100)</f>
        <v>0.59676175790285269</v>
      </c>
      <c r="M215" s="69"/>
    </row>
    <row r="216" spans="1:13" x14ac:dyDescent="0.3">
      <c r="A216" s="61">
        <v>10</v>
      </c>
      <c r="B216" s="62" t="s">
        <v>130</v>
      </c>
      <c r="C216" s="10">
        <v>370</v>
      </c>
      <c r="D216" s="7">
        <f>IF(C220=0,"- - -",C216/C220*100)</f>
        <v>0.36006578499206882</v>
      </c>
      <c r="E216" s="6">
        <v>227</v>
      </c>
      <c r="F216" s="7">
        <f>IF(E220=0,"- - -",E216/E220*100)</f>
        <v>0.86532230396828425</v>
      </c>
      <c r="G216" s="6">
        <v>0</v>
      </c>
      <c r="H216" s="7">
        <f>IF(G220=0,"- - -",G216/G220*100)</f>
        <v>0</v>
      </c>
      <c r="I216" s="26">
        <f t="shared" si="26"/>
        <v>597</v>
      </c>
      <c r="J216" s="29">
        <f>IF(I220=0,"- - -",I216/I220*100)</f>
        <v>0.46029298380878952</v>
      </c>
      <c r="M216" s="69"/>
    </row>
    <row r="217" spans="1:13" x14ac:dyDescent="0.3">
      <c r="A217" s="80" t="s">
        <v>255</v>
      </c>
      <c r="B217" s="62" t="s">
        <v>130</v>
      </c>
      <c r="C217" s="10">
        <v>1968</v>
      </c>
      <c r="D217" s="7">
        <f>IF(C220=0,"- - -",C217/C220*100)</f>
        <v>1.9151607158497068</v>
      </c>
      <c r="E217" s="6">
        <v>1505</v>
      </c>
      <c r="F217" s="7">
        <f>IF(E220=0,"- - -",E217/E220*100)</f>
        <v>5.7370487553844391</v>
      </c>
      <c r="G217" s="6">
        <v>17</v>
      </c>
      <c r="H217" s="7">
        <f>IF(G220=0,"- - -",G217/G220*100)</f>
        <v>2.4011299435028248</v>
      </c>
      <c r="I217" s="26">
        <f t="shared" si="26"/>
        <v>3490</v>
      </c>
      <c r="J217" s="29">
        <f>IF(I220=0,"- - -",I217/I220*100)</f>
        <v>2.6908249807247495</v>
      </c>
      <c r="M217" s="69"/>
    </row>
    <row r="218" spans="1:13" x14ac:dyDescent="0.3">
      <c r="A218" s="81" t="s">
        <v>257</v>
      </c>
      <c r="B218" s="62" t="s">
        <v>130</v>
      </c>
      <c r="C218" s="10">
        <v>612</v>
      </c>
      <c r="D218" s="7">
        <f>IF(C220=0,"- - -",C218/C220*100)</f>
        <v>0.59556827139228685</v>
      </c>
      <c r="E218" s="6">
        <v>762</v>
      </c>
      <c r="F218" s="7">
        <f>IF(E220=0,"- - -",E218/E220*100)</f>
        <v>2.9047383067129187</v>
      </c>
      <c r="G218" s="6">
        <v>6</v>
      </c>
      <c r="H218" s="7">
        <f>IF(G220=0,"- - -",G218/G220*100)</f>
        <v>0.84745762711864403</v>
      </c>
      <c r="I218" s="26">
        <f t="shared" ref="I218" si="27">C218+E218+G218</f>
        <v>1380</v>
      </c>
      <c r="J218" s="29">
        <f>IF(I220=0,"- - -",I218/I220*100)</f>
        <v>1.063993831919815</v>
      </c>
      <c r="M218" s="69"/>
    </row>
    <row r="219" spans="1:13" ht="15" thickBot="1" x14ac:dyDescent="0.35">
      <c r="A219" s="61" t="s">
        <v>256</v>
      </c>
      <c r="B219" s="62" t="s">
        <v>130</v>
      </c>
      <c r="C219" s="10">
        <v>495</v>
      </c>
      <c r="D219" s="7">
        <f>IF(C220=0,"- - -",C219/C220*100)</f>
        <v>0.48170963127317318</v>
      </c>
      <c r="E219" s="6">
        <v>954</v>
      </c>
      <c r="F219" s="7">
        <f>IF(E220=0,"- - -",E219/E220*100)</f>
        <v>3.6366408721838903</v>
      </c>
      <c r="G219" s="6">
        <v>14</v>
      </c>
      <c r="H219" s="7">
        <f>IF(G220=0,"- - -",G219/G220*100)</f>
        <v>1.977401129943503</v>
      </c>
      <c r="I219" s="26">
        <f t="shared" ref="I219" si="28">C219+E219+G219</f>
        <v>1463</v>
      </c>
      <c r="J219" s="29">
        <f>IF(I220=0,"- - -",I219/I220*100)</f>
        <v>1.1279876638396298</v>
      </c>
      <c r="M219" s="69"/>
    </row>
    <row r="220" spans="1:13" x14ac:dyDescent="0.3">
      <c r="A220" s="155" t="s">
        <v>13</v>
      </c>
      <c r="B220" s="156"/>
      <c r="C220" s="14">
        <f>SUM(C206:C219)</f>
        <v>102759</v>
      </c>
      <c r="D220" s="15">
        <f>IF(C220=0,"- - -",C220/C220*100)</f>
        <v>100</v>
      </c>
      <c r="E220" s="16">
        <f>SUM(E206:E219)</f>
        <v>26233</v>
      </c>
      <c r="F220" s="15">
        <f>IF(E220=0,"- - -",E220/E220*100)</f>
        <v>100</v>
      </c>
      <c r="G220" s="16">
        <f>SUM(G206:G219)</f>
        <v>708</v>
      </c>
      <c r="H220" s="15">
        <f>IF(G220=0,"- - -",G220/G220*100)</f>
        <v>100</v>
      </c>
      <c r="I220" s="22">
        <f>SUM(I206:I219)</f>
        <v>129700</v>
      </c>
      <c r="J220" s="23">
        <f>IF(I220=0,"- - -",I220/I220*100)</f>
        <v>100</v>
      </c>
      <c r="M220" s="69"/>
    </row>
    <row r="221" spans="1:13" ht="15" thickBot="1" x14ac:dyDescent="0.35">
      <c r="A221" s="149" t="s">
        <v>592</v>
      </c>
      <c r="B221" s="150"/>
      <c r="C221" s="18">
        <f>IF($I220=0,"- - -",C220/$I220*100)</f>
        <v>79.228218966846569</v>
      </c>
      <c r="D221" s="19"/>
      <c r="E221" s="20">
        <f>IF($I220=0,"- - -",E220/$I220*100)</f>
        <v>20.225905936777178</v>
      </c>
      <c r="F221" s="19"/>
      <c r="G221" s="20">
        <f>IF($I220=0,"- - -",G220/$I220*100)</f>
        <v>0.54587509637625287</v>
      </c>
      <c r="H221" s="19"/>
      <c r="I221" s="24">
        <f>IF($I220=0,"- - -",I220/$I220*100)</f>
        <v>100</v>
      </c>
      <c r="J221" s="25"/>
    </row>
    <row r="222" spans="1:13" x14ac:dyDescent="0.3">
      <c r="A222" s="144" t="s">
        <v>504</v>
      </c>
      <c r="B222" s="145"/>
      <c r="C222" s="145"/>
      <c r="D222" s="145"/>
      <c r="E222" s="145"/>
    </row>
    <row r="224" spans="1:13" x14ac:dyDescent="0.3">
      <c r="A224" s="49" t="s">
        <v>249</v>
      </c>
      <c r="J224" s="48"/>
      <c r="L224" s="48"/>
    </row>
    <row r="225" spans="1:13" ht="15" thickBot="1" x14ac:dyDescent="0.35"/>
    <row r="226" spans="1:13" ht="14.4" customHeight="1" x14ac:dyDescent="0.3">
      <c r="A226" s="151" t="s">
        <v>254</v>
      </c>
      <c r="B226" s="152"/>
      <c r="C226" s="32" t="s">
        <v>121</v>
      </c>
      <c r="D226" s="33"/>
      <c r="E226" s="33" t="s">
        <v>122</v>
      </c>
      <c r="F226" s="33"/>
      <c r="G226" s="33" t="s">
        <v>123</v>
      </c>
      <c r="H226" s="33"/>
      <c r="I226" s="35" t="s">
        <v>13</v>
      </c>
      <c r="J226" s="36"/>
    </row>
    <row r="227" spans="1:13" ht="15" thickBot="1" x14ac:dyDescent="0.35">
      <c r="A227" s="153"/>
      <c r="B227" s="154"/>
      <c r="C227" s="37" t="s">
        <v>14</v>
      </c>
      <c r="D227" s="38" t="s">
        <v>15</v>
      </c>
      <c r="E227" s="39" t="s">
        <v>14</v>
      </c>
      <c r="F227" s="38" t="s">
        <v>15</v>
      </c>
      <c r="G227" s="39" t="s">
        <v>14</v>
      </c>
      <c r="H227" s="38" t="s">
        <v>15</v>
      </c>
      <c r="I227" s="41" t="s">
        <v>14</v>
      </c>
      <c r="J227" s="42" t="s">
        <v>15</v>
      </c>
    </row>
    <row r="228" spans="1:13" x14ac:dyDescent="0.3">
      <c r="A228" s="59">
        <v>0</v>
      </c>
      <c r="B228" s="62" t="s">
        <v>129</v>
      </c>
      <c r="C228" s="8">
        <v>173</v>
      </c>
      <c r="D228" s="5">
        <f>IF(C242=0,"- - -",C228/C242*100)</f>
        <v>1.3806863527533919</v>
      </c>
      <c r="E228" s="4">
        <v>1723</v>
      </c>
      <c r="F228" s="5">
        <f>IF(E242=0,"- - -",E228/E242*100)</f>
        <v>1.5180616740088106</v>
      </c>
      <c r="G228" s="4">
        <v>82</v>
      </c>
      <c r="H228" s="5">
        <f>IF(G242=0,"- - -",G228/G242*100)</f>
        <v>2.23433242506812</v>
      </c>
      <c r="I228" s="26">
        <f>C228+E228+G228</f>
        <v>1978</v>
      </c>
      <c r="J228" s="27">
        <f>IF(I242=0,"- - -",I228/I242*100)</f>
        <v>1.5250578257517349</v>
      </c>
      <c r="M228" s="69"/>
    </row>
    <row r="229" spans="1:13" x14ac:dyDescent="0.3">
      <c r="A229" s="60">
        <v>1</v>
      </c>
      <c r="B229" s="62" t="s">
        <v>129</v>
      </c>
      <c r="C229" s="9">
        <v>145</v>
      </c>
      <c r="D229" s="3">
        <f>IF(C242=0,"- - -",C229/C242*100)</f>
        <v>1.1572226656025539</v>
      </c>
      <c r="E229" s="2">
        <v>2304</v>
      </c>
      <c r="F229" s="3">
        <f>IF(E242=0,"- - -",E229/E242*100)</f>
        <v>2.029955947136564</v>
      </c>
      <c r="G229" s="2">
        <v>85</v>
      </c>
      <c r="H229" s="3">
        <f>IF(G242=0,"- - -",G229/G242*100)</f>
        <v>2.3160762942779289</v>
      </c>
      <c r="I229" s="26">
        <f t="shared" ref="I229:I239" si="29">C229+E229+G229</f>
        <v>2534</v>
      </c>
      <c r="J229" s="29">
        <f>IF(I242=0,"- - -",I229/I242*100)</f>
        <v>1.953739398612182</v>
      </c>
      <c r="M229" s="69"/>
    </row>
    <row r="230" spans="1:13" x14ac:dyDescent="0.3">
      <c r="A230" s="60">
        <v>2</v>
      </c>
      <c r="B230" s="62" t="s">
        <v>130</v>
      </c>
      <c r="C230" s="9">
        <v>296</v>
      </c>
      <c r="D230" s="3">
        <f>IF(C242=0,"- - -",C230/C242*100)</f>
        <v>2.3623304070231441</v>
      </c>
      <c r="E230" s="2">
        <v>4442</v>
      </c>
      <c r="F230" s="3">
        <f>IF(E242=0,"- - -",E230/E242*100)</f>
        <v>3.9136563876651977</v>
      </c>
      <c r="G230" s="2">
        <v>195</v>
      </c>
      <c r="H230" s="3">
        <f>IF(G242=0,"- - -",G230/G242*100)</f>
        <v>5.3133514986376023</v>
      </c>
      <c r="I230" s="26">
        <f t="shared" si="29"/>
        <v>4933</v>
      </c>
      <c r="J230" s="29">
        <f>IF(I242=0,"- - -",I230/I242*100)</f>
        <v>3.8033924441017732</v>
      </c>
      <c r="M230" s="69"/>
    </row>
    <row r="231" spans="1:13" x14ac:dyDescent="0.3">
      <c r="A231" s="60">
        <v>3</v>
      </c>
      <c r="B231" s="62" t="s">
        <v>130</v>
      </c>
      <c r="C231" s="9">
        <v>1375</v>
      </c>
      <c r="D231" s="3">
        <f>IF(C242=0,"- - -",C231/C242*100)</f>
        <v>10.97366320830008</v>
      </c>
      <c r="E231" s="2">
        <v>18990</v>
      </c>
      <c r="F231" s="3">
        <f>IF(E242=0,"- - -",E231/E242*100)</f>
        <v>16.731277533039648</v>
      </c>
      <c r="G231" s="2">
        <v>665</v>
      </c>
      <c r="H231" s="3">
        <f>IF(G242=0,"- - -",G231/G242*100)</f>
        <v>18.119891008174388</v>
      </c>
      <c r="I231" s="26">
        <f t="shared" si="29"/>
        <v>21030</v>
      </c>
      <c r="J231" s="29">
        <f>IF(I242=0,"- - -",I231/I242*100)</f>
        <v>16.214340786430224</v>
      </c>
      <c r="M231" s="69"/>
    </row>
    <row r="232" spans="1:13" x14ac:dyDescent="0.3">
      <c r="A232" s="60">
        <v>4</v>
      </c>
      <c r="B232" s="62" t="s">
        <v>130</v>
      </c>
      <c r="C232" s="9">
        <v>3403</v>
      </c>
      <c r="D232" s="3">
        <f>IF(C242=0,"- - -",C232/C242*100)</f>
        <v>27.158818834796488</v>
      </c>
      <c r="E232" s="2">
        <v>45031</v>
      </c>
      <c r="F232" s="3">
        <f>IF(E242=0,"- - -",E232/E242*100)</f>
        <v>39.674889867841415</v>
      </c>
      <c r="G232" s="2">
        <v>1340</v>
      </c>
      <c r="H232" s="3">
        <f>IF(G242=0,"- - -",G232/G242*100)</f>
        <v>36.51226158038147</v>
      </c>
      <c r="I232" s="26">
        <f t="shared" si="29"/>
        <v>49774</v>
      </c>
      <c r="J232" s="29">
        <f>IF(I242=0,"- - -",I232/I242*100)</f>
        <v>38.376252891287585</v>
      </c>
      <c r="M232" s="69"/>
    </row>
    <row r="233" spans="1:13" x14ac:dyDescent="0.3">
      <c r="A233" s="60">
        <v>5</v>
      </c>
      <c r="B233" s="62" t="s">
        <v>130</v>
      </c>
      <c r="C233" s="9">
        <v>3383</v>
      </c>
      <c r="D233" s="3">
        <f>IF(C242=0,"- - -",C233/C242*100)</f>
        <v>26.999201915403031</v>
      </c>
      <c r="E233" s="2">
        <v>22914</v>
      </c>
      <c r="F233" s="3">
        <f>IF(E242=0,"- - -",E233/E242*100)</f>
        <v>20.188546255506608</v>
      </c>
      <c r="G233" s="2">
        <v>688</v>
      </c>
      <c r="H233" s="3">
        <f>IF(G242=0,"- - -",G233/G242*100)</f>
        <v>18.746594005449591</v>
      </c>
      <c r="I233" s="26">
        <f t="shared" si="29"/>
        <v>26985</v>
      </c>
      <c r="J233" s="29">
        <f>IF(I242=0,"- - -",I233/I242*100)</f>
        <v>20.805705474171166</v>
      </c>
      <c r="M233" s="69"/>
    </row>
    <row r="234" spans="1:13" x14ac:dyDescent="0.3">
      <c r="A234" s="60">
        <v>6</v>
      </c>
      <c r="B234" s="62" t="s">
        <v>130</v>
      </c>
      <c r="C234" s="9">
        <v>2013</v>
      </c>
      <c r="D234" s="3">
        <f>IF(C242=0,"- - -",C234/C242*100)</f>
        <v>16.065442936951317</v>
      </c>
      <c r="E234" s="2">
        <v>7244</v>
      </c>
      <c r="F234" s="3">
        <f>IF(E242=0,"- - -",E234/E242*100)</f>
        <v>6.3823788546255509</v>
      </c>
      <c r="G234" s="2">
        <v>201</v>
      </c>
      <c r="H234" s="3">
        <f>IF(G242=0,"- - -",G234/G242*100)</f>
        <v>5.4768392370572201</v>
      </c>
      <c r="I234" s="26">
        <f t="shared" si="29"/>
        <v>9458</v>
      </c>
      <c r="J234" s="29">
        <f>IF(I242=0,"- - -",I234/I242*100)</f>
        <v>7.2922127987663838</v>
      </c>
      <c r="M234" s="69"/>
    </row>
    <row r="235" spans="1:13" x14ac:dyDescent="0.3">
      <c r="A235" s="60">
        <v>7</v>
      </c>
      <c r="B235" s="62" t="s">
        <v>130</v>
      </c>
      <c r="C235" s="9">
        <v>768</v>
      </c>
      <c r="D235" s="3">
        <f>IF(C242=0,"- - -",C235/C242*100)</f>
        <v>6.1292897047086994</v>
      </c>
      <c r="E235" s="2">
        <v>3206</v>
      </c>
      <c r="F235" s="3">
        <f>IF(E242=0,"- - -",E235/E242*100)</f>
        <v>2.8246696035242289</v>
      </c>
      <c r="G235" s="2">
        <v>108</v>
      </c>
      <c r="H235" s="3">
        <f>IF(G242=0,"- - -",G235/G242*100)</f>
        <v>2.9427792915531334</v>
      </c>
      <c r="I235" s="26">
        <f t="shared" si="29"/>
        <v>4082</v>
      </c>
      <c r="J235" s="29">
        <f>IF(I242=0,"- - -",I235/I242*100)</f>
        <v>3.1472629144178872</v>
      </c>
      <c r="M235" s="69"/>
    </row>
    <row r="236" spans="1:13" x14ac:dyDescent="0.3">
      <c r="A236" s="60">
        <v>8</v>
      </c>
      <c r="B236" s="62" t="s">
        <v>130</v>
      </c>
      <c r="C236" s="9">
        <v>147</v>
      </c>
      <c r="D236" s="3">
        <f>IF(C242=0,"- - -",C236/C242*100)</f>
        <v>1.1731843575418994</v>
      </c>
      <c r="E236" s="2">
        <v>1034</v>
      </c>
      <c r="F236" s="3">
        <f>IF(E242=0,"- - -",E236/E242*100)</f>
        <v>0.91101321585903072</v>
      </c>
      <c r="G236" s="2">
        <v>41</v>
      </c>
      <c r="H236" s="3">
        <f>IF(G242=0,"- - -",G236/G242*100)</f>
        <v>1.11716621253406</v>
      </c>
      <c r="I236" s="26">
        <f t="shared" si="29"/>
        <v>1222</v>
      </c>
      <c r="J236" s="29">
        <f>IF(I242=0,"- - -",I236/I242*100)</f>
        <v>0.94217424826522744</v>
      </c>
      <c r="M236" s="69"/>
    </row>
    <row r="237" spans="1:13" x14ac:dyDescent="0.3">
      <c r="A237" s="60">
        <v>9</v>
      </c>
      <c r="B237" s="62" t="s">
        <v>130</v>
      </c>
      <c r="C237" s="9">
        <v>92</v>
      </c>
      <c r="D237" s="3">
        <f>IF(C242=0,"- - -",C237/C242*100)</f>
        <v>0.73423782920989622</v>
      </c>
      <c r="E237" s="2">
        <v>658</v>
      </c>
      <c r="F237" s="3">
        <f>IF(E242=0,"- - -",E237/E242*100)</f>
        <v>0.57973568281938326</v>
      </c>
      <c r="G237" s="2">
        <v>24</v>
      </c>
      <c r="H237" s="3">
        <f>IF(G242=0,"- - -",G237/G242*100)</f>
        <v>0.65395095367847411</v>
      </c>
      <c r="I237" s="26">
        <f t="shared" si="29"/>
        <v>774</v>
      </c>
      <c r="J237" s="29">
        <f>IF(I242=0,"- - -",I237/I242*100)</f>
        <v>0.59676175790285269</v>
      </c>
      <c r="M237" s="69"/>
    </row>
    <row r="238" spans="1:13" x14ac:dyDescent="0.3">
      <c r="A238" s="61">
        <v>10</v>
      </c>
      <c r="B238" s="62" t="s">
        <v>130</v>
      </c>
      <c r="C238" s="10">
        <v>84</v>
      </c>
      <c r="D238" s="7">
        <f>IF(C242=0,"- - -",C238/C242*100)</f>
        <v>0.67039106145251393</v>
      </c>
      <c r="E238" s="6">
        <v>486</v>
      </c>
      <c r="F238" s="7">
        <f>IF(E242=0,"- - -",E238/E242*100)</f>
        <v>0.42819383259911897</v>
      </c>
      <c r="G238" s="6">
        <v>27</v>
      </c>
      <c r="H238" s="7">
        <f>IF(G242=0,"- - -",G238/G242*100)</f>
        <v>0.73569482288828336</v>
      </c>
      <c r="I238" s="26">
        <f t="shared" si="29"/>
        <v>597</v>
      </c>
      <c r="J238" s="29">
        <f>IF(I242=0,"- - -",I238/I242*100)</f>
        <v>0.46029298380878952</v>
      </c>
      <c r="M238" s="69"/>
    </row>
    <row r="239" spans="1:13" x14ac:dyDescent="0.3">
      <c r="A239" s="80" t="s">
        <v>255</v>
      </c>
      <c r="B239" s="62" t="s">
        <v>130</v>
      </c>
      <c r="C239" s="10">
        <v>398</v>
      </c>
      <c r="D239" s="7">
        <f>IF(C242=0,"- - -",C239/C242*100)</f>
        <v>3.1763766959297688</v>
      </c>
      <c r="E239" s="6">
        <v>2982</v>
      </c>
      <c r="F239" s="7">
        <f>IF(E242=0,"- - -",E239/E242*100)</f>
        <v>2.6273127753303966</v>
      </c>
      <c r="G239" s="6">
        <v>110</v>
      </c>
      <c r="H239" s="7">
        <f>IF(G242=0,"- - -",G239/G242*100)</f>
        <v>2.9972752043596729</v>
      </c>
      <c r="I239" s="26">
        <f t="shared" si="29"/>
        <v>3490</v>
      </c>
      <c r="J239" s="29">
        <f>IF(I242=0,"- - -",I239/I242*100)</f>
        <v>2.6908249807247495</v>
      </c>
      <c r="M239" s="69"/>
    </row>
    <row r="240" spans="1:13" x14ac:dyDescent="0.3">
      <c r="A240" s="81" t="s">
        <v>257</v>
      </c>
      <c r="B240" s="62" t="s">
        <v>130</v>
      </c>
      <c r="C240" s="10">
        <v>127</v>
      </c>
      <c r="D240" s="7">
        <f>IF(C242=0,"- - -",C240/C242*100)</f>
        <v>1.0135674381484436</v>
      </c>
      <c r="E240" s="6">
        <v>1202</v>
      </c>
      <c r="F240" s="7">
        <f>IF(E242=0,"- - -",E240/E242*100)</f>
        <v>1.0590308370044053</v>
      </c>
      <c r="G240" s="6">
        <v>51</v>
      </c>
      <c r="H240" s="7">
        <f>IF(G242=0,"- - -",G240/G242*100)</f>
        <v>1.3896457765667576</v>
      </c>
      <c r="I240" s="26">
        <f t="shared" ref="I240" si="30">C240+E240+G240</f>
        <v>1380</v>
      </c>
      <c r="J240" s="29">
        <f>IF(I242=0,"- - -",I240/I242*100)</f>
        <v>1.063993831919815</v>
      </c>
      <c r="M240" s="69"/>
    </row>
    <row r="241" spans="1:13" ht="15" thickBot="1" x14ac:dyDescent="0.35">
      <c r="A241" s="61" t="s">
        <v>256</v>
      </c>
      <c r="B241" s="62" t="s">
        <v>130</v>
      </c>
      <c r="C241" s="10">
        <v>126</v>
      </c>
      <c r="D241" s="7">
        <f>IF(C242=0,"- - -",C241/C242*100)</f>
        <v>1.005586592178771</v>
      </c>
      <c r="E241" s="6">
        <v>1284</v>
      </c>
      <c r="F241" s="7">
        <f>IF(E242=0,"- - -",E241/E242*100)</f>
        <v>1.1312775330396476</v>
      </c>
      <c r="G241" s="6">
        <v>53</v>
      </c>
      <c r="H241" s="7">
        <f>IF(G242=0,"- - -",G241/G242*100)</f>
        <v>1.444141689373297</v>
      </c>
      <c r="I241" s="26">
        <f t="shared" ref="I241" si="31">C241+E241+G241</f>
        <v>1463</v>
      </c>
      <c r="J241" s="29">
        <f>IF(I242=0,"- - -",I241/I242*100)</f>
        <v>1.1279876638396298</v>
      </c>
      <c r="M241" s="69"/>
    </row>
    <row r="242" spans="1:13" x14ac:dyDescent="0.3">
      <c r="A242" s="155" t="s">
        <v>13</v>
      </c>
      <c r="B242" s="156"/>
      <c r="C242" s="14">
        <f>SUM(C228:C241)</f>
        <v>12530</v>
      </c>
      <c r="D242" s="15">
        <f>IF(C242=0,"- - -",C242/C242*100)</f>
        <v>100</v>
      </c>
      <c r="E242" s="16">
        <f>SUM(E228:E241)</f>
        <v>113500</v>
      </c>
      <c r="F242" s="15">
        <f>IF(E242=0,"- - -",E242/E242*100)</f>
        <v>100</v>
      </c>
      <c r="G242" s="16">
        <f>SUM(G228:G241)</f>
        <v>3670</v>
      </c>
      <c r="H242" s="15">
        <f>IF(G242=0,"- - -",G242/G242*100)</f>
        <v>100</v>
      </c>
      <c r="I242" s="22">
        <f>SUM(I228:I241)</f>
        <v>129700</v>
      </c>
      <c r="J242" s="23">
        <f>IF(I242=0,"- - -",I242/I242*100)</f>
        <v>100</v>
      </c>
      <c r="M242" s="69"/>
    </row>
    <row r="243" spans="1:13" ht="15" thickBot="1" x14ac:dyDescent="0.35">
      <c r="A243" s="149" t="s">
        <v>596</v>
      </c>
      <c r="B243" s="150"/>
      <c r="C243" s="18">
        <f>IF($I242=0,"- - -",C242/$I242*100)</f>
        <v>9.6607555898226671</v>
      </c>
      <c r="D243" s="19"/>
      <c r="E243" s="20">
        <f>IF($I242=0,"- - -",E242/$I242*100)</f>
        <v>87.50963762528913</v>
      </c>
      <c r="F243" s="19"/>
      <c r="G243" s="20">
        <f>IF($I242=0,"- - -",G242/$I242*100)</f>
        <v>2.8296067848882034</v>
      </c>
      <c r="H243" s="19"/>
      <c r="I243" s="24">
        <f>IF($I242=0,"- - -",I242/$I242*100)</f>
        <v>100</v>
      </c>
      <c r="J243" s="25"/>
    </row>
    <row r="246" spans="1:13" x14ac:dyDescent="0.3">
      <c r="A246" s="49" t="s">
        <v>250</v>
      </c>
      <c r="L246" s="48"/>
    </row>
    <row r="247" spans="1:13" ht="15" thickBot="1" x14ac:dyDescent="0.35"/>
    <row r="248" spans="1:13" ht="14.4" customHeight="1" x14ac:dyDescent="0.3">
      <c r="A248" s="151" t="s">
        <v>254</v>
      </c>
      <c r="B248" s="152"/>
      <c r="C248" s="32" t="s">
        <v>124</v>
      </c>
      <c r="D248" s="33"/>
      <c r="E248" s="33" t="s">
        <v>125</v>
      </c>
      <c r="F248" s="33"/>
      <c r="G248" s="33" t="s">
        <v>123</v>
      </c>
      <c r="H248" s="33"/>
      <c r="I248" s="35" t="s">
        <v>13</v>
      </c>
      <c r="J248" s="36"/>
    </row>
    <row r="249" spans="1:13" ht="15" thickBot="1" x14ac:dyDescent="0.35">
      <c r="A249" s="153"/>
      <c r="B249" s="154"/>
      <c r="C249" s="37" t="s">
        <v>14</v>
      </c>
      <c r="D249" s="38" t="s">
        <v>15</v>
      </c>
      <c r="E249" s="39" t="s">
        <v>14</v>
      </c>
      <c r="F249" s="38" t="s">
        <v>15</v>
      </c>
      <c r="G249" s="39" t="s">
        <v>14</v>
      </c>
      <c r="H249" s="38" t="s">
        <v>15</v>
      </c>
      <c r="I249" s="41" t="s">
        <v>14</v>
      </c>
      <c r="J249" s="42" t="s">
        <v>15</v>
      </c>
    </row>
    <row r="250" spans="1:13" x14ac:dyDescent="0.3">
      <c r="A250" s="59">
        <v>0</v>
      </c>
      <c r="B250" s="62" t="s">
        <v>129</v>
      </c>
      <c r="C250" s="8">
        <v>1025</v>
      </c>
      <c r="D250" s="5">
        <f>IF(C264=0,"- - -",C250/C264*100)</f>
        <v>1.20109211497674</v>
      </c>
      <c r="E250" s="4">
        <v>919</v>
      </c>
      <c r="F250" s="5">
        <f>IF(E264=0,"- - -",E250/E264*100)</f>
        <v>2.125396054487847</v>
      </c>
      <c r="G250" s="4">
        <v>34</v>
      </c>
      <c r="H250" s="5">
        <f>IF(G264=0,"- - -",G250/G264*100)</f>
        <v>3.0303030303030303</v>
      </c>
      <c r="I250" s="26">
        <f>C250+E250+G250</f>
        <v>1978</v>
      </c>
      <c r="J250" s="27">
        <f>IF(I264=0,"- - -",I250/I264*100)</f>
        <v>1.5250578257517349</v>
      </c>
      <c r="M250" s="69"/>
    </row>
    <row r="251" spans="1:13" x14ac:dyDescent="0.3">
      <c r="A251" s="60">
        <v>1</v>
      </c>
      <c r="B251" s="62" t="s">
        <v>129</v>
      </c>
      <c r="C251" s="9">
        <v>1244</v>
      </c>
      <c r="D251" s="3">
        <f>IF(C264=0,"- - -",C251/C264*100)</f>
        <v>1.457715698566892</v>
      </c>
      <c r="E251" s="2">
        <v>1267</v>
      </c>
      <c r="F251" s="3">
        <f>IF(E264=0,"- - -",E251/E264*100)</f>
        <v>2.9302250283309048</v>
      </c>
      <c r="G251" s="2">
        <v>23</v>
      </c>
      <c r="H251" s="3">
        <f>IF(G264=0,"- - -",G251/G264*100)</f>
        <v>2.0499108734402851</v>
      </c>
      <c r="I251" s="26">
        <f t="shared" ref="I251:I261" si="32">C251+E251+G251</f>
        <v>2534</v>
      </c>
      <c r="J251" s="29">
        <f>IF(I264=0,"- - -",I251/I264*100)</f>
        <v>1.953739398612182</v>
      </c>
      <c r="M251" s="69"/>
    </row>
    <row r="252" spans="1:13" x14ac:dyDescent="0.3">
      <c r="A252" s="60">
        <v>2</v>
      </c>
      <c r="B252" s="62" t="s">
        <v>130</v>
      </c>
      <c r="C252" s="9">
        <v>2790</v>
      </c>
      <c r="D252" s="3">
        <f>IF(C264=0,"- - -",C252/C264*100)</f>
        <v>3.2693141471074187</v>
      </c>
      <c r="E252" s="2">
        <v>2103</v>
      </c>
      <c r="F252" s="3">
        <f>IF(E264=0,"- - -",E252/E264*100)</f>
        <v>4.863664747103309</v>
      </c>
      <c r="G252" s="2">
        <v>40</v>
      </c>
      <c r="H252" s="3">
        <f>IF(G264=0,"- - -",G252/G264*100)</f>
        <v>3.5650623885918007</v>
      </c>
      <c r="I252" s="26">
        <f t="shared" si="32"/>
        <v>4933</v>
      </c>
      <c r="J252" s="29">
        <f>IF(I264=0,"- - -",I252/I264*100)</f>
        <v>3.8033924441017732</v>
      </c>
      <c r="M252" s="69"/>
    </row>
    <row r="253" spans="1:13" x14ac:dyDescent="0.3">
      <c r="A253" s="60">
        <v>3</v>
      </c>
      <c r="B253" s="62" t="s">
        <v>130</v>
      </c>
      <c r="C253" s="9">
        <v>12799</v>
      </c>
      <c r="D253" s="3">
        <f>IF(C264=0,"- - -",C253/C264*100)</f>
        <v>14.997832175207115</v>
      </c>
      <c r="E253" s="2">
        <v>8101</v>
      </c>
      <c r="F253" s="3">
        <f>IF(E264=0,"- - -",E253/E264*100)</f>
        <v>18.735400911214413</v>
      </c>
      <c r="G253" s="2">
        <v>130</v>
      </c>
      <c r="H253" s="3">
        <f>IF(G264=0,"- - -",G253/G264*100)</f>
        <v>11.586452762923351</v>
      </c>
      <c r="I253" s="26">
        <f t="shared" si="32"/>
        <v>21030</v>
      </c>
      <c r="J253" s="29">
        <f>IF(I264=0,"- - -",I253/I264*100)</f>
        <v>16.214340786430224</v>
      </c>
      <c r="M253" s="69"/>
    </row>
    <row r="254" spans="1:13" x14ac:dyDescent="0.3">
      <c r="A254" s="60">
        <v>4</v>
      </c>
      <c r="B254" s="62" t="s">
        <v>130</v>
      </c>
      <c r="C254" s="9">
        <v>33594</v>
      </c>
      <c r="D254" s="3">
        <f>IF(C264=0,"- - -",C254/C264*100)</f>
        <v>39.36535464441814</v>
      </c>
      <c r="E254" s="2">
        <v>15705</v>
      </c>
      <c r="F254" s="3">
        <f>IF(E264=0,"- - -",E254/E264*100)</f>
        <v>36.321376535072503</v>
      </c>
      <c r="G254" s="2">
        <v>475</v>
      </c>
      <c r="H254" s="3">
        <f>IF(G264=0,"- - -",G254/G264*100)</f>
        <v>42.33511586452763</v>
      </c>
      <c r="I254" s="26">
        <f t="shared" si="32"/>
        <v>49774</v>
      </c>
      <c r="J254" s="29">
        <f>IF(I264=0,"- - -",I254/I264*100)</f>
        <v>38.376252891287585</v>
      </c>
      <c r="M254" s="69"/>
    </row>
    <row r="255" spans="1:13" x14ac:dyDescent="0.3">
      <c r="A255" s="60">
        <v>5</v>
      </c>
      <c r="B255" s="62" t="s">
        <v>130</v>
      </c>
      <c r="C255" s="9">
        <v>18639</v>
      </c>
      <c r="D255" s="3">
        <f>IF(C264=0,"- - -",C255/C264*100)</f>
        <v>21.841127737611174</v>
      </c>
      <c r="E255" s="2">
        <v>8149</v>
      </c>
      <c r="F255" s="3">
        <f>IF(E264=0,"- - -",E255/E264*100)</f>
        <v>18.846411804158283</v>
      </c>
      <c r="G255" s="2">
        <v>197</v>
      </c>
      <c r="H255" s="3">
        <f>IF(G264=0,"- - -",G255/G264*100)</f>
        <v>17.557932263814617</v>
      </c>
      <c r="I255" s="26">
        <f t="shared" si="32"/>
        <v>26985</v>
      </c>
      <c r="J255" s="29">
        <f>IF(I264=0,"- - -",I255/I264*100)</f>
        <v>20.805705474171166</v>
      </c>
      <c r="M255" s="69"/>
    </row>
    <row r="256" spans="1:13" x14ac:dyDescent="0.3">
      <c r="A256" s="60">
        <v>6</v>
      </c>
      <c r="B256" s="62" t="s">
        <v>130</v>
      </c>
      <c r="C256" s="9">
        <v>6658</v>
      </c>
      <c r="D256" s="3">
        <f>IF(C264=0,"- - -",C256/C264*100)</f>
        <v>7.8018256600147646</v>
      </c>
      <c r="E256" s="2">
        <v>2736</v>
      </c>
      <c r="F256" s="3">
        <f>IF(E264=0,"- - -",E256/E264*100)</f>
        <v>6.327620897800597</v>
      </c>
      <c r="G256" s="2">
        <v>64</v>
      </c>
      <c r="H256" s="3">
        <f>IF(G264=0,"- - -",G256/G264*100)</f>
        <v>5.7040998217468806</v>
      </c>
      <c r="I256" s="26">
        <f t="shared" si="32"/>
        <v>9458</v>
      </c>
      <c r="J256" s="29">
        <f>IF(I264=0,"- - -",I256/I264*100)</f>
        <v>7.2922127987663838</v>
      </c>
      <c r="M256" s="69"/>
    </row>
    <row r="257" spans="1:13" x14ac:dyDescent="0.3">
      <c r="A257" s="60">
        <v>7</v>
      </c>
      <c r="B257" s="62" t="s">
        <v>130</v>
      </c>
      <c r="C257" s="9">
        <v>3032</v>
      </c>
      <c r="D257" s="3">
        <f>IF(C264=0,"- - -",C257/C264*100)</f>
        <v>3.5528890659604637</v>
      </c>
      <c r="E257" s="2">
        <v>1021</v>
      </c>
      <c r="F257" s="3">
        <f>IF(E264=0,"- - -",E257/E264*100)</f>
        <v>2.3612942019935708</v>
      </c>
      <c r="G257" s="2">
        <v>29</v>
      </c>
      <c r="H257" s="3">
        <f>IF(G264=0,"- - -",G257/G264*100)</f>
        <v>2.5846702317290555</v>
      </c>
      <c r="I257" s="26">
        <f t="shared" si="32"/>
        <v>4082</v>
      </c>
      <c r="J257" s="29">
        <f>IF(I264=0,"- - -",I257/I264*100)</f>
        <v>3.1472629144178872</v>
      </c>
      <c r="M257" s="69"/>
    </row>
    <row r="258" spans="1:13" x14ac:dyDescent="0.3">
      <c r="A258" s="60">
        <v>8</v>
      </c>
      <c r="B258" s="62" t="s">
        <v>130</v>
      </c>
      <c r="C258" s="9">
        <v>837</v>
      </c>
      <c r="D258" s="3">
        <f>IF(C264=0,"- - -",C258/C264*100)</f>
        <v>0.98079424413222571</v>
      </c>
      <c r="E258" s="2">
        <v>374</v>
      </c>
      <c r="F258" s="3">
        <f>IF(E264=0,"- - -",E258/E264*100)</f>
        <v>0.86495987418765463</v>
      </c>
      <c r="G258" s="2">
        <v>11</v>
      </c>
      <c r="H258" s="3">
        <f>IF(G264=0,"- - -",G258/G264*100)</f>
        <v>0.98039215686274506</v>
      </c>
      <c r="I258" s="26">
        <f t="shared" si="32"/>
        <v>1222</v>
      </c>
      <c r="J258" s="29">
        <f>IF(I264=0,"- - -",I258/I264*100)</f>
        <v>0.94217424826522744</v>
      </c>
      <c r="M258" s="69"/>
    </row>
    <row r="259" spans="1:13" x14ac:dyDescent="0.3">
      <c r="A259" s="60">
        <v>9</v>
      </c>
      <c r="B259" s="62" t="s">
        <v>130</v>
      </c>
      <c r="C259" s="9">
        <v>489</v>
      </c>
      <c r="D259" s="3">
        <f>IF(C264=0,"- - -",C259/C264*100)</f>
        <v>0.5730088236328057</v>
      </c>
      <c r="E259" s="2">
        <v>277</v>
      </c>
      <c r="F259" s="3">
        <f>IF(E264=0,"- - -",E259/E264*100)</f>
        <v>0.64062536136358383</v>
      </c>
      <c r="G259" s="2">
        <v>8</v>
      </c>
      <c r="H259" s="3">
        <f>IF(G264=0,"- - -",G259/G264*100)</f>
        <v>0.71301247771836007</v>
      </c>
      <c r="I259" s="26">
        <f t="shared" si="32"/>
        <v>774</v>
      </c>
      <c r="J259" s="29">
        <f>IF(I264=0,"- - -",I259/I264*100)</f>
        <v>0.59676175790285269</v>
      </c>
      <c r="M259" s="69"/>
    </row>
    <row r="260" spans="1:13" x14ac:dyDescent="0.3">
      <c r="A260" s="61">
        <v>10</v>
      </c>
      <c r="B260" s="62" t="s">
        <v>130</v>
      </c>
      <c r="C260" s="10">
        <v>371</v>
      </c>
      <c r="D260" s="7">
        <f>IF(C264=0,"- - -",C260/C264*100)</f>
        <v>0.43473675576231269</v>
      </c>
      <c r="E260" s="6">
        <v>216</v>
      </c>
      <c r="F260" s="7">
        <f>IF(E264=0,"- - -",E260/E264*100)</f>
        <v>0.49954901824741554</v>
      </c>
      <c r="G260" s="6">
        <v>10</v>
      </c>
      <c r="H260" s="7">
        <f>IF(G264=0,"- - -",G260/G264*100)</f>
        <v>0.89126559714795017</v>
      </c>
      <c r="I260" s="26">
        <f t="shared" si="32"/>
        <v>597</v>
      </c>
      <c r="J260" s="29">
        <f>IF(I264=0,"- - -",I260/I264*100)</f>
        <v>0.46029298380878952</v>
      </c>
      <c r="M260" s="69"/>
    </row>
    <row r="261" spans="1:13" x14ac:dyDescent="0.3">
      <c r="A261" s="80" t="s">
        <v>255</v>
      </c>
      <c r="B261" s="62" t="s">
        <v>130</v>
      </c>
      <c r="C261" s="10">
        <v>2194</v>
      </c>
      <c r="D261" s="7">
        <f>IF(C264=0,"- - -",C261/C264*100)</f>
        <v>2.5709230246428949</v>
      </c>
      <c r="E261" s="6">
        <v>1233</v>
      </c>
      <c r="F261" s="7">
        <f>IF(E264=0,"- - -",E261/E264*100)</f>
        <v>2.8515923124956637</v>
      </c>
      <c r="G261" s="6">
        <v>63</v>
      </c>
      <c r="H261" s="7">
        <f>IF(G264=0,"- - -",G261/G264*100)</f>
        <v>5.6149732620320858</v>
      </c>
      <c r="I261" s="26">
        <f t="shared" si="32"/>
        <v>3490</v>
      </c>
      <c r="J261" s="29">
        <f>IF(I264=0,"- - -",I261/I264*100)</f>
        <v>2.6908249807247495</v>
      </c>
      <c r="M261" s="69"/>
    </row>
    <row r="262" spans="1:13" x14ac:dyDescent="0.3">
      <c r="A262" s="81" t="s">
        <v>257</v>
      </c>
      <c r="B262" s="62" t="s">
        <v>130</v>
      </c>
      <c r="C262" s="10">
        <v>873</v>
      </c>
      <c r="D262" s="7">
        <f>IF(C264=0,"- - -",C262/C264*100)</f>
        <v>1.0229789428045795</v>
      </c>
      <c r="E262" s="6">
        <v>492</v>
      </c>
      <c r="F262" s="7">
        <f>IF(E264=0,"- - -",E262/E264*100)</f>
        <v>1.1378616526746688</v>
      </c>
      <c r="G262" s="6">
        <v>15</v>
      </c>
      <c r="H262" s="7">
        <f>IF(G264=0,"- - -",G262/G264*100)</f>
        <v>1.3368983957219251</v>
      </c>
      <c r="I262" s="26">
        <f t="shared" ref="I262" si="33">C262+E262+G262</f>
        <v>1380</v>
      </c>
      <c r="J262" s="29">
        <f>IF(I264=0,"- - -",I262/I264*100)</f>
        <v>1.063993831919815</v>
      </c>
      <c r="M262" s="69"/>
    </row>
    <row r="263" spans="1:13" ht="15" thickBot="1" x14ac:dyDescent="0.35">
      <c r="A263" s="61" t="s">
        <v>256</v>
      </c>
      <c r="B263" s="62" t="s">
        <v>130</v>
      </c>
      <c r="C263" s="10">
        <v>794</v>
      </c>
      <c r="D263" s="7">
        <f>IF(C264=0,"- - -",C263/C264*100)</f>
        <v>0.93040696516246968</v>
      </c>
      <c r="E263" s="6">
        <v>646</v>
      </c>
      <c r="F263" s="7">
        <f>IF(E264=0,"- - -",E263/E264*100)</f>
        <v>1.4940216008695855</v>
      </c>
      <c r="G263" s="6">
        <v>23</v>
      </c>
      <c r="H263" s="7">
        <f>IF(G264=0,"- - -",G263/G264*100)</f>
        <v>2.0499108734402851</v>
      </c>
      <c r="I263" s="26">
        <f t="shared" ref="I263" si="34">C263+E263+G263</f>
        <v>1463</v>
      </c>
      <c r="J263" s="29">
        <f>IF(I264=0,"- - -",I263/I264*100)</f>
        <v>1.1279876638396298</v>
      </c>
      <c r="M263" s="69"/>
    </row>
    <row r="264" spans="1:13" x14ac:dyDescent="0.3">
      <c r="A264" s="155" t="s">
        <v>13</v>
      </c>
      <c r="B264" s="156"/>
      <c r="C264" s="14">
        <f>SUM(C250:C263)</f>
        <v>85339</v>
      </c>
      <c r="D264" s="15">
        <f>IF(C264=0,"- - -",C264/C264*100)</f>
        <v>100</v>
      </c>
      <c r="E264" s="16">
        <f>SUM(E250:E263)</f>
        <v>43239</v>
      </c>
      <c r="F264" s="15">
        <f>IF(E264=0,"- - -",E264/E264*100)</f>
        <v>100</v>
      </c>
      <c r="G264" s="16">
        <f>SUM(G250:G263)</f>
        <v>1122</v>
      </c>
      <c r="H264" s="15">
        <f>IF(G264=0,"- - -",G264/G264*100)</f>
        <v>100</v>
      </c>
      <c r="I264" s="22">
        <f>SUM(I250:I263)</f>
        <v>129700</v>
      </c>
      <c r="J264" s="23">
        <f>IF(I264=0,"- - -",I264/I264*100)</f>
        <v>100</v>
      </c>
      <c r="M264" s="69"/>
    </row>
    <row r="265" spans="1:13" ht="15" thickBot="1" x14ac:dyDescent="0.35">
      <c r="A265" s="149" t="s">
        <v>594</v>
      </c>
      <c r="B265" s="150"/>
      <c r="C265" s="18">
        <f>IF($I264=0,"- - -",C264/$I264*100)</f>
        <v>65.797224363916726</v>
      </c>
      <c r="D265" s="19"/>
      <c r="E265" s="20">
        <f>IF($I264=0,"- - -",E264/$I264*100)</f>
        <v>33.337702390131071</v>
      </c>
      <c r="F265" s="19"/>
      <c r="G265" s="20">
        <f>IF($I264=0,"- - -",G264/$I264*100)</f>
        <v>0.86507324595219737</v>
      </c>
      <c r="H265" s="19"/>
      <c r="I265" s="24">
        <f>IF($I264=0,"- - -",I264/$I264*100)</f>
        <v>100</v>
      </c>
      <c r="J265" s="25"/>
    </row>
    <row r="266" spans="1:13" x14ac:dyDescent="0.3">
      <c r="A266" s="63"/>
    </row>
    <row r="268" spans="1:13" x14ac:dyDescent="0.3">
      <c r="A268" s="49" t="s">
        <v>251</v>
      </c>
      <c r="J268" s="48"/>
      <c r="L268" s="48"/>
    </row>
    <row r="269" spans="1:13" ht="15" thickBot="1" x14ac:dyDescent="0.35"/>
    <row r="270" spans="1:13" ht="14.4" customHeight="1" x14ac:dyDescent="0.3">
      <c r="A270" s="151" t="s">
        <v>254</v>
      </c>
      <c r="B270" s="152"/>
      <c r="C270" s="32" t="s">
        <v>126</v>
      </c>
      <c r="D270" s="33"/>
      <c r="E270" s="33" t="s">
        <v>127</v>
      </c>
      <c r="F270" s="33"/>
      <c r="G270" s="33" t="s">
        <v>123</v>
      </c>
      <c r="H270" s="33"/>
      <c r="I270" s="35" t="s">
        <v>13</v>
      </c>
      <c r="J270" s="36"/>
    </row>
    <row r="271" spans="1:13" ht="15" thickBot="1" x14ac:dyDescent="0.35">
      <c r="A271" s="153"/>
      <c r="B271" s="154"/>
      <c r="C271" s="37" t="s">
        <v>14</v>
      </c>
      <c r="D271" s="38" t="s">
        <v>15</v>
      </c>
      <c r="E271" s="39" t="s">
        <v>14</v>
      </c>
      <c r="F271" s="38" t="s">
        <v>15</v>
      </c>
      <c r="G271" s="39" t="s">
        <v>14</v>
      </c>
      <c r="H271" s="38" t="s">
        <v>15</v>
      </c>
      <c r="I271" s="41" t="s">
        <v>14</v>
      </c>
      <c r="J271" s="42" t="s">
        <v>15</v>
      </c>
    </row>
    <row r="272" spans="1:13" x14ac:dyDescent="0.3">
      <c r="A272" s="59">
        <v>0</v>
      </c>
      <c r="B272" s="62" t="s">
        <v>129</v>
      </c>
      <c r="C272" s="8">
        <v>451</v>
      </c>
      <c r="D272" s="5">
        <f>IF(C286=0,"- - -",C272/C286*100)</f>
        <v>1.436854848986874</v>
      </c>
      <c r="E272" s="4">
        <v>1472</v>
      </c>
      <c r="F272" s="5">
        <f>IF(E286=0,"- - -",E272/E286*100)</f>
        <v>1.5217301410081463</v>
      </c>
      <c r="G272" s="4">
        <v>55</v>
      </c>
      <c r="H272" s="5">
        <f>IF(G286=0,"- - -",G272/G286*100)</f>
        <v>3.481012658227848</v>
      </c>
      <c r="I272" s="26">
        <f>C272+E272+G272</f>
        <v>1978</v>
      </c>
      <c r="J272" s="27">
        <f>IF(I286=0,"- - -",I272/I286*100)</f>
        <v>1.5250578257517349</v>
      </c>
      <c r="M272" s="69"/>
    </row>
    <row r="273" spans="1:13" x14ac:dyDescent="0.3">
      <c r="A273" s="60">
        <v>1</v>
      </c>
      <c r="B273" s="62" t="s">
        <v>129</v>
      </c>
      <c r="C273" s="9">
        <v>538</v>
      </c>
      <c r="D273" s="3">
        <f>IF(C286=0,"- - -",C273/C286*100)</f>
        <v>1.7140308398113928</v>
      </c>
      <c r="E273" s="2">
        <v>1970</v>
      </c>
      <c r="F273" s="3">
        <f>IF(E286=0,"- - -",E273/E286*100)</f>
        <v>2.0365546044742175</v>
      </c>
      <c r="G273" s="2">
        <v>26</v>
      </c>
      <c r="H273" s="3">
        <f>IF(G286=0,"- - -",G273/G286*100)</f>
        <v>1.6455696202531647</v>
      </c>
      <c r="I273" s="26">
        <f t="shared" ref="I273:I283" si="35">C273+E273+G273</f>
        <v>2534</v>
      </c>
      <c r="J273" s="29">
        <f>IF(I286=0,"- - -",I273/I286*100)</f>
        <v>1.953739398612182</v>
      </c>
      <c r="M273" s="69"/>
    </row>
    <row r="274" spans="1:13" x14ac:dyDescent="0.3">
      <c r="A274" s="60">
        <v>2</v>
      </c>
      <c r="B274" s="62" t="s">
        <v>130</v>
      </c>
      <c r="C274" s="9">
        <v>1254</v>
      </c>
      <c r="D274" s="3">
        <f>IF(C286=0,"- - -",C274/C286*100)</f>
        <v>3.9951573849878934</v>
      </c>
      <c r="E274" s="2">
        <v>3637</v>
      </c>
      <c r="F274" s="3">
        <f>IF(E286=0,"- - -",E274/E286*100)</f>
        <v>3.759872637803416</v>
      </c>
      <c r="G274" s="2">
        <v>42</v>
      </c>
      <c r="H274" s="3">
        <f>IF(G286=0,"- - -",G274/G286*100)</f>
        <v>2.6582278481012658</v>
      </c>
      <c r="I274" s="26">
        <f t="shared" si="35"/>
        <v>4933</v>
      </c>
      <c r="J274" s="29">
        <f>IF(I286=0,"- - -",I274/I286*100)</f>
        <v>3.8033924441017732</v>
      </c>
      <c r="M274" s="69"/>
    </row>
    <row r="275" spans="1:13" x14ac:dyDescent="0.3">
      <c r="A275" s="60">
        <v>3</v>
      </c>
      <c r="B275" s="62" t="s">
        <v>130</v>
      </c>
      <c r="C275" s="9">
        <v>5258</v>
      </c>
      <c r="D275" s="3">
        <f>IF(C286=0,"- - -",C275/C286*100)</f>
        <v>16.751624824773799</v>
      </c>
      <c r="E275" s="2">
        <v>15623</v>
      </c>
      <c r="F275" s="3">
        <f>IF(E286=0,"- - -",E275/E286*100)</f>
        <v>16.150808419137412</v>
      </c>
      <c r="G275" s="2">
        <v>149</v>
      </c>
      <c r="H275" s="3">
        <f>IF(G286=0,"- - -",G275/G286*100)</f>
        <v>9.4303797468354436</v>
      </c>
      <c r="I275" s="26">
        <f t="shared" si="35"/>
        <v>21030</v>
      </c>
      <c r="J275" s="29">
        <f>IF(I286=0,"- - -",I275/I286*100)</f>
        <v>16.214340786430224</v>
      </c>
      <c r="M275" s="69"/>
    </row>
    <row r="276" spans="1:13" x14ac:dyDescent="0.3">
      <c r="A276" s="60">
        <v>4</v>
      </c>
      <c r="B276" s="62" t="s">
        <v>130</v>
      </c>
      <c r="C276" s="9">
        <v>13057</v>
      </c>
      <c r="D276" s="3">
        <f>IF(C286=0,"- - -",C276/C286*100)</f>
        <v>41.598700140180959</v>
      </c>
      <c r="E276" s="2">
        <v>36168</v>
      </c>
      <c r="F276" s="3">
        <f>IF(E286=0,"- - -",E276/E286*100)</f>
        <v>37.389901997270805</v>
      </c>
      <c r="G276" s="2">
        <v>549</v>
      </c>
      <c r="H276" s="3">
        <f>IF(G286=0,"- - -",G276/G286*100)</f>
        <v>34.746835443037973</v>
      </c>
      <c r="I276" s="26">
        <f t="shared" si="35"/>
        <v>49774</v>
      </c>
      <c r="J276" s="29">
        <f>IF(I286=0,"- - -",I276/I286*100)</f>
        <v>38.376252891287585</v>
      </c>
      <c r="M276" s="69"/>
    </row>
    <row r="277" spans="1:13" x14ac:dyDescent="0.3">
      <c r="A277" s="60">
        <v>5</v>
      </c>
      <c r="B277" s="62" t="s">
        <v>130</v>
      </c>
      <c r="C277" s="9">
        <v>6492</v>
      </c>
      <c r="D277" s="3">
        <f>IF(C286=0,"- - -",C277/C286*100)</f>
        <v>20.683063591181345</v>
      </c>
      <c r="E277" s="2">
        <v>20079</v>
      </c>
      <c r="F277" s="3">
        <f>IF(E286=0,"- - -",E277/E286*100)</f>
        <v>20.757350204689246</v>
      </c>
      <c r="G277" s="2">
        <v>414</v>
      </c>
      <c r="H277" s="3">
        <f>IF(G286=0,"- - -",G277/G286*100)</f>
        <v>26.202531645569621</v>
      </c>
      <c r="I277" s="26">
        <f t="shared" si="35"/>
        <v>26985</v>
      </c>
      <c r="J277" s="29">
        <f>IF(I286=0,"- - -",I277/I286*100)</f>
        <v>20.805705474171166</v>
      </c>
      <c r="M277" s="69"/>
    </row>
    <row r="278" spans="1:13" x14ac:dyDescent="0.3">
      <c r="A278" s="60">
        <v>6</v>
      </c>
      <c r="B278" s="62" t="s">
        <v>130</v>
      </c>
      <c r="C278" s="9">
        <v>1991</v>
      </c>
      <c r="D278" s="3">
        <f>IF(C286=0,"- - -",C278/C286*100)</f>
        <v>6.3431884796737599</v>
      </c>
      <c r="E278" s="2">
        <v>7359</v>
      </c>
      <c r="F278" s="3">
        <f>IF(E286=0,"- - -",E278/E286*100)</f>
        <v>7.6076169209775459</v>
      </c>
      <c r="G278" s="2">
        <v>108</v>
      </c>
      <c r="H278" s="3">
        <f>IF(G286=0,"- - -",G278/G286*100)</f>
        <v>6.8354430379746836</v>
      </c>
      <c r="I278" s="26">
        <f t="shared" si="35"/>
        <v>9458</v>
      </c>
      <c r="J278" s="29">
        <f>IF(I286=0,"- - -",I278/I286*100)</f>
        <v>7.2922127987663838</v>
      </c>
      <c r="M278" s="69"/>
    </row>
    <row r="279" spans="1:13" x14ac:dyDescent="0.3">
      <c r="A279" s="60">
        <v>7</v>
      </c>
      <c r="B279" s="62" t="s">
        <v>130</v>
      </c>
      <c r="C279" s="9">
        <v>883</v>
      </c>
      <c r="D279" s="3">
        <f>IF(C286=0,"- - -",C279/C286*100)</f>
        <v>2.8131770103224163</v>
      </c>
      <c r="E279" s="2">
        <v>3136</v>
      </c>
      <c r="F279" s="3">
        <f>IF(E286=0,"- - -",E279/E286*100)</f>
        <v>3.2419468221477898</v>
      </c>
      <c r="G279" s="2">
        <v>63</v>
      </c>
      <c r="H279" s="3">
        <f>IF(G286=0,"- - -",G279/G286*100)</f>
        <v>3.9873417721518987</v>
      </c>
      <c r="I279" s="26">
        <f t="shared" si="35"/>
        <v>4082</v>
      </c>
      <c r="J279" s="29">
        <f>IF(I286=0,"- - -",I279/I286*100)</f>
        <v>3.1472629144178872</v>
      </c>
      <c r="M279" s="69"/>
    </row>
    <row r="280" spans="1:13" x14ac:dyDescent="0.3">
      <c r="A280" s="60">
        <v>8</v>
      </c>
      <c r="B280" s="62" t="s">
        <v>130</v>
      </c>
      <c r="C280" s="9">
        <v>257</v>
      </c>
      <c r="D280" s="3">
        <f>IF(C286=0,"- - -",C280/C286*100)</f>
        <v>0.81878424875748701</v>
      </c>
      <c r="E280" s="2">
        <v>938</v>
      </c>
      <c r="F280" s="3">
        <f>IF(E286=0,"- - -",E280/E286*100)</f>
        <v>0.96968945126741923</v>
      </c>
      <c r="G280" s="2">
        <v>27</v>
      </c>
      <c r="H280" s="3">
        <f>IF(G286=0,"- - -",G280/G286*100)</f>
        <v>1.7088607594936709</v>
      </c>
      <c r="I280" s="26">
        <f t="shared" si="35"/>
        <v>1222</v>
      </c>
      <c r="J280" s="29">
        <f>IF(I286=0,"- - -",I280/I286*100)</f>
        <v>0.94217424826522744</v>
      </c>
      <c r="M280" s="69"/>
    </row>
    <row r="281" spans="1:13" x14ac:dyDescent="0.3">
      <c r="A281" s="60">
        <v>9</v>
      </c>
      <c r="B281" s="62" t="s">
        <v>130</v>
      </c>
      <c r="C281" s="9">
        <v>153</v>
      </c>
      <c r="D281" s="3">
        <f>IF(C286=0,"- - -",C281/C286*100)</f>
        <v>0.48744743213967123</v>
      </c>
      <c r="E281" s="2">
        <v>614</v>
      </c>
      <c r="F281" s="3">
        <f>IF(E286=0,"- - -",E281/E286*100)</f>
        <v>0.63474341479551755</v>
      </c>
      <c r="G281" s="2">
        <v>7</v>
      </c>
      <c r="H281" s="3">
        <f>IF(G286=0,"- - -",G281/G286*100)</f>
        <v>0.44303797468354433</v>
      </c>
      <c r="I281" s="26">
        <f t="shared" si="35"/>
        <v>774</v>
      </c>
      <c r="J281" s="29">
        <f>IF(I286=0,"- - -",I281/I286*100)</f>
        <v>0.59676175790285269</v>
      </c>
      <c r="M281" s="69"/>
    </row>
    <row r="282" spans="1:13" x14ac:dyDescent="0.3">
      <c r="A282" s="61">
        <v>10</v>
      </c>
      <c r="B282" s="62" t="s">
        <v>130</v>
      </c>
      <c r="C282" s="10">
        <v>120</v>
      </c>
      <c r="D282" s="7">
        <f>IF(C286=0,"- - -",C282/C286*100)</f>
        <v>0.38231171148209503</v>
      </c>
      <c r="E282" s="6">
        <v>464</v>
      </c>
      <c r="F282" s="7">
        <f>IF(E286=0,"- - -",E282/E286*100)</f>
        <v>0.4796758053177852</v>
      </c>
      <c r="G282" s="6">
        <v>13</v>
      </c>
      <c r="H282" s="7">
        <f>IF(G286=0,"- - -",G282/G286*100)</f>
        <v>0.82278481012658233</v>
      </c>
      <c r="I282" s="26">
        <f t="shared" si="35"/>
        <v>597</v>
      </c>
      <c r="J282" s="29">
        <f>IF(I286=0,"- - -",I282/I286*100)</f>
        <v>0.46029298380878952</v>
      </c>
      <c r="M282" s="69"/>
    </row>
    <row r="283" spans="1:13" x14ac:dyDescent="0.3">
      <c r="A283" s="80" t="s">
        <v>255</v>
      </c>
      <c r="B283" s="62" t="s">
        <v>130</v>
      </c>
      <c r="C283" s="10">
        <v>644</v>
      </c>
      <c r="D283" s="7">
        <f>IF(C286=0,"- - -",C283/C286*100)</f>
        <v>2.0517395182872438</v>
      </c>
      <c r="E283" s="6">
        <v>2782</v>
      </c>
      <c r="F283" s="7">
        <f>IF(E286=0,"- - -",E283/E286*100)</f>
        <v>2.8759872637803419</v>
      </c>
      <c r="G283" s="6">
        <v>64</v>
      </c>
      <c r="H283" s="7">
        <f>IF(G286=0,"- - -",G283/G286*100)</f>
        <v>4.0506329113924053</v>
      </c>
      <c r="I283" s="26">
        <f t="shared" si="35"/>
        <v>3490</v>
      </c>
      <c r="J283" s="29">
        <f>IF(I286=0,"- - -",I283/I286*100)</f>
        <v>2.6908249807247495</v>
      </c>
      <c r="M283" s="69"/>
    </row>
    <row r="284" spans="1:13" x14ac:dyDescent="0.3">
      <c r="A284" s="81" t="s">
        <v>257</v>
      </c>
      <c r="B284" s="62" t="s">
        <v>130</v>
      </c>
      <c r="C284" s="10">
        <v>166</v>
      </c>
      <c r="D284" s="7">
        <f>IF(C286=0,"- - -",C284/C286*100)</f>
        <v>0.52886453421689827</v>
      </c>
      <c r="E284" s="6">
        <v>1191</v>
      </c>
      <c r="F284" s="7">
        <f>IF(E286=0,"- - -",E284/E286*100)</f>
        <v>1.2312368192531944</v>
      </c>
      <c r="G284" s="6">
        <v>23</v>
      </c>
      <c r="H284" s="7">
        <f>IF(G286=0,"- - -",G284/G286*100)</f>
        <v>1.4556962025316456</v>
      </c>
      <c r="I284" s="26">
        <f t="shared" ref="I284" si="36">C284+E284+G284</f>
        <v>1380</v>
      </c>
      <c r="J284" s="29">
        <f>IF(I286=0,"- - -",I284/I286*100)</f>
        <v>1.063993831919815</v>
      </c>
      <c r="M284" s="69"/>
    </row>
    <row r="285" spans="1:13" ht="15" thickBot="1" x14ac:dyDescent="0.35">
      <c r="A285" s="61" t="s">
        <v>256</v>
      </c>
      <c r="B285" s="62" t="s">
        <v>130</v>
      </c>
      <c r="C285" s="10">
        <v>124</v>
      </c>
      <c r="D285" s="7">
        <f>IF(C286=0,"- - -",C285/C286*100)</f>
        <v>0.39505543519816488</v>
      </c>
      <c r="E285" s="6">
        <v>1299</v>
      </c>
      <c r="F285" s="7">
        <f>IF(E286=0,"- - -",E285/E286*100)</f>
        <v>1.3428854980771616</v>
      </c>
      <c r="G285" s="6">
        <v>40</v>
      </c>
      <c r="H285" s="7">
        <f>IF(G286=0,"- - -",G285/G286*100)</f>
        <v>2.5316455696202533</v>
      </c>
      <c r="I285" s="26">
        <f t="shared" ref="I285" si="37">C285+E285+G285</f>
        <v>1463</v>
      </c>
      <c r="J285" s="29">
        <f>IF(I286=0,"- - -",I285/I286*100)</f>
        <v>1.1279876638396298</v>
      </c>
      <c r="M285" s="69"/>
    </row>
    <row r="286" spans="1:13" x14ac:dyDescent="0.3">
      <c r="A286" s="155" t="s">
        <v>13</v>
      </c>
      <c r="B286" s="156"/>
      <c r="C286" s="14">
        <f>SUM(C272:C285)</f>
        <v>31388</v>
      </c>
      <c r="D286" s="15">
        <f>IF(C286=0,"- - -",C286/C286*100)</f>
        <v>100</v>
      </c>
      <c r="E286" s="16">
        <f>SUM(E272:E285)</f>
        <v>96732</v>
      </c>
      <c r="F286" s="15">
        <f>IF(E286=0,"- - -",E286/E286*100)</f>
        <v>100</v>
      </c>
      <c r="G286" s="16">
        <f>SUM(G272:G285)</f>
        <v>1580</v>
      </c>
      <c r="H286" s="15">
        <f>IF(G286=0,"- - -",G286/G286*100)</f>
        <v>100</v>
      </c>
      <c r="I286" s="22">
        <f>SUM(I272:I285)</f>
        <v>129700</v>
      </c>
      <c r="J286" s="23">
        <f>IF(I286=0,"- - -",I286/I286*100)</f>
        <v>100</v>
      </c>
      <c r="M286" s="69"/>
    </row>
    <row r="287" spans="1:13" ht="15" thickBot="1" x14ac:dyDescent="0.35">
      <c r="A287" s="149" t="s">
        <v>593</v>
      </c>
      <c r="B287" s="150"/>
      <c r="C287" s="18">
        <f>IF($I286=0,"- - -",C286/$I286*100)</f>
        <v>24.200462606013879</v>
      </c>
      <c r="D287" s="19"/>
      <c r="E287" s="20">
        <f>IF($I286=0,"- - -",E286/$I286*100)</f>
        <v>74.581341557440254</v>
      </c>
      <c r="F287" s="19"/>
      <c r="G287" s="20">
        <f>IF($I286=0,"- - -",G286/$I286*100)</f>
        <v>1.2181958365458752</v>
      </c>
      <c r="H287" s="19"/>
      <c r="I287" s="24">
        <f>IF($I286=0,"- - -",I286/$I286*100)</f>
        <v>100</v>
      </c>
      <c r="J287" s="25"/>
    </row>
    <row r="290" spans="1:12" x14ac:dyDescent="0.3">
      <c r="A290" s="49" t="s">
        <v>252</v>
      </c>
      <c r="J290" s="48"/>
      <c r="L290" s="48"/>
    </row>
    <row r="291" spans="1:12" ht="15" thickBot="1" x14ac:dyDescent="0.35"/>
    <row r="292" spans="1:12" ht="14.4" customHeight="1" x14ac:dyDescent="0.3">
      <c r="A292" s="151" t="s">
        <v>254</v>
      </c>
      <c r="B292" s="152"/>
      <c r="C292" s="32" t="s">
        <v>66</v>
      </c>
      <c r="D292" s="33"/>
      <c r="E292" s="33" t="s">
        <v>67</v>
      </c>
      <c r="F292" s="33"/>
      <c r="G292" s="35" t="s">
        <v>13</v>
      </c>
      <c r="H292" s="36"/>
    </row>
    <row r="293" spans="1:12" ht="15" thickBot="1" x14ac:dyDescent="0.35">
      <c r="A293" s="153"/>
      <c r="B293" s="154"/>
      <c r="C293" s="37" t="s">
        <v>14</v>
      </c>
      <c r="D293" s="38" t="s">
        <v>15</v>
      </c>
      <c r="E293" s="39" t="s">
        <v>14</v>
      </c>
      <c r="F293" s="38" t="s">
        <v>15</v>
      </c>
      <c r="G293" s="41" t="s">
        <v>14</v>
      </c>
      <c r="H293" s="42" t="s">
        <v>15</v>
      </c>
    </row>
    <row r="294" spans="1:12" x14ac:dyDescent="0.3">
      <c r="A294" s="59">
        <v>0</v>
      </c>
      <c r="B294" s="62" t="s">
        <v>129</v>
      </c>
      <c r="C294" s="8">
        <v>471</v>
      </c>
      <c r="D294" s="5">
        <f>IF(C308=0,"- - -",C294/C308*100)</f>
        <v>87.384044526901675</v>
      </c>
      <c r="E294" s="4">
        <v>1507</v>
      </c>
      <c r="F294" s="5">
        <f>IF(E308=0,"- - -",E294/E308*100)</f>
        <v>1.1667608643475971</v>
      </c>
      <c r="G294" s="26">
        <f>C294+E294</f>
        <v>1978</v>
      </c>
      <c r="H294" s="27">
        <f>IF(G308=0,"- - -",G294/G308*100)</f>
        <v>1.5250578257517349</v>
      </c>
      <c r="K294" s="69"/>
    </row>
    <row r="295" spans="1:12" x14ac:dyDescent="0.3">
      <c r="A295" s="60">
        <v>1</v>
      </c>
      <c r="B295" s="62" t="s">
        <v>129</v>
      </c>
      <c r="C295" s="9">
        <v>41</v>
      </c>
      <c r="D295" s="3">
        <f>IF(C308=0,"- - -",C295/C308*100)</f>
        <v>7.6066790352504636</v>
      </c>
      <c r="E295" s="2">
        <v>2493</v>
      </c>
      <c r="F295" s="3">
        <f>IF(E308=0,"- - -",E295/E308*100)</f>
        <v>1.9301491936420438</v>
      </c>
      <c r="G295" s="26">
        <f t="shared" ref="G295:G305" si="38">C295+E295</f>
        <v>2534</v>
      </c>
      <c r="H295" s="29">
        <f>IF(G308=0,"- - -",G295/G308*100)</f>
        <v>1.953739398612182</v>
      </c>
      <c r="K295" s="69"/>
    </row>
    <row r="296" spans="1:12" x14ac:dyDescent="0.3">
      <c r="A296" s="60">
        <v>2</v>
      </c>
      <c r="B296" s="62" t="s">
        <v>130</v>
      </c>
      <c r="C296" s="9">
        <v>8</v>
      </c>
      <c r="D296" s="3">
        <f>IF(C308=0,"- - -",C296/C308*100)</f>
        <v>1.4842300556586272</v>
      </c>
      <c r="E296" s="2">
        <v>4925</v>
      </c>
      <c r="F296" s="3">
        <f>IF(E308=0,"- - -",E296/E308*100)</f>
        <v>3.8130705088997456</v>
      </c>
      <c r="G296" s="26">
        <f t="shared" si="38"/>
        <v>4933</v>
      </c>
      <c r="H296" s="29">
        <f>IF(G308=0,"- - -",G296/G308*100)</f>
        <v>3.8033924441017732</v>
      </c>
      <c r="K296" s="69"/>
    </row>
    <row r="297" spans="1:12" x14ac:dyDescent="0.3">
      <c r="A297" s="60">
        <v>3</v>
      </c>
      <c r="B297" s="62" t="s">
        <v>130</v>
      </c>
      <c r="C297" s="9">
        <v>4</v>
      </c>
      <c r="D297" s="3">
        <f>IF(C308=0,"- - -",C297/C308*100)</f>
        <v>0.7421150278293136</v>
      </c>
      <c r="E297" s="2">
        <v>21026</v>
      </c>
      <c r="F297" s="3">
        <f>IF(E308=0,"- - -",E297/E308*100)</f>
        <v>16.278907719822548</v>
      </c>
      <c r="G297" s="26">
        <f t="shared" si="38"/>
        <v>21030</v>
      </c>
      <c r="H297" s="29">
        <f>IF(G308=0,"- - -",G297/G308*100)</f>
        <v>16.214340786430224</v>
      </c>
      <c r="K297" s="69"/>
    </row>
    <row r="298" spans="1:12" x14ac:dyDescent="0.3">
      <c r="A298" s="60">
        <v>4</v>
      </c>
      <c r="B298" s="62" t="s">
        <v>130</v>
      </c>
      <c r="C298" s="9">
        <v>6</v>
      </c>
      <c r="D298" s="3">
        <f>IF(C308=0,"- - -",C298/C308*100)</f>
        <v>1.1131725417439702</v>
      </c>
      <c r="E298" s="2">
        <v>49768</v>
      </c>
      <c r="F298" s="3">
        <f>IF(E308=0,"- - -",E298/E308*100)</f>
        <v>38.53175494150711</v>
      </c>
      <c r="G298" s="26">
        <f t="shared" si="38"/>
        <v>49774</v>
      </c>
      <c r="H298" s="29">
        <f>IF(G308=0,"- - -",G298/G308*100)</f>
        <v>38.376252891287585</v>
      </c>
      <c r="K298" s="69"/>
    </row>
    <row r="299" spans="1:12" x14ac:dyDescent="0.3">
      <c r="A299" s="60">
        <v>5</v>
      </c>
      <c r="B299" s="62" t="s">
        <v>130</v>
      </c>
      <c r="C299" s="9">
        <v>4</v>
      </c>
      <c r="D299" s="3">
        <f>IF(C308=0,"- - -",C299/C308*100)</f>
        <v>0.7421150278293136</v>
      </c>
      <c r="E299" s="2">
        <v>26981</v>
      </c>
      <c r="F299" s="3">
        <f>IF(E308=0,"- - -",E299/E308*100)</f>
        <v>20.889432568654627</v>
      </c>
      <c r="G299" s="26">
        <f t="shared" si="38"/>
        <v>26985</v>
      </c>
      <c r="H299" s="29">
        <f>IF(G308=0,"- - -",G299/G308*100)</f>
        <v>20.805705474171166</v>
      </c>
      <c r="K299" s="69"/>
    </row>
    <row r="300" spans="1:12" x14ac:dyDescent="0.3">
      <c r="A300" s="60">
        <v>6</v>
      </c>
      <c r="B300" s="62" t="s">
        <v>130</v>
      </c>
      <c r="C300" s="9">
        <v>4</v>
      </c>
      <c r="D300" s="3">
        <f>IF(C308=0,"- - -",C300/C308*100)</f>
        <v>0.7421150278293136</v>
      </c>
      <c r="E300" s="2">
        <v>9454</v>
      </c>
      <c r="F300" s="3">
        <f>IF(E308=0,"- - -",E300/E308*100)</f>
        <v>7.3195469220585156</v>
      </c>
      <c r="G300" s="26">
        <f t="shared" si="38"/>
        <v>9458</v>
      </c>
      <c r="H300" s="29">
        <f>IF(G308=0,"- - -",G300/G308*100)</f>
        <v>7.2922127987663838</v>
      </c>
      <c r="K300" s="69"/>
    </row>
    <row r="301" spans="1:12" x14ac:dyDescent="0.3">
      <c r="A301" s="60">
        <v>7</v>
      </c>
      <c r="B301" s="62" t="s">
        <v>130</v>
      </c>
      <c r="C301" s="9">
        <v>0</v>
      </c>
      <c r="D301" s="3">
        <f>IF(C308=0,"- - -",C301/C308*100)</f>
        <v>0</v>
      </c>
      <c r="E301" s="2">
        <v>4082</v>
      </c>
      <c r="F301" s="3">
        <f>IF(E308=0,"- - -",E301/E308*100)</f>
        <v>3.1603967141784284</v>
      </c>
      <c r="G301" s="26">
        <f t="shared" si="38"/>
        <v>4082</v>
      </c>
      <c r="H301" s="29">
        <f>IF(G308=0,"- - -",G301/G308*100)</f>
        <v>3.1472629144178872</v>
      </c>
      <c r="K301" s="69"/>
    </row>
    <row r="302" spans="1:12" x14ac:dyDescent="0.3">
      <c r="A302" s="60">
        <v>8</v>
      </c>
      <c r="B302" s="62" t="s">
        <v>130</v>
      </c>
      <c r="C302" s="9">
        <v>0</v>
      </c>
      <c r="D302" s="3">
        <f>IF(C308=0,"- - -",C302/C308*100)</f>
        <v>0</v>
      </c>
      <c r="E302" s="2">
        <v>1222</v>
      </c>
      <c r="F302" s="3">
        <f>IF(E308=0,"- - -",E302/E308*100)</f>
        <v>0.94610602271583533</v>
      </c>
      <c r="G302" s="26">
        <f t="shared" si="38"/>
        <v>1222</v>
      </c>
      <c r="H302" s="29">
        <f>IF(G308=0,"- - -",G302/G308*100)</f>
        <v>0.94217424826522744</v>
      </c>
      <c r="K302" s="69"/>
    </row>
    <row r="303" spans="1:12" x14ac:dyDescent="0.3">
      <c r="A303" s="60">
        <v>9</v>
      </c>
      <c r="B303" s="62" t="s">
        <v>130</v>
      </c>
      <c r="C303" s="9">
        <v>0</v>
      </c>
      <c r="D303" s="3">
        <f>IF(C308=0,"- - -",C303/C308*100)</f>
        <v>0</v>
      </c>
      <c r="E303" s="2">
        <v>774</v>
      </c>
      <c r="F303" s="3">
        <f>IF(E308=0,"- - -",E303/E308*100)</f>
        <v>0.59925209622099551</v>
      </c>
      <c r="G303" s="26">
        <f t="shared" si="38"/>
        <v>774</v>
      </c>
      <c r="H303" s="29">
        <f>IF(G308=0,"- - -",G303/G308*100)</f>
        <v>0.59676175790285269</v>
      </c>
      <c r="K303" s="69"/>
    </row>
    <row r="304" spans="1:12" x14ac:dyDescent="0.3">
      <c r="A304" s="61">
        <v>10</v>
      </c>
      <c r="B304" s="62" t="s">
        <v>130</v>
      </c>
      <c r="C304" s="10">
        <v>0</v>
      </c>
      <c r="D304" s="7">
        <f>IF(C308=0,"- - -",C304/C308*100)</f>
        <v>0</v>
      </c>
      <c r="E304" s="6">
        <v>597</v>
      </c>
      <c r="F304" s="7">
        <f>IF(E308=0,"- - -",E304/E308*100)</f>
        <v>0.46221382615495388</v>
      </c>
      <c r="G304" s="26">
        <f t="shared" si="38"/>
        <v>597</v>
      </c>
      <c r="H304" s="29">
        <f>IF(G308=0,"- - -",G304/G308*100)</f>
        <v>0.46029298380878952</v>
      </c>
      <c r="K304" s="69"/>
    </row>
    <row r="305" spans="1:11" x14ac:dyDescent="0.3">
      <c r="A305" s="80" t="s">
        <v>255</v>
      </c>
      <c r="B305" s="62" t="s">
        <v>130</v>
      </c>
      <c r="C305" s="10">
        <v>0</v>
      </c>
      <c r="D305" s="7">
        <f>IF(C308=0,"- - -",C305/C308*100)</f>
        <v>0</v>
      </c>
      <c r="E305" s="6">
        <v>3490</v>
      </c>
      <c r="F305" s="7">
        <f>IF(E308=0,"- - -",E305/E308*100)</f>
        <v>2.7020540255959618</v>
      </c>
      <c r="G305" s="26">
        <f t="shared" si="38"/>
        <v>3490</v>
      </c>
      <c r="H305" s="29">
        <f>IF(G308=0,"- - -",G305/G308*100)</f>
        <v>2.6908249807247495</v>
      </c>
      <c r="K305" s="69"/>
    </row>
    <row r="306" spans="1:11" x14ac:dyDescent="0.3">
      <c r="A306" s="81" t="s">
        <v>257</v>
      </c>
      <c r="B306" s="62" t="s">
        <v>130</v>
      </c>
      <c r="C306" s="10">
        <v>0</v>
      </c>
      <c r="D306" s="7">
        <f>IF(C308=0,"- - -",C306/C308*100)</f>
        <v>0</v>
      </c>
      <c r="E306" s="6">
        <v>1380</v>
      </c>
      <c r="F306" s="7">
        <f>IF(E308=0,"- - -",E306/E308*100)</f>
        <v>1.068433970006426</v>
      </c>
      <c r="G306" s="26">
        <f t="shared" ref="G306" si="39">C306+E306</f>
        <v>1380</v>
      </c>
      <c r="H306" s="29">
        <f>IF(G308=0,"- - -",G306/G308*100)</f>
        <v>1.063993831919815</v>
      </c>
      <c r="K306" s="69"/>
    </row>
    <row r="307" spans="1:11" ht="15" thickBot="1" x14ac:dyDescent="0.35">
      <c r="A307" s="61" t="s">
        <v>256</v>
      </c>
      <c r="B307" s="62" t="s">
        <v>130</v>
      </c>
      <c r="C307" s="10">
        <v>1</v>
      </c>
      <c r="D307" s="7">
        <f>IF(C308=0,"- - -",C307/C308*100)</f>
        <v>0.1855287569573284</v>
      </c>
      <c r="E307" s="6">
        <v>1462</v>
      </c>
      <c r="F307" s="7">
        <f>IF(E308=0,"- - -",E307/E308*100)</f>
        <v>1.1319206261952137</v>
      </c>
      <c r="G307" s="26">
        <f t="shared" ref="G307" si="40">C307+E307</f>
        <v>1463</v>
      </c>
      <c r="H307" s="29">
        <f>IF(G308=0,"- - -",G307/G308*100)</f>
        <v>1.1279876638396298</v>
      </c>
      <c r="K307" s="69"/>
    </row>
    <row r="308" spans="1:11" x14ac:dyDescent="0.3">
      <c r="A308" s="155" t="s">
        <v>13</v>
      </c>
      <c r="B308" s="156"/>
      <c r="C308" s="14">
        <f>SUM(C294:C307)</f>
        <v>539</v>
      </c>
      <c r="D308" s="15">
        <f>IF(C308=0,"- - -",C308/C308*100)</f>
        <v>100</v>
      </c>
      <c r="E308" s="16">
        <f>SUM(E294:E307)</f>
        <v>129161</v>
      </c>
      <c r="F308" s="15">
        <f>IF(E308=0,"- - -",E308/E308*100)</f>
        <v>100</v>
      </c>
      <c r="G308" s="22">
        <f>SUM(G294:G307)</f>
        <v>129700</v>
      </c>
      <c r="H308" s="23">
        <f>IF(G308=0,"- - -",G308/G308*100)</f>
        <v>100</v>
      </c>
      <c r="K308" s="69"/>
    </row>
    <row r="309" spans="1:11" ht="15" thickBot="1" x14ac:dyDescent="0.35">
      <c r="A309" s="149" t="s">
        <v>595</v>
      </c>
      <c r="B309" s="150"/>
      <c r="C309" s="18">
        <f>IF($G308=0,"- - -",C308/$G308*100)</f>
        <v>0.4155744024672321</v>
      </c>
      <c r="D309" s="19"/>
      <c r="E309" s="20">
        <f>IF($G308=0,"- - -",E308/$G308*100)</f>
        <v>99.584425597532771</v>
      </c>
      <c r="F309" s="19"/>
      <c r="G309" s="24">
        <f>IF($G308=0,"- - -",G308/$G308*100)</f>
        <v>100</v>
      </c>
      <c r="H309" s="25"/>
    </row>
  </sheetData>
  <sheetProtection sheet="1" objects="1" scenarios="1"/>
  <mergeCells count="49">
    <mergeCell ref="AA67:AB67"/>
    <mergeCell ref="A1:B1"/>
    <mergeCell ref="A6:B7"/>
    <mergeCell ref="A22:B22"/>
    <mergeCell ref="A23:B23"/>
    <mergeCell ref="A28:B29"/>
    <mergeCell ref="A44:B44"/>
    <mergeCell ref="A45:B45"/>
    <mergeCell ref="A50:B51"/>
    <mergeCell ref="A66:B66"/>
    <mergeCell ref="A67:B67"/>
    <mergeCell ref="Y67:Z67"/>
    <mergeCell ref="J1:N1"/>
    <mergeCell ref="A177:B177"/>
    <mergeCell ref="A94:B95"/>
    <mergeCell ref="A110:B110"/>
    <mergeCell ref="A111:B111"/>
    <mergeCell ref="A116:B117"/>
    <mergeCell ref="A132:B132"/>
    <mergeCell ref="A133:B133"/>
    <mergeCell ref="A138:B139"/>
    <mergeCell ref="A154:B154"/>
    <mergeCell ref="A155:B155"/>
    <mergeCell ref="A160:B161"/>
    <mergeCell ref="A176:B176"/>
    <mergeCell ref="A156:E156"/>
    <mergeCell ref="A242:B242"/>
    <mergeCell ref="A243:B243"/>
    <mergeCell ref="A182:B183"/>
    <mergeCell ref="A198:B198"/>
    <mergeCell ref="A199:B199"/>
    <mergeCell ref="A222:E222"/>
    <mergeCell ref="A200:E200"/>
    <mergeCell ref="A292:B293"/>
    <mergeCell ref="A308:B308"/>
    <mergeCell ref="A309:B309"/>
    <mergeCell ref="A72:B73"/>
    <mergeCell ref="A88:B88"/>
    <mergeCell ref="A89:B89"/>
    <mergeCell ref="A248:B249"/>
    <mergeCell ref="A264:B264"/>
    <mergeCell ref="A265:B265"/>
    <mergeCell ref="A270:B271"/>
    <mergeCell ref="A286:B286"/>
    <mergeCell ref="A287:B287"/>
    <mergeCell ref="A204:B205"/>
    <mergeCell ref="A220:B220"/>
    <mergeCell ref="A221:B221"/>
    <mergeCell ref="A226:B227"/>
  </mergeCells>
  <hyperlinks>
    <hyperlink ref="A1:B1" location="Index!B5" display="Index (klikken)"/>
    <hyperlink ref="J1" location="'GR enkelvoudig'!J139" display="Grafiek: verdeling van de verblijfsduur van de baby"/>
    <hyperlink ref="J1:N1" location="'GR enkelvoudig'!B112" display="Grafiek: verdeling van de verblijfsduur van de baby"/>
    <hyperlink ref="A156:D156" location="'GR Geboortegewicht'!B144" display="Grafiek: geboortegewicht per verblijfsduur van de baby"/>
    <hyperlink ref="A200:D200" location="'Verblijfsduur baby'!B88" display="Grafiek: verblijfsduur van de baby per meerlingzwangerschap"/>
    <hyperlink ref="A156:E156" location="'GR Geboortegewicht'!B144" display="Grafiek: geboortegewicht per verblijfsduur van de baby"/>
    <hyperlink ref="A222:E222" location="'GR Bevallingswijze'!B116" display="Grafiek: verdeling verblijfsduur van de baby per bevallingswijze"/>
    <hyperlink ref="A200:E200" location="'GR Meerlingzwangerschap'!B88" display="Grafiek: verblijfsduur van de baby per meerlingzwangerschap"/>
  </hyperlinks>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AI155"/>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44140625" customWidth="1"/>
    <col min="2" max="2" width="21.44140625" customWidth="1"/>
    <col min="3" max="32" width="9.77734375" customWidth="1"/>
  </cols>
  <sheetData>
    <row r="1" spans="1:13" ht="18" x14ac:dyDescent="0.35">
      <c r="A1" s="157" t="s">
        <v>18</v>
      </c>
      <c r="B1" s="157"/>
      <c r="C1" s="56" t="s">
        <v>513</v>
      </c>
      <c r="D1" s="57"/>
      <c r="E1" s="57"/>
      <c r="F1" s="57"/>
      <c r="G1" s="57"/>
      <c r="H1" s="58"/>
      <c r="I1" s="126"/>
      <c r="K1" s="160" t="s">
        <v>476</v>
      </c>
      <c r="L1" s="160"/>
      <c r="M1" s="160"/>
    </row>
    <row r="2" spans="1:13" ht="14.4" customHeight="1" x14ac:dyDescent="0.3"/>
    <row r="3" spans="1:13" x14ac:dyDescent="0.3">
      <c r="C3" s="64"/>
    </row>
    <row r="4" spans="1:13" x14ac:dyDescent="0.3">
      <c r="A4" s="49" t="s">
        <v>260</v>
      </c>
      <c r="J4" s="48"/>
      <c r="L4" s="48"/>
    </row>
    <row r="5" spans="1:13" ht="15" thickBot="1" x14ac:dyDescent="0.35"/>
    <row r="6" spans="1:13" x14ac:dyDescent="0.3">
      <c r="A6" s="151" t="s">
        <v>273</v>
      </c>
      <c r="B6" s="152"/>
      <c r="C6" s="32" t="s">
        <v>70</v>
      </c>
      <c r="D6" s="33"/>
      <c r="E6" s="33" t="s">
        <v>72</v>
      </c>
      <c r="F6" s="33"/>
      <c r="G6" s="33" t="s">
        <v>71</v>
      </c>
      <c r="H6" s="33"/>
      <c r="I6" s="35" t="s">
        <v>13</v>
      </c>
      <c r="J6" s="36"/>
    </row>
    <row r="7" spans="1:13" ht="15" thickBot="1" x14ac:dyDescent="0.35">
      <c r="A7" s="153"/>
      <c r="B7" s="154"/>
      <c r="C7" s="37" t="s">
        <v>14</v>
      </c>
      <c r="D7" s="38" t="s">
        <v>15</v>
      </c>
      <c r="E7" s="39" t="s">
        <v>14</v>
      </c>
      <c r="F7" s="38" t="s">
        <v>15</v>
      </c>
      <c r="G7" s="39" t="s">
        <v>14</v>
      </c>
      <c r="H7" s="38" t="s">
        <v>15</v>
      </c>
      <c r="I7" s="41" t="s">
        <v>14</v>
      </c>
      <c r="J7" s="42" t="s">
        <v>15</v>
      </c>
    </row>
    <row r="8" spans="1:13" x14ac:dyDescent="0.3">
      <c r="A8" s="59"/>
      <c r="B8" s="62" t="s">
        <v>511</v>
      </c>
      <c r="C8" s="8">
        <v>53165</v>
      </c>
      <c r="D8" s="5">
        <f>IF(C11=0,"- - -",C8/C11*100)</f>
        <v>79.725575466746648</v>
      </c>
      <c r="E8" s="4">
        <v>20701</v>
      </c>
      <c r="F8" s="5">
        <f>IF(E11=0,"- - -",E8/E11*100)</f>
        <v>79.481666346707627</v>
      </c>
      <c r="G8" s="4">
        <v>28893</v>
      </c>
      <c r="H8" s="5">
        <f>IF(G11=0,"- - -",G8/G11*100)</f>
        <v>78.152556126589118</v>
      </c>
      <c r="I8" s="26">
        <f>C8+E8+G8</f>
        <v>102759</v>
      </c>
      <c r="J8" s="27">
        <f>IF(I11=0,"- - -",I8/I11*100)</f>
        <v>79.228218966846569</v>
      </c>
      <c r="M8" s="69"/>
    </row>
    <row r="9" spans="1:13" x14ac:dyDescent="0.3">
      <c r="A9" s="60"/>
      <c r="B9" s="62" t="s">
        <v>59</v>
      </c>
      <c r="C9" s="9">
        <v>13158</v>
      </c>
      <c r="D9" s="3">
        <f>IF(C11=0,"- - -",C9/C11*100)</f>
        <v>19.731573817200271</v>
      </c>
      <c r="E9" s="2">
        <v>5203</v>
      </c>
      <c r="F9" s="3">
        <f>IF(E11=0,"- - -",E9/E11*100)</f>
        <v>19.97696294874256</v>
      </c>
      <c r="G9" s="2">
        <v>7872</v>
      </c>
      <c r="H9" s="3">
        <f>IF(G11=0,"- - -",G9/G11*100)</f>
        <v>21.292940221801459</v>
      </c>
      <c r="I9" s="26">
        <f t="shared" ref="I9:I10" si="0">C9+E9+G9</f>
        <v>26233</v>
      </c>
      <c r="J9" s="29">
        <f>IF(I11=0,"- - -",I9/I11*100)</f>
        <v>20.225905936777178</v>
      </c>
      <c r="M9" s="69"/>
    </row>
    <row r="10" spans="1:13" ht="15" thickBot="1" x14ac:dyDescent="0.35">
      <c r="A10" s="60"/>
      <c r="B10" s="62" t="s">
        <v>512</v>
      </c>
      <c r="C10" s="9">
        <v>362</v>
      </c>
      <c r="D10" s="3">
        <f>IF(C11=0,"- - -",C10/C11*100)</f>
        <v>0.54285071605308544</v>
      </c>
      <c r="E10" s="2">
        <v>141</v>
      </c>
      <c r="F10" s="3">
        <f>IF(E11=0,"- - -",E10/E11*100)</f>
        <v>0.54137070454981762</v>
      </c>
      <c r="G10" s="2">
        <v>205</v>
      </c>
      <c r="H10" s="3">
        <f>IF(G11=0,"- - -",G10/G11*100)</f>
        <v>0.55450365160941306</v>
      </c>
      <c r="I10" s="26">
        <f t="shared" si="0"/>
        <v>708</v>
      </c>
      <c r="J10" s="29">
        <f>IF(I11=0,"- - -",I10/I11*100)</f>
        <v>0.54587509637625287</v>
      </c>
      <c r="M10" s="69"/>
    </row>
    <row r="11" spans="1:13" x14ac:dyDescent="0.3">
      <c r="A11" s="155" t="s">
        <v>13</v>
      </c>
      <c r="B11" s="156"/>
      <c r="C11" s="14">
        <f>SUM(C8:C10)</f>
        <v>66685</v>
      </c>
      <c r="D11" s="15">
        <f>IF(C11=0,"- - -",C11/C11*100)</f>
        <v>100</v>
      </c>
      <c r="E11" s="16">
        <f>SUM(E8:E10)</f>
        <v>26045</v>
      </c>
      <c r="F11" s="15">
        <f>IF(E11=0,"- - -",E11/E11*100)</f>
        <v>100</v>
      </c>
      <c r="G11" s="16">
        <f>SUM(G8:G10)</f>
        <v>36970</v>
      </c>
      <c r="H11" s="15">
        <f>IF(G11=0,"- - -",G11/G11*100)</f>
        <v>100</v>
      </c>
      <c r="I11" s="22">
        <f>SUM(I8:I10)</f>
        <v>129700</v>
      </c>
      <c r="J11" s="23">
        <f>IF(I11=0,"- - -",I11/I11*100)</f>
        <v>100</v>
      </c>
      <c r="M11" s="69"/>
    </row>
    <row r="12" spans="1:13" ht="15" thickBot="1" x14ac:dyDescent="0.35">
      <c r="A12" s="149" t="s">
        <v>69</v>
      </c>
      <c r="B12" s="150"/>
      <c r="C12" s="18">
        <f>IF($I11=0,"- - -",C11/$I11*100)</f>
        <v>51.414803392444099</v>
      </c>
      <c r="D12" s="19"/>
      <c r="E12" s="20">
        <f>IF($I11=0,"- - -",E11/$I11*100)</f>
        <v>20.080956052428682</v>
      </c>
      <c r="F12" s="19"/>
      <c r="G12" s="20">
        <f>IF($I11=0,"- - -",G11/$I11*100)</f>
        <v>28.504240555127218</v>
      </c>
      <c r="H12" s="19"/>
      <c r="I12" s="24">
        <f>IF($I11=0,"- - -",I11/$I11*100)</f>
        <v>100</v>
      </c>
      <c r="J12" s="25"/>
    </row>
    <row r="15" spans="1:13" x14ac:dyDescent="0.3">
      <c r="A15" s="49" t="s">
        <v>261</v>
      </c>
      <c r="J15" s="48"/>
      <c r="L15" s="48"/>
    </row>
    <row r="16" spans="1:13" ht="15" thickBot="1" x14ac:dyDescent="0.35"/>
    <row r="17" spans="1:33" ht="14.4" customHeight="1" x14ac:dyDescent="0.3">
      <c r="A17" s="151" t="s">
        <v>273</v>
      </c>
      <c r="B17" s="152"/>
      <c r="C17" s="32" t="s">
        <v>1</v>
      </c>
      <c r="D17" s="33"/>
      <c r="E17" s="33" t="s">
        <v>2</v>
      </c>
      <c r="F17" s="33"/>
      <c r="G17" s="33" t="s">
        <v>3</v>
      </c>
      <c r="H17" s="33"/>
      <c r="I17" s="33" t="s">
        <v>4</v>
      </c>
      <c r="J17" s="33"/>
      <c r="K17" s="33" t="s">
        <v>5</v>
      </c>
      <c r="L17" s="33"/>
      <c r="M17" s="33" t="s">
        <v>72</v>
      </c>
      <c r="N17" s="33"/>
      <c r="O17" s="33" t="s">
        <v>7</v>
      </c>
      <c r="P17" s="33"/>
      <c r="Q17" s="33" t="s">
        <v>8</v>
      </c>
      <c r="R17" s="33"/>
      <c r="S17" s="33" t="s">
        <v>9</v>
      </c>
      <c r="T17" s="33"/>
      <c r="U17" s="33" t="s">
        <v>10</v>
      </c>
      <c r="V17" s="33"/>
      <c r="W17" s="33" t="s">
        <v>11</v>
      </c>
      <c r="X17" s="33"/>
      <c r="Y17" s="35" t="s">
        <v>13</v>
      </c>
      <c r="Z17" s="36"/>
    </row>
    <row r="18" spans="1:33" ht="15" thickBot="1" x14ac:dyDescent="0.35">
      <c r="A18" s="153"/>
      <c r="B18" s="154"/>
      <c r="C18" s="37" t="s">
        <v>14</v>
      </c>
      <c r="D18" s="38" t="s">
        <v>15</v>
      </c>
      <c r="E18" s="39" t="s">
        <v>14</v>
      </c>
      <c r="F18" s="38" t="s">
        <v>15</v>
      </c>
      <c r="G18" s="39" t="s">
        <v>14</v>
      </c>
      <c r="H18" s="38" t="s">
        <v>15</v>
      </c>
      <c r="I18" s="37" t="s">
        <v>14</v>
      </c>
      <c r="J18" s="38" t="s">
        <v>15</v>
      </c>
      <c r="K18" s="37" t="s">
        <v>14</v>
      </c>
      <c r="L18" s="38" t="s">
        <v>15</v>
      </c>
      <c r="M18" s="37" t="s">
        <v>14</v>
      </c>
      <c r="N18" s="38" t="s">
        <v>15</v>
      </c>
      <c r="O18" s="37" t="s">
        <v>14</v>
      </c>
      <c r="P18" s="38" t="s">
        <v>15</v>
      </c>
      <c r="Q18" s="37" t="s">
        <v>14</v>
      </c>
      <c r="R18" s="38" t="s">
        <v>15</v>
      </c>
      <c r="S18" s="37" t="s">
        <v>14</v>
      </c>
      <c r="T18" s="38" t="s">
        <v>15</v>
      </c>
      <c r="U18" s="37" t="s">
        <v>14</v>
      </c>
      <c r="V18" s="38" t="s">
        <v>15</v>
      </c>
      <c r="W18" s="37" t="s">
        <v>14</v>
      </c>
      <c r="X18" s="38" t="s">
        <v>15</v>
      </c>
      <c r="Y18" s="41" t="s">
        <v>14</v>
      </c>
      <c r="Z18" s="42" t="s">
        <v>15</v>
      </c>
    </row>
    <row r="19" spans="1:33" x14ac:dyDescent="0.3">
      <c r="A19" s="59"/>
      <c r="B19" s="62" t="s">
        <v>511</v>
      </c>
      <c r="C19" s="8">
        <v>9707</v>
      </c>
      <c r="D19" s="5">
        <f>IF(C22=0,"- - -",C19/C22*100)</f>
        <v>80.582766063423534</v>
      </c>
      <c r="E19" s="4">
        <v>13043</v>
      </c>
      <c r="F19" s="5">
        <f>IF(E22=0,"- - -",E19/E22*100)</f>
        <v>79.072446195816909</v>
      </c>
      <c r="G19" s="4">
        <v>18627</v>
      </c>
      <c r="H19" s="5">
        <f>IF(G22=0,"- - -",G19/G22*100)</f>
        <v>80.95176010430248</v>
      </c>
      <c r="I19" s="4">
        <v>6647</v>
      </c>
      <c r="J19" s="5">
        <f>IF(I22=0,"- - -",I19/I22*100)</f>
        <v>78.532608695652172</v>
      </c>
      <c r="K19" s="4">
        <v>5141</v>
      </c>
      <c r="L19" s="5">
        <f>IF(K22=0,"- - -",K19/K22*100)</f>
        <v>77.07646176911544</v>
      </c>
      <c r="M19" s="4">
        <v>20701</v>
      </c>
      <c r="N19" s="5">
        <f>IF(M22=0,"- - -",M19/M22*100)</f>
        <v>79.481666346707627</v>
      </c>
      <c r="O19" s="4">
        <v>11350</v>
      </c>
      <c r="P19" s="5">
        <f>IF(O22=0,"- - -",O19/O22*100)</f>
        <v>78.329882677708767</v>
      </c>
      <c r="Q19" s="4">
        <v>1540</v>
      </c>
      <c r="R19" s="5">
        <f>IF(Q22=0,"- - -",Q19/Q22*100)</f>
        <v>82.706766917293223</v>
      </c>
      <c r="S19" s="4">
        <v>9558</v>
      </c>
      <c r="T19" s="5">
        <f>IF(S22=0,"- - -",S19/S22*100)</f>
        <v>75.005885584242321</v>
      </c>
      <c r="U19" s="4">
        <v>4028</v>
      </c>
      <c r="V19" s="5">
        <f>IF(U22=0,"- - -",U19/U22*100)</f>
        <v>82.761454694883909</v>
      </c>
      <c r="W19" s="4">
        <v>2417</v>
      </c>
      <c r="X19" s="5">
        <f>IF(W22=0,"- - -",W19/W22*100)</f>
        <v>80.352393617021278</v>
      </c>
      <c r="Y19" s="26">
        <f>C19+E19+G19+I19+K19+M19+O19+Q19+S19+U19+W19</f>
        <v>102759</v>
      </c>
      <c r="Z19" s="27">
        <f>IF(Y22=0,"- - -",Y19/Y22*100)</f>
        <v>79.228218966846569</v>
      </c>
      <c r="AC19" s="69"/>
    </row>
    <row r="20" spans="1:33" x14ac:dyDescent="0.3">
      <c r="A20" s="60"/>
      <c r="B20" s="62" t="s">
        <v>59</v>
      </c>
      <c r="C20" s="9">
        <v>2286</v>
      </c>
      <c r="D20" s="3">
        <f>IF(C22=0,"- - -",C20/C22*100)</f>
        <v>18.977253860202556</v>
      </c>
      <c r="E20" s="2">
        <v>3359</v>
      </c>
      <c r="F20" s="3">
        <f>IF(E22=0,"- - -",E20/E22*100)</f>
        <v>20.363746589875721</v>
      </c>
      <c r="G20" s="2">
        <v>4255</v>
      </c>
      <c r="H20" s="3">
        <f>IF(G22=0,"- - -",G20/G22*100)</f>
        <v>18.491960017383747</v>
      </c>
      <c r="I20" s="2">
        <v>1781</v>
      </c>
      <c r="J20" s="3">
        <f>IF(I22=0,"- - -",I20/I22*100)</f>
        <v>21.042060491493384</v>
      </c>
      <c r="K20" s="2">
        <v>1477</v>
      </c>
      <c r="L20" s="3">
        <f>IF(K22=0,"- - -",K20/K22*100)</f>
        <v>22.143928035982007</v>
      </c>
      <c r="M20" s="2">
        <v>5203</v>
      </c>
      <c r="N20" s="3">
        <f>IF(M22=0,"- - -",M20/M22*100)</f>
        <v>19.97696294874256</v>
      </c>
      <c r="O20" s="2">
        <v>3084</v>
      </c>
      <c r="P20" s="3">
        <f>IF(O22=0,"- - -",O20/O22*100)</f>
        <v>21.283643892339544</v>
      </c>
      <c r="Q20" s="2">
        <v>317</v>
      </c>
      <c r="R20" s="3">
        <f>IF(Q22=0,"- - -",Q20/Q22*100)</f>
        <v>17.024704618689583</v>
      </c>
      <c r="S20" s="2">
        <v>3073</v>
      </c>
      <c r="T20" s="3">
        <f>IF(S22=0,"- - -",S20/S22*100)</f>
        <v>24.115200502236522</v>
      </c>
      <c r="U20" s="2">
        <v>830</v>
      </c>
      <c r="V20" s="3">
        <f>IF(U22=0,"- - -",U20/U22*100)</f>
        <v>17.053626463940827</v>
      </c>
      <c r="W20" s="2">
        <v>568</v>
      </c>
      <c r="X20" s="3">
        <f>IF(W22=0,"- - -",W20/W22*100)</f>
        <v>18.882978723404257</v>
      </c>
      <c r="Y20" s="26">
        <f t="shared" ref="Y20:Y21" si="1">C20+E20+G20+I20+K20+M20+O20+Q20+S20+U20+W20</f>
        <v>26233</v>
      </c>
      <c r="Z20" s="29">
        <f>IF(Y22=0,"- - -",Y20/Y22*100)</f>
        <v>20.225905936777178</v>
      </c>
      <c r="AC20" s="69"/>
    </row>
    <row r="21" spans="1:33" ht="15" thickBot="1" x14ac:dyDescent="0.35">
      <c r="A21" s="60"/>
      <c r="B21" s="62" t="s">
        <v>512</v>
      </c>
      <c r="C21" s="9">
        <v>53</v>
      </c>
      <c r="D21" s="3">
        <f>IF(C22=0,"- - -",C21/C22*100)</f>
        <v>0.43998007637390008</v>
      </c>
      <c r="E21" s="2">
        <v>93</v>
      </c>
      <c r="F21" s="3">
        <f>IF(E22=0,"- - -",E21/E22*100)</f>
        <v>0.56380721430736591</v>
      </c>
      <c r="G21" s="2">
        <v>128</v>
      </c>
      <c r="H21" s="3">
        <f>IF(G22=0,"- - -",G21/G22*100)</f>
        <v>0.55627987831377668</v>
      </c>
      <c r="I21" s="2">
        <v>36</v>
      </c>
      <c r="J21" s="3">
        <f>IF(I22=0,"- - -",I21/I22*100)</f>
        <v>0.42533081285444235</v>
      </c>
      <c r="K21" s="2">
        <v>52</v>
      </c>
      <c r="L21" s="3">
        <f>IF(K22=0,"- - -",K21/K22*100)</f>
        <v>0.77961019490254868</v>
      </c>
      <c r="M21" s="2">
        <v>141</v>
      </c>
      <c r="N21" s="3">
        <f>IF(M22=0,"- - -",M21/M22*100)</f>
        <v>0.54137070454981762</v>
      </c>
      <c r="O21" s="2">
        <v>56</v>
      </c>
      <c r="P21" s="3">
        <f>IF(O22=0,"- - -",O21/O22*100)</f>
        <v>0.38647342995169082</v>
      </c>
      <c r="Q21" s="2">
        <v>5</v>
      </c>
      <c r="R21" s="3">
        <f>IF(Q22=0,"- - -",Q21/Q22*100)</f>
        <v>0.26852846401718583</v>
      </c>
      <c r="S21" s="2">
        <v>112</v>
      </c>
      <c r="T21" s="3">
        <f>IF(S22=0,"- - -",S21/S22*100)</f>
        <v>0.87891391352114889</v>
      </c>
      <c r="U21" s="2">
        <v>9</v>
      </c>
      <c r="V21" s="3">
        <f>IF(U22=0,"- - -",U21/U22*100)</f>
        <v>0.18491884117526197</v>
      </c>
      <c r="W21" s="2">
        <v>23</v>
      </c>
      <c r="X21" s="3">
        <f>IF(W22=0,"- - -",W21/W22*100)</f>
        <v>0.7646276595744681</v>
      </c>
      <c r="Y21" s="26">
        <f t="shared" si="1"/>
        <v>708</v>
      </c>
      <c r="Z21" s="29">
        <f>IF(Y22=0,"- - -",Y21/Y22*100)</f>
        <v>0.54587509637625287</v>
      </c>
      <c r="AC21" s="69"/>
    </row>
    <row r="22" spans="1:33" x14ac:dyDescent="0.3">
      <c r="A22" s="155" t="s">
        <v>13</v>
      </c>
      <c r="B22" s="156"/>
      <c r="C22" s="14">
        <f>SUM(C19:C21)</f>
        <v>12046</v>
      </c>
      <c r="D22" s="15">
        <f>IF(C22=0,"- - -",C22/C22*100)</f>
        <v>100</v>
      </c>
      <c r="E22" s="16">
        <f>SUM(E19:E21)</f>
        <v>16495</v>
      </c>
      <c r="F22" s="15">
        <f>IF(E22=0,"- - -",E22/E22*100)</f>
        <v>100</v>
      </c>
      <c r="G22" s="16">
        <f>SUM(G19:G21)</f>
        <v>23010</v>
      </c>
      <c r="H22" s="15">
        <f>IF(G22=0,"- - -",G22/G22*100)</f>
        <v>100</v>
      </c>
      <c r="I22" s="16">
        <f>SUM(I19:I21)</f>
        <v>8464</v>
      </c>
      <c r="J22" s="15">
        <f>IF(I22=0,"- - -",I22/I22*100)</f>
        <v>100</v>
      </c>
      <c r="K22" s="16">
        <f>SUM(K19:K21)</f>
        <v>6670</v>
      </c>
      <c r="L22" s="15">
        <f>IF(K22=0,"- - -",K22/K22*100)</f>
        <v>100</v>
      </c>
      <c r="M22" s="16">
        <f>SUM(M19:M21)</f>
        <v>26045</v>
      </c>
      <c r="N22" s="15">
        <f>IF(M22=0,"- - -",M22/M22*100)</f>
        <v>100</v>
      </c>
      <c r="O22" s="16">
        <f>SUM(O19:O21)</f>
        <v>14490</v>
      </c>
      <c r="P22" s="15">
        <f>IF(O22=0,"- - -",O22/O22*100)</f>
        <v>100</v>
      </c>
      <c r="Q22" s="16">
        <f>SUM(Q19:Q21)</f>
        <v>1862</v>
      </c>
      <c r="R22" s="15">
        <f>IF(Q22=0,"- - -",Q22/Q22*100)</f>
        <v>100</v>
      </c>
      <c r="S22" s="16">
        <f>SUM(S19:S21)</f>
        <v>12743</v>
      </c>
      <c r="T22" s="15">
        <f>IF(S22=0,"- - -",S22/S22*100)</f>
        <v>100</v>
      </c>
      <c r="U22" s="16">
        <f>SUM(U19:U21)</f>
        <v>4867</v>
      </c>
      <c r="V22" s="15">
        <f>IF(U22=0,"- - -",U22/U22*100)</f>
        <v>100</v>
      </c>
      <c r="W22" s="16">
        <f>SUM(W19:W21)</f>
        <v>3008</v>
      </c>
      <c r="X22" s="15">
        <f>IF(W22=0,"- - -",W22/W22*100)</f>
        <v>100</v>
      </c>
      <c r="Y22" s="22">
        <f>SUM(Y19:Y21)</f>
        <v>129700</v>
      </c>
      <c r="Z22" s="23">
        <f>IF(Y22=0,"- - -",Y22/Y22*100)</f>
        <v>100</v>
      </c>
      <c r="AC22" s="69"/>
    </row>
    <row r="23" spans="1:33" ht="15" thickBot="1" x14ac:dyDescent="0.35">
      <c r="A23" s="149" t="s">
        <v>132</v>
      </c>
      <c r="B23" s="150"/>
      <c r="C23" s="18">
        <f>IF(Y22=0,"- - -",C22/Y22*100)</f>
        <v>9.2875867386276028</v>
      </c>
      <c r="D23" s="19"/>
      <c r="E23" s="20">
        <f>IF(Y22=0,"- - -",E22/Y22*100)</f>
        <v>12.717810331534309</v>
      </c>
      <c r="F23" s="19"/>
      <c r="G23" s="20">
        <f>IF(Y22=0,"- - -",G22/Y22*100)</f>
        <v>17.74094063222822</v>
      </c>
      <c r="H23" s="19"/>
      <c r="I23" s="20">
        <f>IF(Y22=0,"- - -",I22/Y22*100)</f>
        <v>6.5258288357748651</v>
      </c>
      <c r="J23" s="19"/>
      <c r="K23" s="20">
        <f>IF(Y22=0,"- - -",K22/Y22*100)</f>
        <v>5.1426368542791057</v>
      </c>
      <c r="L23" s="19"/>
      <c r="M23" s="20">
        <f>IF(Y22=0,"- - -",M22/Y22*100)</f>
        <v>20.080956052428682</v>
      </c>
      <c r="N23" s="19"/>
      <c r="O23" s="20">
        <f>IF(Y22=0,"- - -",O22/Y22*100)</f>
        <v>11.171935235158056</v>
      </c>
      <c r="P23" s="19"/>
      <c r="Q23" s="20">
        <f>IF(Y22=0,"- - -",Q22/Y22*100)</f>
        <v>1.4356206630686199</v>
      </c>
      <c r="R23" s="19"/>
      <c r="S23" s="20">
        <f>IF(Y22=0,"- - -",S22/Y22*100)</f>
        <v>9.8249807247494214</v>
      </c>
      <c r="T23" s="19"/>
      <c r="U23" s="20">
        <f>IF(Y22=0,"- - -",U22/Y22*100)</f>
        <v>3.7525057825751733</v>
      </c>
      <c r="V23" s="19"/>
      <c r="W23" s="20">
        <f>IF(Y22=0,"- - -",W22/Y22*100)</f>
        <v>2.3191981495759446</v>
      </c>
      <c r="X23" s="19"/>
      <c r="Y23" s="24">
        <f>IF(Y22=0,"- - -",Y22/Y22*100)</f>
        <v>100</v>
      </c>
      <c r="Z23" s="25"/>
    </row>
    <row r="24" spans="1:33" x14ac:dyDescent="0.3">
      <c r="A24" s="144" t="s">
        <v>505</v>
      </c>
      <c r="B24" s="161"/>
      <c r="C24" s="161"/>
      <c r="D24" s="161"/>
      <c r="E24" s="161"/>
    </row>
    <row r="26" spans="1:33" x14ac:dyDescent="0.3">
      <c r="A26" s="49" t="s">
        <v>262</v>
      </c>
      <c r="J26" s="48"/>
      <c r="L26" s="48"/>
    </row>
    <row r="27" spans="1:33" ht="15" thickBot="1" x14ac:dyDescent="0.35"/>
    <row r="28" spans="1:33" ht="14.4" customHeight="1" x14ac:dyDescent="0.3">
      <c r="A28" s="151" t="s">
        <v>273</v>
      </c>
      <c r="B28" s="152"/>
      <c r="C28" s="32" t="s">
        <v>97</v>
      </c>
      <c r="D28" s="33"/>
      <c r="E28" s="33" t="s">
        <v>98</v>
      </c>
      <c r="F28" s="33"/>
      <c r="G28" s="33" t="s">
        <v>86</v>
      </c>
      <c r="H28" s="33"/>
      <c r="I28" s="33" t="s">
        <v>87</v>
      </c>
      <c r="J28" s="33"/>
      <c r="K28" s="33" t="s">
        <v>88</v>
      </c>
      <c r="L28" s="33"/>
      <c r="M28" s="33" t="s">
        <v>89</v>
      </c>
      <c r="N28" s="33"/>
      <c r="O28" s="33" t="s">
        <v>90</v>
      </c>
      <c r="P28" s="33"/>
      <c r="Q28" s="33" t="s">
        <v>91</v>
      </c>
      <c r="R28" s="33"/>
      <c r="S28" s="33" t="s">
        <v>92</v>
      </c>
      <c r="T28" s="33"/>
      <c r="U28" s="33" t="s">
        <v>93</v>
      </c>
      <c r="V28" s="33"/>
      <c r="W28" s="33" t="s">
        <v>94</v>
      </c>
      <c r="X28" s="33"/>
      <c r="Y28" s="33" t="s">
        <v>95</v>
      </c>
      <c r="Z28" s="33"/>
      <c r="AA28" s="33" t="s">
        <v>96</v>
      </c>
      <c r="AB28" s="34"/>
      <c r="AC28" s="35" t="s">
        <v>13</v>
      </c>
      <c r="AD28" s="36"/>
    </row>
    <row r="29" spans="1:33" ht="15" thickBot="1" x14ac:dyDescent="0.35">
      <c r="A29" s="153"/>
      <c r="B29" s="154"/>
      <c r="C29" s="37" t="s">
        <v>14</v>
      </c>
      <c r="D29" s="38" t="s">
        <v>15</v>
      </c>
      <c r="E29" s="39" t="s">
        <v>14</v>
      </c>
      <c r="F29" s="38" t="s">
        <v>15</v>
      </c>
      <c r="G29" s="39" t="s">
        <v>14</v>
      </c>
      <c r="H29" s="38" t="s">
        <v>15</v>
      </c>
      <c r="I29" s="37" t="s">
        <v>14</v>
      </c>
      <c r="J29" s="38" t="s">
        <v>15</v>
      </c>
      <c r="K29" s="37" t="s">
        <v>14</v>
      </c>
      <c r="L29" s="38" t="s">
        <v>15</v>
      </c>
      <c r="M29" s="37" t="s">
        <v>14</v>
      </c>
      <c r="N29" s="38" t="s">
        <v>15</v>
      </c>
      <c r="O29" s="37" t="s">
        <v>14</v>
      </c>
      <c r="P29" s="38" t="s">
        <v>15</v>
      </c>
      <c r="Q29" s="37" t="s">
        <v>14</v>
      </c>
      <c r="R29" s="38" t="s">
        <v>15</v>
      </c>
      <c r="S29" s="37" t="s">
        <v>14</v>
      </c>
      <c r="T29" s="38" t="s">
        <v>15</v>
      </c>
      <c r="U29" s="37" t="s">
        <v>14</v>
      </c>
      <c r="V29" s="38" t="s">
        <v>15</v>
      </c>
      <c r="W29" s="37" t="s">
        <v>14</v>
      </c>
      <c r="X29" s="38" t="s">
        <v>15</v>
      </c>
      <c r="Y29" s="37" t="s">
        <v>14</v>
      </c>
      <c r="Z29" s="38" t="s">
        <v>15</v>
      </c>
      <c r="AA29" s="37" t="s">
        <v>14</v>
      </c>
      <c r="AB29" s="38" t="s">
        <v>15</v>
      </c>
      <c r="AC29" s="41" t="s">
        <v>14</v>
      </c>
      <c r="AD29" s="42" t="s">
        <v>15</v>
      </c>
    </row>
    <row r="30" spans="1:33" x14ac:dyDescent="0.3">
      <c r="A30" s="59"/>
      <c r="B30" s="62" t="s">
        <v>511</v>
      </c>
      <c r="C30" s="8">
        <v>5013</v>
      </c>
      <c r="D30" s="5">
        <f>IF(C33=0,"- - -",C30/C33*100)</f>
        <v>80.646718146718143</v>
      </c>
      <c r="E30" s="4">
        <v>84867</v>
      </c>
      <c r="F30" s="5">
        <f>IF(E33=0,"- - -",E30/E33*100)</f>
        <v>79.420352243163833</v>
      </c>
      <c r="G30" s="4">
        <v>187</v>
      </c>
      <c r="H30" s="5">
        <f>IF(G33=0,"- - -",G30/G33*100)</f>
        <v>78.902953586497887</v>
      </c>
      <c r="I30" s="4">
        <v>1082</v>
      </c>
      <c r="J30" s="5">
        <f>IF(I33=0,"- - -",I30/I33*100)</f>
        <v>80.50595238095238</v>
      </c>
      <c r="K30" s="4">
        <v>124</v>
      </c>
      <c r="L30" s="5">
        <f>IF(K33=0,"- - -",K30/K33*100)</f>
        <v>73.80952380952381</v>
      </c>
      <c r="M30" s="4">
        <v>15</v>
      </c>
      <c r="N30" s="5">
        <f>IF(M33=0,"- - -",M30/M33*100)</f>
        <v>68.181818181818173</v>
      </c>
      <c r="O30" s="4">
        <v>930</v>
      </c>
      <c r="P30" s="5">
        <f>IF(O33=0,"- - -",O30/O33*100)</f>
        <v>76.354679802955658</v>
      </c>
      <c r="Q30" s="4">
        <v>2870</v>
      </c>
      <c r="R30" s="5">
        <f>IF(Q33=0,"- - -",Q30/Q33*100)</f>
        <v>78.41530054644808</v>
      </c>
      <c r="S30" s="4">
        <v>1290</v>
      </c>
      <c r="T30" s="5">
        <f>IF(S33=0,"- - -",S30/S33*100)</f>
        <v>83.875162548764621</v>
      </c>
      <c r="U30" s="4">
        <v>4433</v>
      </c>
      <c r="V30" s="5">
        <f>IF(U33=0,"- - -",U30/U33*100)</f>
        <v>75.713065755764305</v>
      </c>
      <c r="W30" s="4">
        <v>558</v>
      </c>
      <c r="X30" s="5">
        <f>IF(W33=0,"- - -",W30/W33*100)</f>
        <v>72.279792746113998</v>
      </c>
      <c r="Y30" s="4">
        <v>1363</v>
      </c>
      <c r="Z30" s="5">
        <f>IF(Y33=0,"- - -",Y30/Y33*100)</f>
        <v>76.573033707865164</v>
      </c>
      <c r="AA30" s="4">
        <v>27</v>
      </c>
      <c r="AB30" s="5">
        <f>IF(AA33=0,"- - -",AA30/AA33*100)</f>
        <v>84.375</v>
      </c>
      <c r="AC30" s="26">
        <f>C30+E30+G30+I30+K30+M30+O30+Q30+S30+U30+W30+Y30+AA30</f>
        <v>102759</v>
      </c>
      <c r="AD30" s="27">
        <f>IF(AC33=0,"- - -",AC30/AC33*100)</f>
        <v>79.228218966846569</v>
      </c>
      <c r="AG30" s="69"/>
    </row>
    <row r="31" spans="1:33" x14ac:dyDescent="0.3">
      <c r="A31" s="60"/>
      <c r="B31" s="62" t="s">
        <v>59</v>
      </c>
      <c r="C31" s="9">
        <v>1173</v>
      </c>
      <c r="D31" s="3">
        <f>IF(C33=0,"- - -",C31/C33*100)</f>
        <v>18.870656370656373</v>
      </c>
      <c r="E31" s="2">
        <v>21425</v>
      </c>
      <c r="F31" s="3">
        <f>IF(E33=0,"- - -",E31/E33*100)</f>
        <v>20.049972861180258</v>
      </c>
      <c r="G31" s="2">
        <v>50</v>
      </c>
      <c r="H31" s="3">
        <f>IF(G33=0,"- - -",G31/G33*100)</f>
        <v>21.09704641350211</v>
      </c>
      <c r="I31" s="2">
        <v>258</v>
      </c>
      <c r="J31" s="3">
        <f>IF(I33=0,"- - -",I31/I33*100)</f>
        <v>19.196428571428573</v>
      </c>
      <c r="K31" s="2">
        <v>43</v>
      </c>
      <c r="L31" s="3">
        <f>IF(K33=0,"- - -",K31/K33*100)</f>
        <v>25.595238095238095</v>
      </c>
      <c r="M31" s="2">
        <v>7</v>
      </c>
      <c r="N31" s="3">
        <f>IF(M33=0,"- - -",M31/M33*100)</f>
        <v>31.818181818181817</v>
      </c>
      <c r="O31" s="2">
        <v>277</v>
      </c>
      <c r="P31" s="3">
        <f>IF(O33=0,"- - -",O31/O33*100)</f>
        <v>22.742200328407225</v>
      </c>
      <c r="Q31" s="2">
        <v>770</v>
      </c>
      <c r="R31" s="3">
        <f>IF(Q33=0,"- - -",Q31/Q33*100)</f>
        <v>21.038251366120221</v>
      </c>
      <c r="S31" s="2">
        <v>240</v>
      </c>
      <c r="T31" s="3">
        <f>IF(S33=0,"- - -",S31/S33*100)</f>
        <v>15.604681404421328</v>
      </c>
      <c r="U31" s="2">
        <v>1377</v>
      </c>
      <c r="V31" s="3">
        <f>IF(U33=0,"- - -",U31/U33*100)</f>
        <v>23.518360375747225</v>
      </c>
      <c r="W31" s="2">
        <v>208</v>
      </c>
      <c r="X31" s="3">
        <f>IF(W33=0,"- - -",W31/W33*100)</f>
        <v>26.94300518134715</v>
      </c>
      <c r="Y31" s="2">
        <v>401</v>
      </c>
      <c r="Z31" s="3">
        <f>IF(Y33=0,"- - -",Y31/Y33*100)</f>
        <v>22.528089887640448</v>
      </c>
      <c r="AA31" s="2">
        <v>4</v>
      </c>
      <c r="AB31" s="3">
        <f>IF(AA33=0,"- - -",AA31/AA33*100)</f>
        <v>12.5</v>
      </c>
      <c r="AC31" s="26">
        <f t="shared" ref="AC31:AC32" si="2">C31+E31+G31+I31+K31+M31+O31+Q31+S31+U31+W31+Y31+AA31</f>
        <v>26233</v>
      </c>
      <c r="AD31" s="29">
        <f>IF(AC33=0,"- - -",AC31/AC33*100)</f>
        <v>20.225905936777178</v>
      </c>
      <c r="AG31" s="69"/>
    </row>
    <row r="32" spans="1:33" ht="15" thickBot="1" x14ac:dyDescent="0.35">
      <c r="A32" s="60"/>
      <c r="B32" s="62" t="s">
        <v>512</v>
      </c>
      <c r="C32" s="9">
        <v>30</v>
      </c>
      <c r="D32" s="3">
        <f>IF(C33=0,"- - -",C32/C33*100)</f>
        <v>0.4826254826254826</v>
      </c>
      <c r="E32" s="2">
        <v>566</v>
      </c>
      <c r="F32" s="3">
        <f>IF(E33=0,"- - -",E32/E33*100)</f>
        <v>0.52967489565591719</v>
      </c>
      <c r="G32" s="2">
        <v>0</v>
      </c>
      <c r="H32" s="3">
        <f>IF(G33=0,"- - -",G32/G33*100)</f>
        <v>0</v>
      </c>
      <c r="I32" s="2">
        <v>4</v>
      </c>
      <c r="J32" s="3">
        <f>IF(I33=0,"- - -",I32/I33*100)</f>
        <v>0.29761904761904762</v>
      </c>
      <c r="K32" s="2">
        <v>1</v>
      </c>
      <c r="L32" s="3">
        <f>IF(K33=0,"- - -",K32/K33*100)</f>
        <v>0.59523809523809523</v>
      </c>
      <c r="M32" s="2">
        <v>0</v>
      </c>
      <c r="N32" s="3">
        <f>IF(M33=0,"- - -",M32/M33*100)</f>
        <v>0</v>
      </c>
      <c r="O32" s="2">
        <v>11</v>
      </c>
      <c r="P32" s="3">
        <f>IF(O33=0,"- - -",O32/O33*100)</f>
        <v>0.90311986863710991</v>
      </c>
      <c r="Q32" s="2">
        <v>20</v>
      </c>
      <c r="R32" s="3">
        <f>IF(Q33=0,"- - -",Q32/Q33*100)</f>
        <v>0.54644808743169404</v>
      </c>
      <c r="S32" s="2">
        <v>8</v>
      </c>
      <c r="T32" s="3">
        <f>IF(S33=0,"- - -",S32/S33*100)</f>
        <v>0.52015604681404426</v>
      </c>
      <c r="U32" s="2">
        <v>45</v>
      </c>
      <c r="V32" s="3">
        <f>IF(U33=0,"- - -",U32/U33*100)</f>
        <v>0.76857386848847142</v>
      </c>
      <c r="W32" s="2">
        <v>6</v>
      </c>
      <c r="X32" s="3">
        <f>IF(W33=0,"- - -",W32/W33*100)</f>
        <v>0.77720207253886009</v>
      </c>
      <c r="Y32" s="2">
        <v>16</v>
      </c>
      <c r="Z32" s="3">
        <f>IF(Y33=0,"- - -",Y32/Y33*100)</f>
        <v>0.89887640449438211</v>
      </c>
      <c r="AA32" s="2">
        <v>1</v>
      </c>
      <c r="AB32" s="3">
        <f>IF(AA33=0,"- - -",AA32/AA33*100)</f>
        <v>3.125</v>
      </c>
      <c r="AC32" s="26">
        <f t="shared" si="2"/>
        <v>708</v>
      </c>
      <c r="AD32" s="29">
        <f>IF(AC33=0,"- - -",AC32/AC33*100)</f>
        <v>0.54587509637625287</v>
      </c>
      <c r="AG32" s="69"/>
    </row>
    <row r="33" spans="1:33" x14ac:dyDescent="0.3">
      <c r="A33" s="155" t="s">
        <v>13</v>
      </c>
      <c r="B33" s="156"/>
      <c r="C33" s="14">
        <f>SUM(C30:C32)</f>
        <v>6216</v>
      </c>
      <c r="D33" s="15">
        <f>IF(C33=0,"- - -",C33/C33*100)</f>
        <v>100</v>
      </c>
      <c r="E33" s="16">
        <f>SUM(E30:E32)</f>
        <v>106858</v>
      </c>
      <c r="F33" s="15">
        <f>IF(E33=0,"- - -",E33/E33*100)</f>
        <v>100</v>
      </c>
      <c r="G33" s="16">
        <f>SUM(G30:G32)</f>
        <v>237</v>
      </c>
      <c r="H33" s="15">
        <f>IF(G33=0,"- - -",G33/G33*100)</f>
        <v>100</v>
      </c>
      <c r="I33" s="16">
        <f>SUM(I30:I32)</f>
        <v>1344</v>
      </c>
      <c r="J33" s="15">
        <f>IF(I33=0,"- - -",I33/I33*100)</f>
        <v>100</v>
      </c>
      <c r="K33" s="16">
        <f>SUM(K30:K32)</f>
        <v>168</v>
      </c>
      <c r="L33" s="15">
        <f>IF(K33=0,"- - -",K33/K33*100)</f>
        <v>100</v>
      </c>
      <c r="M33" s="16">
        <f>SUM(M30:M32)</f>
        <v>22</v>
      </c>
      <c r="N33" s="15">
        <f>IF(M33=0,"- - -",M33/M33*100)</f>
        <v>100</v>
      </c>
      <c r="O33" s="16">
        <f>SUM(O30:O32)</f>
        <v>1218</v>
      </c>
      <c r="P33" s="15">
        <f>IF(O33=0,"- - -",O33/O33*100)</f>
        <v>100</v>
      </c>
      <c r="Q33" s="16">
        <f>SUM(Q30:Q32)</f>
        <v>3660</v>
      </c>
      <c r="R33" s="15">
        <f>IF(Q33=0,"- - -",Q33/Q33*100)</f>
        <v>100</v>
      </c>
      <c r="S33" s="16">
        <f>SUM(S30:S32)</f>
        <v>1538</v>
      </c>
      <c r="T33" s="15">
        <f>IF(S33=0,"- - -",S33/S33*100)</f>
        <v>100</v>
      </c>
      <c r="U33" s="16">
        <f>SUM(U30:U32)</f>
        <v>5855</v>
      </c>
      <c r="V33" s="15">
        <f>IF(U33=0,"- - -",U33/U33*100)</f>
        <v>100</v>
      </c>
      <c r="W33" s="16">
        <f>SUM(W30:W32)</f>
        <v>772</v>
      </c>
      <c r="X33" s="15">
        <f>IF(W33=0,"- - -",W33/W33*100)</f>
        <v>100</v>
      </c>
      <c r="Y33" s="16">
        <f>SUM(Y30:Y32)</f>
        <v>1780</v>
      </c>
      <c r="Z33" s="15">
        <f>IF(Y33=0,"- - -",Y33/Y33*100)</f>
        <v>100</v>
      </c>
      <c r="AA33" s="16">
        <f>SUM(AA30:AA32)</f>
        <v>32</v>
      </c>
      <c r="AB33" s="15">
        <f>IF(AA33=0,"- - -",AA33/AA33*100)</f>
        <v>100</v>
      </c>
      <c r="AC33" s="22">
        <f>SUM(AC30:AC32)</f>
        <v>129700</v>
      </c>
      <c r="AD33" s="23">
        <f>IF(AC33=0,"- - -",AC33/AC33*100)</f>
        <v>100</v>
      </c>
      <c r="AG33" s="69"/>
    </row>
    <row r="34" spans="1:33" ht="15" thickBot="1" x14ac:dyDescent="0.35">
      <c r="A34" s="149" t="s">
        <v>12</v>
      </c>
      <c r="B34" s="150"/>
      <c r="C34" s="18">
        <f>IF($AC33=0,"- - -",C33/$AC33*100)</f>
        <v>4.7925983037779494</v>
      </c>
      <c r="D34" s="19"/>
      <c r="E34" s="20">
        <f>IF($AC33=0,"- - -",E33/$AC33*100)</f>
        <v>82.388589051657675</v>
      </c>
      <c r="F34" s="19"/>
      <c r="G34" s="20">
        <f>IF($AC33=0,"- - -",G33/$AC33*100)</f>
        <v>0.18272937548188128</v>
      </c>
      <c r="H34" s="19"/>
      <c r="I34" s="20">
        <f>IF($AC33=0,"- - -",I33/$AC33*100)</f>
        <v>1.0362374710871241</v>
      </c>
      <c r="J34" s="19"/>
      <c r="K34" s="20">
        <f>IF($AC33=0,"- - -",K33/$AC33*100)</f>
        <v>0.12952968388589051</v>
      </c>
      <c r="L34" s="19"/>
      <c r="M34" s="20">
        <f>IF($AC33=0,"- - -",M33/$AC33*100)</f>
        <v>1.6962220508866616E-2</v>
      </c>
      <c r="N34" s="19"/>
      <c r="O34" s="20">
        <f>IF($AC33=0,"- - -",O33/$AC33*100)</f>
        <v>0.93909020817270616</v>
      </c>
      <c r="P34" s="19"/>
      <c r="Q34" s="20">
        <f>IF($AC33=0,"- - -",Q33/$AC33*100)</f>
        <v>2.8218966846569002</v>
      </c>
      <c r="R34" s="19"/>
      <c r="S34" s="20">
        <f>IF($AC33=0,"- - -",S33/$AC33*100)</f>
        <v>1.1858134155744025</v>
      </c>
      <c r="T34" s="19"/>
      <c r="U34" s="20">
        <f>IF($AC33=0,"- - -",U33/$AC33*100)</f>
        <v>4.5142636854279106</v>
      </c>
      <c r="V34" s="19"/>
      <c r="W34" s="20">
        <f>IF($AC33=0,"- - -",W33/$AC33*100)</f>
        <v>0.5952197378565921</v>
      </c>
      <c r="X34" s="19"/>
      <c r="Y34" s="158">
        <f>IF($AC33=0,"- - -",Y33/$AC33*100)</f>
        <v>1.3723978411719353</v>
      </c>
      <c r="Z34" s="159"/>
      <c r="AA34" s="158">
        <f>IF($AC33=0,"- - -",AA33/$AC33*100)</f>
        <v>2.4672320740169621E-2</v>
      </c>
      <c r="AB34" s="159"/>
      <c r="AC34" s="24">
        <f>IF($AC33=0,"- - -",AC33/$AC33*100)</f>
        <v>100</v>
      </c>
      <c r="AD34" s="25"/>
    </row>
    <row r="35" spans="1:33" x14ac:dyDescent="0.3">
      <c r="A35" s="144" t="s">
        <v>483</v>
      </c>
      <c r="B35" s="145"/>
      <c r="C35" s="145"/>
      <c r="D35" s="145"/>
      <c r="E35" s="145"/>
    </row>
    <row r="37" spans="1:33" x14ac:dyDescent="0.3">
      <c r="A37" s="49" t="s">
        <v>263</v>
      </c>
      <c r="J37" s="48"/>
      <c r="L37" s="48"/>
    </row>
    <row r="38" spans="1:33" ht="15" thickBot="1" x14ac:dyDescent="0.35"/>
    <row r="39" spans="1:33" ht="14.4" customHeight="1" x14ac:dyDescent="0.3">
      <c r="A39" s="151" t="s">
        <v>273</v>
      </c>
      <c r="B39" s="152"/>
      <c r="C39" s="32" t="s">
        <v>20</v>
      </c>
      <c r="D39" s="33"/>
      <c r="E39" s="33" t="s">
        <v>21</v>
      </c>
      <c r="F39" s="33"/>
      <c r="G39" s="33" t="s">
        <v>22</v>
      </c>
      <c r="H39" s="33"/>
      <c r="I39" s="33" t="s">
        <v>23</v>
      </c>
      <c r="J39" s="33"/>
      <c r="K39" s="33" t="s">
        <v>24</v>
      </c>
      <c r="L39" s="33"/>
      <c r="M39" s="33" t="s">
        <v>25</v>
      </c>
      <c r="N39" s="33"/>
      <c r="O39" s="33" t="s">
        <v>26</v>
      </c>
      <c r="P39" s="33"/>
      <c r="Q39" s="33" t="s">
        <v>27</v>
      </c>
      <c r="R39" s="33"/>
      <c r="S39" s="33" t="s">
        <v>28</v>
      </c>
      <c r="T39" s="33"/>
      <c r="U39" s="33" t="s">
        <v>29</v>
      </c>
      <c r="V39" s="33"/>
      <c r="W39" s="33" t="s">
        <v>30</v>
      </c>
      <c r="X39" s="33"/>
      <c r="Y39" s="33" t="s">
        <v>32</v>
      </c>
      <c r="Z39" s="33"/>
      <c r="AA39" s="35" t="s">
        <v>13</v>
      </c>
      <c r="AB39" s="36"/>
    </row>
    <row r="40" spans="1:33" ht="15" thickBot="1" x14ac:dyDescent="0.35">
      <c r="A40" s="153"/>
      <c r="B40" s="154"/>
      <c r="C40" s="37" t="s">
        <v>14</v>
      </c>
      <c r="D40" s="38" t="s">
        <v>15</v>
      </c>
      <c r="E40" s="39" t="s">
        <v>14</v>
      </c>
      <c r="F40" s="38" t="s">
        <v>15</v>
      </c>
      <c r="G40" s="39" t="s">
        <v>14</v>
      </c>
      <c r="H40" s="38" t="s">
        <v>15</v>
      </c>
      <c r="I40" s="37" t="s">
        <v>14</v>
      </c>
      <c r="J40" s="38" t="s">
        <v>15</v>
      </c>
      <c r="K40" s="37" t="s">
        <v>14</v>
      </c>
      <c r="L40" s="38" t="s">
        <v>15</v>
      </c>
      <c r="M40" s="37" t="s">
        <v>14</v>
      </c>
      <c r="N40" s="38" t="s">
        <v>15</v>
      </c>
      <c r="O40" s="37" t="s">
        <v>14</v>
      </c>
      <c r="P40" s="38" t="s">
        <v>15</v>
      </c>
      <c r="Q40" s="37" t="s">
        <v>14</v>
      </c>
      <c r="R40" s="38" t="s">
        <v>15</v>
      </c>
      <c r="S40" s="37" t="s">
        <v>14</v>
      </c>
      <c r="T40" s="38" t="s">
        <v>15</v>
      </c>
      <c r="U40" s="37" t="s">
        <v>14</v>
      </c>
      <c r="V40" s="38" t="s">
        <v>15</v>
      </c>
      <c r="W40" s="37" t="s">
        <v>14</v>
      </c>
      <c r="X40" s="38" t="s">
        <v>15</v>
      </c>
      <c r="Y40" s="37" t="s">
        <v>14</v>
      </c>
      <c r="Z40" s="38" t="s">
        <v>15</v>
      </c>
      <c r="AA40" s="41" t="s">
        <v>14</v>
      </c>
      <c r="AB40" s="42" t="s">
        <v>15</v>
      </c>
    </row>
    <row r="41" spans="1:33" x14ac:dyDescent="0.3">
      <c r="A41" s="59"/>
      <c r="B41" s="62" t="s">
        <v>511</v>
      </c>
      <c r="C41" s="8">
        <v>565</v>
      </c>
      <c r="D41" s="5">
        <f>IF(C44=0,"- - -",C41/C44*100)</f>
        <v>89.540412044374008</v>
      </c>
      <c r="E41" s="4">
        <v>2028</v>
      </c>
      <c r="F41" s="5">
        <f>IF(E44=0,"- - -",E41/E44*100)</f>
        <v>87.754218952834279</v>
      </c>
      <c r="G41" s="4">
        <v>3919</v>
      </c>
      <c r="H41" s="5">
        <f>IF(G44=0,"- - -",G41/G44*100)</f>
        <v>92.407451072860169</v>
      </c>
      <c r="I41" s="4">
        <v>15054</v>
      </c>
      <c r="J41" s="5">
        <f>IF(I44=0,"- - -",I41/I44*100)</f>
        <v>96.130268199233711</v>
      </c>
      <c r="K41" s="4">
        <v>37671</v>
      </c>
      <c r="L41" s="5">
        <f>IF(K44=0,"- - -",K41/K44*100)</f>
        <v>93.792948909471164</v>
      </c>
      <c r="M41" s="4">
        <v>30486</v>
      </c>
      <c r="N41" s="5">
        <f>IF(M44=0,"- - -",M41/M44*100)</f>
        <v>82.566422013379196</v>
      </c>
      <c r="O41" s="4">
        <v>8135</v>
      </c>
      <c r="P41" s="5">
        <f>IF(O44=0,"- - -",O41/O44*100)</f>
        <v>51.677042307203656</v>
      </c>
      <c r="Q41" s="4">
        <v>2153</v>
      </c>
      <c r="R41" s="5">
        <f>IF(Q44=0,"- - -",Q41/Q44*100)</f>
        <v>31.421482778750732</v>
      </c>
      <c r="S41" s="4">
        <v>900</v>
      </c>
      <c r="T41" s="5">
        <f>IF(S44=0,"- - -",S41/S44*100)</f>
        <v>33.494603647190175</v>
      </c>
      <c r="U41" s="4">
        <v>451</v>
      </c>
      <c r="V41" s="5">
        <f>IF(U44=0,"- - -",U41/U44*100)</f>
        <v>41.682070240295751</v>
      </c>
      <c r="W41" s="4">
        <v>293</v>
      </c>
      <c r="X41" s="5">
        <f>IF(W44=0,"- - -",W41/W44*100)</f>
        <v>43.471810089020771</v>
      </c>
      <c r="Y41" s="4">
        <v>1104</v>
      </c>
      <c r="Z41" s="5">
        <f>IF(Y44=0,"- - -",Y41/Y44*100)</f>
        <v>40.39517014270033</v>
      </c>
      <c r="AA41" s="26">
        <f>C41+E41+G41+I41+K41+M41+O41+Q41+S41+U41+W41+Y41</f>
        <v>102759</v>
      </c>
      <c r="AB41" s="27">
        <f>IF(AA44=0,"- - -",AA41/AA44*100)</f>
        <v>79.228218966846569</v>
      </c>
      <c r="AE41" s="69"/>
    </row>
    <row r="42" spans="1:33" x14ac:dyDescent="0.3">
      <c r="A42" s="60"/>
      <c r="B42" s="62" t="s">
        <v>59</v>
      </c>
      <c r="C42" s="9">
        <v>49</v>
      </c>
      <c r="D42" s="3">
        <f>IF(C44=0,"- - -",C42/C44*100)</f>
        <v>7.7654516640253561</v>
      </c>
      <c r="E42" s="2">
        <v>145</v>
      </c>
      <c r="F42" s="3">
        <f>IF(E44=0,"- - -",E42/E44*100)</f>
        <v>6.2743401125054081</v>
      </c>
      <c r="G42" s="2">
        <v>162</v>
      </c>
      <c r="H42" s="3">
        <f>IF(G44=0,"- - -",G42/G44*100)</f>
        <v>3.8198538080641358</v>
      </c>
      <c r="I42" s="2">
        <v>498</v>
      </c>
      <c r="J42" s="3">
        <f>IF(I44=0,"- - -",I42/I44*100)</f>
        <v>3.1800766283524906</v>
      </c>
      <c r="K42" s="2">
        <v>2393</v>
      </c>
      <c r="L42" s="3">
        <f>IF(K44=0,"- - -",K42/K44*100)</f>
        <v>5.9580719051887261</v>
      </c>
      <c r="M42" s="2">
        <v>6376</v>
      </c>
      <c r="N42" s="3">
        <f>IF(M44=0,"- - -",M42/M44*100)</f>
        <v>17.268369309102727</v>
      </c>
      <c r="O42" s="2">
        <v>7567</v>
      </c>
      <c r="P42" s="3">
        <f>IF(O44=0,"- - -",O42/O44*100)</f>
        <v>48.068860373523059</v>
      </c>
      <c r="Q42" s="2">
        <v>4670</v>
      </c>
      <c r="R42" s="3">
        <f>IF(Q44=0,"- - -",Q42/Q44*100)</f>
        <v>68.155283129013426</v>
      </c>
      <c r="S42" s="2">
        <v>1777</v>
      </c>
      <c r="T42" s="3">
        <f>IF(S44=0,"- - -",S42/S44*100)</f>
        <v>66.133234090063269</v>
      </c>
      <c r="U42" s="2">
        <v>625</v>
      </c>
      <c r="V42" s="3">
        <f>IF(U44=0,"- - -",U42/U44*100)</f>
        <v>57.763401109057298</v>
      </c>
      <c r="W42" s="2">
        <v>375</v>
      </c>
      <c r="X42" s="3">
        <f>IF(W44=0,"- - -",W42/W44*100)</f>
        <v>55.637982195845694</v>
      </c>
      <c r="Y42" s="2">
        <v>1596</v>
      </c>
      <c r="Z42" s="3">
        <f>IF(Y44=0,"- - -",Y42/Y44*100)</f>
        <v>58.397365532381997</v>
      </c>
      <c r="AA42" s="26">
        <f t="shared" ref="AA42:AA43" si="3">C42+E42+G42+I42+K42+M42+O42+Q42+S42+U42+W42+Y42</f>
        <v>26233</v>
      </c>
      <c r="AB42" s="29">
        <f>IF(AA44=0,"- - -",AA42/AA44*100)</f>
        <v>20.225905936777178</v>
      </c>
      <c r="AE42" s="69"/>
    </row>
    <row r="43" spans="1:33" ht="15" thickBot="1" x14ac:dyDescent="0.35">
      <c r="A43" s="60"/>
      <c r="B43" s="62" t="s">
        <v>512</v>
      </c>
      <c r="C43" s="9">
        <v>17</v>
      </c>
      <c r="D43" s="3">
        <f>IF(C44=0,"- - -",C43/C44*100)</f>
        <v>2.6941362916006342</v>
      </c>
      <c r="E43" s="2">
        <v>138</v>
      </c>
      <c r="F43" s="3">
        <f>IF(E44=0,"- - -",E43/E44*100)</f>
        <v>5.9714409346603201</v>
      </c>
      <c r="G43" s="2">
        <v>160</v>
      </c>
      <c r="H43" s="3">
        <f>IF(G44=0,"- - -",G43/G44*100)</f>
        <v>3.7726951190756899</v>
      </c>
      <c r="I43" s="2">
        <v>108</v>
      </c>
      <c r="J43" s="3">
        <f>IF(I44=0,"- - -",I43/I44*100)</f>
        <v>0.68965517241379315</v>
      </c>
      <c r="K43" s="2">
        <v>100</v>
      </c>
      <c r="L43" s="3">
        <f>IF(K44=0,"- - -",K43/K44*100)</f>
        <v>0.24897918534010557</v>
      </c>
      <c r="M43" s="2">
        <v>61</v>
      </c>
      <c r="N43" s="3">
        <f>IF(M44=0,"- - -",M43/M44*100)</f>
        <v>0.16520867751807816</v>
      </c>
      <c r="O43" s="2">
        <v>40</v>
      </c>
      <c r="P43" s="3">
        <f>IF(O44=0,"- - -",O43/O44*100)</f>
        <v>0.25409731927328166</v>
      </c>
      <c r="Q43" s="2">
        <v>29</v>
      </c>
      <c r="R43" s="3">
        <f>IF(Q44=0,"- - -",Q43/Q44*100)</f>
        <v>0.42323409223584357</v>
      </c>
      <c r="S43" s="2">
        <v>10</v>
      </c>
      <c r="T43" s="3">
        <f>IF(S44=0,"- - -",S43/S44*100)</f>
        <v>0.3721622627465575</v>
      </c>
      <c r="U43" s="2">
        <v>6</v>
      </c>
      <c r="V43" s="3">
        <f>IF(U44=0,"- - -",U43/U44*100)</f>
        <v>0.55452865064695012</v>
      </c>
      <c r="W43" s="2">
        <v>6</v>
      </c>
      <c r="X43" s="3">
        <f>IF(W44=0,"- - -",W43/W44*100)</f>
        <v>0.89020771513353114</v>
      </c>
      <c r="Y43" s="2">
        <v>33</v>
      </c>
      <c r="Z43" s="3">
        <f>IF(Y44=0,"- - -",Y43/Y44*100)</f>
        <v>1.2074643249176729</v>
      </c>
      <c r="AA43" s="26">
        <f t="shared" si="3"/>
        <v>708</v>
      </c>
      <c r="AB43" s="29">
        <f>IF(AA44=0,"- - -",AA43/AA44*100)</f>
        <v>0.54587509637625287</v>
      </c>
      <c r="AE43" s="69"/>
    </row>
    <row r="44" spans="1:33" x14ac:dyDescent="0.3">
      <c r="A44" s="155" t="s">
        <v>13</v>
      </c>
      <c r="B44" s="156"/>
      <c r="C44" s="14">
        <f>SUM(C41:C43)</f>
        <v>631</v>
      </c>
      <c r="D44" s="15">
        <f>IF(C44=0,"- - -",C44/C44*100)</f>
        <v>100</v>
      </c>
      <c r="E44" s="16">
        <f>SUM(E41:E43)</f>
        <v>2311</v>
      </c>
      <c r="F44" s="15">
        <f>IF(E44=0,"- - -",E44/E44*100)</f>
        <v>100</v>
      </c>
      <c r="G44" s="16">
        <f>SUM(G41:G43)</f>
        <v>4241</v>
      </c>
      <c r="H44" s="15">
        <f>IF(G44=0,"- - -",G44/G44*100)</f>
        <v>100</v>
      </c>
      <c r="I44" s="16">
        <f>SUM(I41:I43)</f>
        <v>15660</v>
      </c>
      <c r="J44" s="15">
        <f>IF(I44=0,"- - -",I44/I44*100)</f>
        <v>100</v>
      </c>
      <c r="K44" s="16">
        <f>SUM(K41:K43)</f>
        <v>40164</v>
      </c>
      <c r="L44" s="15">
        <f>IF(K44=0,"- - -",K44/K44*100)</f>
        <v>100</v>
      </c>
      <c r="M44" s="16">
        <f>SUM(M41:M43)</f>
        <v>36923</v>
      </c>
      <c r="N44" s="15">
        <f>IF(M44=0,"- - -",M44/M44*100)</f>
        <v>100</v>
      </c>
      <c r="O44" s="16">
        <f>SUM(O41:O43)</f>
        <v>15742</v>
      </c>
      <c r="P44" s="15">
        <f>IF(O44=0,"- - -",O44/O44*100)</f>
        <v>100</v>
      </c>
      <c r="Q44" s="16">
        <f>SUM(Q41:Q43)</f>
        <v>6852</v>
      </c>
      <c r="R44" s="15">
        <f>IF(Q44=0,"- - -",Q44/Q44*100)</f>
        <v>100</v>
      </c>
      <c r="S44" s="16">
        <f>SUM(S41:S43)</f>
        <v>2687</v>
      </c>
      <c r="T44" s="15">
        <f>IF(S44=0,"- - -",S44/S44*100)</f>
        <v>100</v>
      </c>
      <c r="U44" s="16">
        <f>SUM(U41:U43)</f>
        <v>1082</v>
      </c>
      <c r="V44" s="15">
        <f>IF(U44=0,"- - -",U44/U44*100)</f>
        <v>100</v>
      </c>
      <c r="W44" s="16">
        <f>SUM(W41:W43)</f>
        <v>674</v>
      </c>
      <c r="X44" s="15">
        <f>IF(W44=0,"- - -",W44/W44*100)</f>
        <v>100</v>
      </c>
      <c r="Y44" s="16">
        <f>SUM(Y41:Y43)</f>
        <v>2733</v>
      </c>
      <c r="Z44" s="15">
        <f>IF(Y44=0,"- - -",Y44/Y44*100)</f>
        <v>100</v>
      </c>
      <c r="AA44" s="22">
        <f>SUM(AA41:AA43)</f>
        <v>129700</v>
      </c>
      <c r="AB44" s="23">
        <f>IF(AA44=0,"- - -",AA44/AA44*100)</f>
        <v>100</v>
      </c>
      <c r="AE44" s="69"/>
    </row>
    <row r="45" spans="1:33" ht="15" thickBot="1" x14ac:dyDescent="0.35">
      <c r="A45" s="149" t="s">
        <v>31</v>
      </c>
      <c r="B45" s="150"/>
      <c r="C45" s="18">
        <f>IF($AA44=0,"- - -",C44/$AA44*100)</f>
        <v>0.48650732459521973</v>
      </c>
      <c r="D45" s="19"/>
      <c r="E45" s="20">
        <f>IF($AA44=0,"- - -",E44/$AA44*100)</f>
        <v>1.7818041634541248</v>
      </c>
      <c r="F45" s="19"/>
      <c r="G45" s="20">
        <f>IF($AA44=0,"- - -",G44/$AA44*100)</f>
        <v>3.2698535080956055</v>
      </c>
      <c r="H45" s="19"/>
      <c r="I45" s="20">
        <f>IF($AA44=0,"- - -",I44/$AA44*100)</f>
        <v>12.074016962220508</v>
      </c>
      <c r="J45" s="19"/>
      <c r="K45" s="20">
        <f>IF($AA44=0,"- - -",K44/$AA44*100)</f>
        <v>30.966846569005398</v>
      </c>
      <c r="L45" s="19"/>
      <c r="M45" s="20">
        <f>IF($AA44=0,"- - -",M44/$AA44*100)</f>
        <v>28.468003084040095</v>
      </c>
      <c r="N45" s="19"/>
      <c r="O45" s="20">
        <f>IF($AA44=0,"- - -",O44/$AA44*100)</f>
        <v>12.137239784117194</v>
      </c>
      <c r="P45" s="19"/>
      <c r="Q45" s="20">
        <f>IF($AA44=0,"- - -",Q44/$AA44*100)</f>
        <v>5.2829606784888208</v>
      </c>
      <c r="R45" s="19"/>
      <c r="S45" s="20">
        <f>IF($AA44=0,"- - -",S44/$AA44*100)</f>
        <v>2.0717039321511179</v>
      </c>
      <c r="T45" s="19"/>
      <c r="U45" s="20">
        <f>IF($AA44=0,"- - -",U44/$AA44*100)</f>
        <v>0.83423284502698536</v>
      </c>
      <c r="V45" s="19"/>
      <c r="W45" s="20">
        <f>IF($AA44=0,"- - -",W44/$AA44*100)</f>
        <v>0.51966075558982261</v>
      </c>
      <c r="X45" s="19"/>
      <c r="Y45" s="20">
        <f>IF($AA44=0,"- - -",Y44/$AA44*100)</f>
        <v>2.1071703932151116</v>
      </c>
      <c r="Z45" s="19"/>
      <c r="AA45" s="24">
        <f>IF($AA44=0,"- - -",AA44/$AA44*100)</f>
        <v>100</v>
      </c>
      <c r="AB45" s="25"/>
    </row>
    <row r="46" spans="1:33" x14ac:dyDescent="0.3">
      <c r="A46" s="144" t="s">
        <v>506</v>
      </c>
      <c r="B46" s="145"/>
      <c r="C46" s="145"/>
      <c r="D46" s="145"/>
      <c r="E46" s="145"/>
    </row>
    <row r="48" spans="1:33" x14ac:dyDescent="0.3">
      <c r="A48" s="49" t="s">
        <v>264</v>
      </c>
      <c r="J48" s="48"/>
      <c r="L48" s="48"/>
    </row>
    <row r="49" spans="1:27" ht="15" thickBot="1" x14ac:dyDescent="0.35"/>
    <row r="50" spans="1:27" ht="14.4" customHeight="1" x14ac:dyDescent="0.3">
      <c r="A50" s="151" t="s">
        <v>273</v>
      </c>
      <c r="B50" s="152"/>
      <c r="C50" s="32" t="s">
        <v>99</v>
      </c>
      <c r="D50" s="33"/>
      <c r="E50" s="33" t="s">
        <v>100</v>
      </c>
      <c r="F50" s="33"/>
      <c r="G50" s="33" t="s">
        <v>101</v>
      </c>
      <c r="H50" s="33"/>
      <c r="I50" s="33" t="s">
        <v>102</v>
      </c>
      <c r="J50" s="33"/>
      <c r="K50" s="33" t="s">
        <v>103</v>
      </c>
      <c r="L50" s="33"/>
      <c r="M50" s="33" t="s">
        <v>104</v>
      </c>
      <c r="N50" s="33"/>
      <c r="O50" s="33" t="s">
        <v>105</v>
      </c>
      <c r="P50" s="33"/>
      <c r="Q50" s="33" t="s">
        <v>106</v>
      </c>
      <c r="R50" s="33"/>
      <c r="S50" s="33" t="s">
        <v>16</v>
      </c>
      <c r="T50" s="33"/>
      <c r="U50" s="35" t="s">
        <v>13</v>
      </c>
      <c r="V50" s="36"/>
    </row>
    <row r="51" spans="1:27" ht="15" thickBot="1" x14ac:dyDescent="0.35">
      <c r="A51" s="153"/>
      <c r="B51" s="154"/>
      <c r="C51" s="37" t="s">
        <v>14</v>
      </c>
      <c r="D51" s="38" t="s">
        <v>15</v>
      </c>
      <c r="E51" s="39" t="s">
        <v>14</v>
      </c>
      <c r="F51" s="38" t="s">
        <v>15</v>
      </c>
      <c r="G51" s="39" t="s">
        <v>14</v>
      </c>
      <c r="H51" s="38" t="s">
        <v>15</v>
      </c>
      <c r="I51" s="37" t="s">
        <v>14</v>
      </c>
      <c r="J51" s="38" t="s">
        <v>15</v>
      </c>
      <c r="K51" s="37" t="s">
        <v>14</v>
      </c>
      <c r="L51" s="38" t="s">
        <v>15</v>
      </c>
      <c r="M51" s="37" t="s">
        <v>14</v>
      </c>
      <c r="N51" s="38" t="s">
        <v>15</v>
      </c>
      <c r="O51" s="37" t="s">
        <v>14</v>
      </c>
      <c r="P51" s="38" t="s">
        <v>15</v>
      </c>
      <c r="Q51" s="37" t="s">
        <v>14</v>
      </c>
      <c r="R51" s="38" t="s">
        <v>15</v>
      </c>
      <c r="S51" s="37" t="s">
        <v>14</v>
      </c>
      <c r="T51" s="38" t="s">
        <v>15</v>
      </c>
      <c r="U51" s="41" t="s">
        <v>14</v>
      </c>
      <c r="V51" s="42" t="s">
        <v>15</v>
      </c>
    </row>
    <row r="52" spans="1:27" x14ac:dyDescent="0.3">
      <c r="A52" s="59"/>
      <c r="B52" s="62" t="s">
        <v>511</v>
      </c>
      <c r="C52" s="8">
        <v>53</v>
      </c>
      <c r="D52" s="5">
        <f>IF(C55=0,"- - -",C52/C55*100)</f>
        <v>72.602739726027394</v>
      </c>
      <c r="E52" s="4">
        <v>212</v>
      </c>
      <c r="F52" s="5">
        <f>IF(E55=0,"- - -",E52/E55*100)</f>
        <v>34.697217675941076</v>
      </c>
      <c r="G52" s="4">
        <v>518</v>
      </c>
      <c r="H52" s="5">
        <f>IF(G55=0,"- - -",G52/G55*100)</f>
        <v>33.922724296005242</v>
      </c>
      <c r="I52" s="4">
        <v>12137</v>
      </c>
      <c r="J52" s="5">
        <f>IF(I55=0,"- - -",I52/I55*100)</f>
        <v>65.662194330231543</v>
      </c>
      <c r="K52" s="4">
        <v>77883</v>
      </c>
      <c r="L52" s="5">
        <f>IF(K55=0,"- - -",K52/K55*100)</f>
        <v>82.143798846149778</v>
      </c>
      <c r="M52" s="4">
        <v>11916</v>
      </c>
      <c r="N52" s="5">
        <f>IF(M55=0,"- - -",M52/M55*100)</f>
        <v>84.325242374920379</v>
      </c>
      <c r="O52" s="4">
        <v>5</v>
      </c>
      <c r="P52" s="5">
        <f>IF(O55=0,"- - -",O52/O55*100)</f>
        <v>62.5</v>
      </c>
      <c r="Q52" s="4">
        <v>3</v>
      </c>
      <c r="R52" s="5">
        <f>IF(Q55=0,"- - -",Q52/Q55*100)</f>
        <v>100</v>
      </c>
      <c r="S52" s="4">
        <v>32</v>
      </c>
      <c r="T52" s="5">
        <f>IF(S55=0,"- - -",S52/S55*100)</f>
        <v>64</v>
      </c>
      <c r="U52" s="26">
        <f>C52+E52+G52+I52+K52+M52+O52+Q52+S52</f>
        <v>102759</v>
      </c>
      <c r="V52" s="27">
        <f>IF(U55=0,"- - -",U52/U55*100)</f>
        <v>79.228218966846569</v>
      </c>
      <c r="Y52" s="69"/>
    </row>
    <row r="53" spans="1:27" x14ac:dyDescent="0.3">
      <c r="A53" s="60"/>
      <c r="B53" s="62" t="s">
        <v>59</v>
      </c>
      <c r="C53" s="9">
        <v>9</v>
      </c>
      <c r="D53" s="3">
        <f>IF(C55=0,"- - -",C53/C55*100)</f>
        <v>12.328767123287671</v>
      </c>
      <c r="E53" s="2">
        <v>185</v>
      </c>
      <c r="F53" s="3">
        <f>IF(E55=0,"- - -",E53/E55*100)</f>
        <v>30.278232405891981</v>
      </c>
      <c r="G53" s="2">
        <v>918</v>
      </c>
      <c r="H53" s="3">
        <f>IF(G55=0,"- - -",G53/G55*100)</f>
        <v>60.117878192534377</v>
      </c>
      <c r="I53" s="2">
        <v>6176</v>
      </c>
      <c r="J53" s="3">
        <f>IF(I55=0,"- - -",I53/I55*100)</f>
        <v>33.412681237827307</v>
      </c>
      <c r="K53" s="2">
        <v>16730</v>
      </c>
      <c r="L53" s="3">
        <f>IF(K55=0,"- - -",K53/K55*100)</f>
        <v>17.645259616297341</v>
      </c>
      <c r="M53" s="2">
        <v>2197</v>
      </c>
      <c r="N53" s="3">
        <f>IF(M55=0,"- - -",M53/M55*100)</f>
        <v>15.547378104875806</v>
      </c>
      <c r="O53" s="2">
        <v>3</v>
      </c>
      <c r="P53" s="3">
        <f>IF(O55=0,"- - -",O53/O55*100)</f>
        <v>37.5</v>
      </c>
      <c r="Q53" s="2">
        <v>0</v>
      </c>
      <c r="R53" s="3">
        <f>IF(Q55=0,"- - -",Q53/Q55*100)</f>
        <v>0</v>
      </c>
      <c r="S53" s="2">
        <v>15</v>
      </c>
      <c r="T53" s="3">
        <f>IF(S55=0,"- - -",S53/S55*100)</f>
        <v>30</v>
      </c>
      <c r="U53" s="26">
        <f t="shared" ref="U53:U54" si="4">C53+E53+G53+I53+K53+M53+O53+Q53+S53</f>
        <v>26233</v>
      </c>
      <c r="V53" s="29">
        <f>IF(U55=0,"- - -",U53/U55*100)</f>
        <v>20.225905936777178</v>
      </c>
      <c r="Y53" s="69"/>
    </row>
    <row r="54" spans="1:27" ht="15" thickBot="1" x14ac:dyDescent="0.35">
      <c r="A54" s="60"/>
      <c r="B54" s="62" t="s">
        <v>512</v>
      </c>
      <c r="C54" s="9">
        <v>11</v>
      </c>
      <c r="D54" s="3">
        <f>IF(C55=0,"- - -",C54/C55*100)</f>
        <v>15.068493150684931</v>
      </c>
      <c r="E54" s="2">
        <v>214</v>
      </c>
      <c r="F54" s="3">
        <f>IF(E55=0,"- - -",E54/E55*100)</f>
        <v>35.02454991816694</v>
      </c>
      <c r="G54" s="2">
        <v>91</v>
      </c>
      <c r="H54" s="3">
        <f>IF(G55=0,"- - -",G54/G55*100)</f>
        <v>5.9593975114603799</v>
      </c>
      <c r="I54" s="2">
        <v>171</v>
      </c>
      <c r="J54" s="3">
        <f>IF(I55=0,"- - -",I54/I55*100)</f>
        <v>0.92512443194113836</v>
      </c>
      <c r="K54" s="2">
        <v>200</v>
      </c>
      <c r="L54" s="3">
        <f>IF(K55=0,"- - -",K54/K55*100)</f>
        <v>0.21094153755286724</v>
      </c>
      <c r="M54" s="2">
        <v>18</v>
      </c>
      <c r="N54" s="3">
        <f>IF(M55=0,"- - -",M54/M55*100)</f>
        <v>0.12737952020380724</v>
      </c>
      <c r="O54" s="2">
        <v>0</v>
      </c>
      <c r="P54" s="3">
        <f>IF(O55=0,"- - -",O54/O55*100)</f>
        <v>0</v>
      </c>
      <c r="Q54" s="2">
        <v>0</v>
      </c>
      <c r="R54" s="3">
        <f>IF(Q55=0,"- - -",Q54/Q55*100)</f>
        <v>0</v>
      </c>
      <c r="S54" s="2">
        <v>3</v>
      </c>
      <c r="T54" s="3">
        <f>IF(S55=0,"- - -",S54/S55*100)</f>
        <v>6</v>
      </c>
      <c r="U54" s="26">
        <f t="shared" si="4"/>
        <v>708</v>
      </c>
      <c r="V54" s="29">
        <f>IF(U55=0,"- - -",U54/U55*100)</f>
        <v>0.54587509637625287</v>
      </c>
      <c r="Y54" s="69"/>
    </row>
    <row r="55" spans="1:27" x14ac:dyDescent="0.3">
      <c r="A55" s="155" t="s">
        <v>13</v>
      </c>
      <c r="B55" s="156"/>
      <c r="C55" s="14">
        <f>SUM(C52:C54)</f>
        <v>73</v>
      </c>
      <c r="D55" s="15">
        <f>IF(C55=0,"- - -",C55/C55*100)</f>
        <v>100</v>
      </c>
      <c r="E55" s="16">
        <f>SUM(E52:E54)</f>
        <v>611</v>
      </c>
      <c r="F55" s="15">
        <f>IF(E55=0,"- - -",E55/E55*100)</f>
        <v>100</v>
      </c>
      <c r="G55" s="16">
        <f>SUM(G52:G54)</f>
        <v>1527</v>
      </c>
      <c r="H55" s="15">
        <f>IF(G55=0,"- - -",G55/G55*100)</f>
        <v>100</v>
      </c>
      <c r="I55" s="16">
        <f>SUM(I52:I54)</f>
        <v>18484</v>
      </c>
      <c r="J55" s="15">
        <f>IF(I55=0,"- - -",I55/I55*100)</f>
        <v>100</v>
      </c>
      <c r="K55" s="16">
        <f>SUM(K52:K54)</f>
        <v>94813</v>
      </c>
      <c r="L55" s="15">
        <f>IF(K55=0,"- - -",K55/K55*100)</f>
        <v>100</v>
      </c>
      <c r="M55" s="16">
        <f>SUM(M52:M54)</f>
        <v>14131</v>
      </c>
      <c r="N55" s="15">
        <f>IF(M55=0,"- - -",M55/M55*100)</f>
        <v>100</v>
      </c>
      <c r="O55" s="16">
        <f>SUM(O52:O54)</f>
        <v>8</v>
      </c>
      <c r="P55" s="15">
        <f>IF(O55=0,"- - -",O55/O55*100)</f>
        <v>100</v>
      </c>
      <c r="Q55" s="16">
        <f>SUM(Q52:Q54)</f>
        <v>3</v>
      </c>
      <c r="R55" s="15">
        <f>IF(Q55=0,"- - -",Q55/Q55*100)</f>
        <v>100</v>
      </c>
      <c r="S55" s="16">
        <f>SUM(S52:S54)</f>
        <v>50</v>
      </c>
      <c r="T55" s="15">
        <f>IF(S55=0,"- - -",S55/S55*100)</f>
        <v>100</v>
      </c>
      <c r="U55" s="22">
        <f>SUM(U52:U54)</f>
        <v>129700</v>
      </c>
      <c r="V55" s="23">
        <f>IF(U55=0,"- - -",U55/U55*100)</f>
        <v>100</v>
      </c>
      <c r="Y55" s="69"/>
    </row>
    <row r="56" spans="1:27" ht="15" thickBot="1" x14ac:dyDescent="0.35">
      <c r="A56" s="149" t="s">
        <v>590</v>
      </c>
      <c r="B56" s="150"/>
      <c r="C56" s="18">
        <f>IF($U55=0,"- - -",C55/$U55*100)</f>
        <v>5.6283731688511952E-2</v>
      </c>
      <c r="D56" s="19"/>
      <c r="E56" s="20">
        <f>IF($U55=0,"- - -",E55/$U55*100)</f>
        <v>0.47108712413261372</v>
      </c>
      <c r="F56" s="19"/>
      <c r="G56" s="20">
        <f>IF($U55=0,"- - -",G55/$U55*100)</f>
        <v>1.1773323053199691</v>
      </c>
      <c r="H56" s="19"/>
      <c r="I56" s="20">
        <f>IF($U55=0,"- - -",I55/$U55*100)</f>
        <v>14.251349267540478</v>
      </c>
      <c r="J56" s="19"/>
      <c r="K56" s="20">
        <f>IF($U55=0,"- - -",K55/$U55*100)</f>
        <v>73.101773323053195</v>
      </c>
      <c r="L56" s="19"/>
      <c r="M56" s="20">
        <f>IF($U55=0,"- - -",M55/$U55*100)</f>
        <v>10.895142636854279</v>
      </c>
      <c r="N56" s="19"/>
      <c r="O56" s="20">
        <f>IF($U55=0,"- - -",O55/$U55*100)</f>
        <v>6.1680801850424053E-3</v>
      </c>
      <c r="P56" s="19"/>
      <c r="Q56" s="20">
        <f>IF($U55=0,"- - -",Q55/$U55*100)</f>
        <v>2.3130300693909021E-3</v>
      </c>
      <c r="R56" s="19"/>
      <c r="S56" s="20">
        <f>IF($U55=0,"- - -",S55/$U55*100)</f>
        <v>3.8550501156515031E-2</v>
      </c>
      <c r="T56" s="19"/>
      <c r="U56" s="24">
        <f>IF($U55=0,"- - -",U55/$U55*100)</f>
        <v>100</v>
      </c>
      <c r="V56" s="25"/>
    </row>
    <row r="57" spans="1:27" x14ac:dyDescent="0.3">
      <c r="A57" s="177" t="s">
        <v>507</v>
      </c>
      <c r="B57" s="178"/>
      <c r="C57" s="178"/>
      <c r="D57" s="178"/>
    </row>
    <row r="59" spans="1:27" x14ac:dyDescent="0.3">
      <c r="A59" s="49" t="s">
        <v>265</v>
      </c>
      <c r="J59" s="48"/>
      <c r="L59" s="48"/>
    </row>
    <row r="60" spans="1:27" ht="15" thickBot="1" x14ac:dyDescent="0.35"/>
    <row r="61" spans="1:27" ht="14.4" customHeight="1" x14ac:dyDescent="0.3">
      <c r="A61" s="151" t="s">
        <v>273</v>
      </c>
      <c r="B61" s="152"/>
      <c r="C61" s="32" t="s">
        <v>107</v>
      </c>
      <c r="D61" s="33"/>
      <c r="E61" s="32" t="s">
        <v>108</v>
      </c>
      <c r="F61" s="33"/>
      <c r="G61" s="32" t="s">
        <v>109</v>
      </c>
      <c r="H61" s="33"/>
      <c r="I61" s="32" t="s">
        <v>110</v>
      </c>
      <c r="J61" s="33"/>
      <c r="K61" s="32" t="s">
        <v>111</v>
      </c>
      <c r="L61" s="33"/>
      <c r="M61" s="32" t="s">
        <v>112</v>
      </c>
      <c r="N61" s="33"/>
      <c r="O61" s="32" t="s">
        <v>113</v>
      </c>
      <c r="P61" s="33"/>
      <c r="Q61" s="32" t="s">
        <v>114</v>
      </c>
      <c r="R61" s="33"/>
      <c r="S61" s="32" t="s">
        <v>115</v>
      </c>
      <c r="T61" s="33"/>
      <c r="U61" s="32" t="s">
        <v>116</v>
      </c>
      <c r="V61" s="33"/>
      <c r="W61" s="35" t="s">
        <v>13</v>
      </c>
      <c r="X61" s="36"/>
    </row>
    <row r="62" spans="1:27" ht="15" thickBot="1" x14ac:dyDescent="0.35">
      <c r="A62" s="153"/>
      <c r="B62" s="154"/>
      <c r="C62" s="37" t="s">
        <v>14</v>
      </c>
      <c r="D62" s="38" t="s">
        <v>15</v>
      </c>
      <c r="E62" s="39" t="s">
        <v>14</v>
      </c>
      <c r="F62" s="38" t="s">
        <v>15</v>
      </c>
      <c r="G62" s="39" t="s">
        <v>14</v>
      </c>
      <c r="H62" s="38" t="s">
        <v>15</v>
      </c>
      <c r="I62" s="37" t="s">
        <v>14</v>
      </c>
      <c r="J62" s="38" t="s">
        <v>15</v>
      </c>
      <c r="K62" s="37" t="s">
        <v>14</v>
      </c>
      <c r="L62" s="38" t="s">
        <v>15</v>
      </c>
      <c r="M62" s="37" t="s">
        <v>14</v>
      </c>
      <c r="N62" s="38" t="s">
        <v>15</v>
      </c>
      <c r="O62" s="37" t="s">
        <v>14</v>
      </c>
      <c r="P62" s="38" t="s">
        <v>15</v>
      </c>
      <c r="Q62" s="37" t="s">
        <v>14</v>
      </c>
      <c r="R62" s="38" t="s">
        <v>15</v>
      </c>
      <c r="S62" s="37" t="s">
        <v>14</v>
      </c>
      <c r="T62" s="38" t="s">
        <v>15</v>
      </c>
      <c r="U62" s="37" t="s">
        <v>14</v>
      </c>
      <c r="V62" s="38" t="s">
        <v>15</v>
      </c>
      <c r="W62" s="41" t="s">
        <v>14</v>
      </c>
      <c r="X62" s="42" t="s">
        <v>15</v>
      </c>
    </row>
    <row r="63" spans="1:27" x14ac:dyDescent="0.3">
      <c r="A63" s="59"/>
      <c r="B63" s="62" t="s">
        <v>511</v>
      </c>
      <c r="C63" s="8">
        <v>41</v>
      </c>
      <c r="D63" s="5">
        <f>IF(C66=0,"- - -",C63/C66*100)</f>
        <v>75.925925925925924</v>
      </c>
      <c r="E63" s="4">
        <v>3543</v>
      </c>
      <c r="F63" s="5">
        <f>IF(E66=0,"- - -",E63/E66*100)</f>
        <v>85.332369942196522</v>
      </c>
      <c r="G63" s="4">
        <v>17650</v>
      </c>
      <c r="H63" s="5">
        <f>IF(G66=0,"- - -",G63/G66*100)</f>
        <v>83.027566092765085</v>
      </c>
      <c r="I63" s="4">
        <v>38263</v>
      </c>
      <c r="J63" s="5">
        <f>IF(I66=0,"- - -",I63/I66*100)</f>
        <v>80.971325785631151</v>
      </c>
      <c r="K63" s="4">
        <v>30125</v>
      </c>
      <c r="L63" s="5">
        <f>IF(K66=0,"- - -",K63/K66*100)</f>
        <v>77.975358492519547</v>
      </c>
      <c r="M63" s="4">
        <v>11242</v>
      </c>
      <c r="N63" s="5">
        <f>IF(M66=0,"- - -",M63/M66*100)</f>
        <v>72.618047929720291</v>
      </c>
      <c r="O63" s="4">
        <v>1839</v>
      </c>
      <c r="P63" s="5">
        <f>IF(O66=0,"- - -",O63/O66*100)</f>
        <v>66.945759009828905</v>
      </c>
      <c r="Q63" s="4">
        <v>55</v>
      </c>
      <c r="R63" s="5">
        <f>IF(Q66=0,"- - -",Q63/Q66*100)</f>
        <v>49.549549549549546</v>
      </c>
      <c r="S63" s="4">
        <v>1</v>
      </c>
      <c r="T63" s="5">
        <f>IF(S66=0,"- - -",S63/S66*100)</f>
        <v>14.285714285714285</v>
      </c>
      <c r="U63" s="4">
        <v>0</v>
      </c>
      <c r="V63" s="5">
        <f>IF(U66=0,"- - -",U63/U66*100)</f>
        <v>0</v>
      </c>
      <c r="W63" s="26">
        <f>C63+E63+G63+I63+K63+M63+O63+Q63+S63+U63</f>
        <v>102759</v>
      </c>
      <c r="X63" s="27">
        <f>IF(W66=0,"- - -",W63/W66*100)</f>
        <v>79.228218966846569</v>
      </c>
      <c r="AA63" s="69"/>
    </row>
    <row r="64" spans="1:27" x14ac:dyDescent="0.3">
      <c r="A64" s="60"/>
      <c r="B64" s="62" t="s">
        <v>59</v>
      </c>
      <c r="C64" s="9">
        <v>13</v>
      </c>
      <c r="D64" s="3">
        <f>IF(C66=0,"- - -",C64/C66*100)</f>
        <v>24.074074074074073</v>
      </c>
      <c r="E64" s="2">
        <v>581</v>
      </c>
      <c r="F64" s="3">
        <f>IF(E66=0,"- - -",E64/E66*100)</f>
        <v>13.993256262042388</v>
      </c>
      <c r="G64" s="2">
        <v>3487</v>
      </c>
      <c r="H64" s="3">
        <f>IF(G66=0,"- - -",G64/G66*100)</f>
        <v>16.403236428638628</v>
      </c>
      <c r="I64" s="2">
        <v>8750</v>
      </c>
      <c r="J64" s="3">
        <f>IF(I66=0,"- - -",I64/I66*100)</f>
        <v>18.516559094275738</v>
      </c>
      <c r="K64" s="2">
        <v>8316</v>
      </c>
      <c r="L64" s="3">
        <f>IF(K66=0,"- - -",K64/K66*100)</f>
        <v>21.525081534399749</v>
      </c>
      <c r="M64" s="2">
        <v>4137</v>
      </c>
      <c r="N64" s="3">
        <f>IF(M66=0,"- - -",M64/M66*100)</f>
        <v>26.72307990439894</v>
      </c>
      <c r="O64" s="2">
        <v>887</v>
      </c>
      <c r="P64" s="3">
        <f>IF(O66=0,"- - -",O64/O66*100)</f>
        <v>32.289770658900622</v>
      </c>
      <c r="Q64" s="2">
        <v>55</v>
      </c>
      <c r="R64" s="3">
        <f>IF(Q66=0,"- - -",Q64/Q66*100)</f>
        <v>49.549549549549546</v>
      </c>
      <c r="S64" s="2">
        <v>6</v>
      </c>
      <c r="T64" s="3">
        <f>IF(S66=0,"- - -",S64/S66*100)</f>
        <v>85.714285714285708</v>
      </c>
      <c r="U64" s="2">
        <v>1</v>
      </c>
      <c r="V64" s="3">
        <f>IF(U66=0,"- - -",U64/U66*100)</f>
        <v>100</v>
      </c>
      <c r="W64" s="26">
        <f t="shared" ref="W64:W65" si="5">C64+E64+G64+I64+K64+M64+O64+Q64+S64+U64</f>
        <v>26233</v>
      </c>
      <c r="X64" s="29">
        <f>IF(W66=0,"- - -",W64/W66*100)</f>
        <v>20.225905936777178</v>
      </c>
      <c r="AA64" s="69"/>
    </row>
    <row r="65" spans="1:31" ht="15" thickBot="1" x14ac:dyDescent="0.35">
      <c r="A65" s="60"/>
      <c r="B65" s="62" t="s">
        <v>512</v>
      </c>
      <c r="C65" s="9">
        <v>0</v>
      </c>
      <c r="D65" s="3">
        <f>IF(C66=0,"- - -",C65/C66*100)</f>
        <v>0</v>
      </c>
      <c r="E65" s="2">
        <v>28</v>
      </c>
      <c r="F65" s="3">
        <f>IF(E66=0,"- - -",E65/E66*100)</f>
        <v>0.67437379576107903</v>
      </c>
      <c r="G65" s="2">
        <v>121</v>
      </c>
      <c r="H65" s="3">
        <f>IF(G66=0,"- - -",G65/G66*100)</f>
        <v>0.56919747859629322</v>
      </c>
      <c r="I65" s="2">
        <v>242</v>
      </c>
      <c r="J65" s="3">
        <f>IF(I66=0,"- - -",I65/I66*100)</f>
        <v>0.51211512009311178</v>
      </c>
      <c r="K65" s="2">
        <v>193</v>
      </c>
      <c r="L65" s="3">
        <f>IF(K66=0,"- - -",K65/K66*100)</f>
        <v>0.49955997308070615</v>
      </c>
      <c r="M65" s="2">
        <v>102</v>
      </c>
      <c r="N65" s="3">
        <f>IF(M66=0,"- - -",M65/M66*100)</f>
        <v>0.65887216588075703</v>
      </c>
      <c r="O65" s="2">
        <v>21</v>
      </c>
      <c r="P65" s="3">
        <f>IF(O66=0,"- - -",O65/O66*100)</f>
        <v>0.76447033127047681</v>
      </c>
      <c r="Q65" s="2">
        <v>1</v>
      </c>
      <c r="R65" s="3">
        <f>IF(Q66=0,"- - -",Q65/Q66*100)</f>
        <v>0.90090090090090091</v>
      </c>
      <c r="S65" s="2">
        <v>0</v>
      </c>
      <c r="T65" s="3">
        <f>IF(S66=0,"- - -",S65/S66*100)</f>
        <v>0</v>
      </c>
      <c r="U65" s="2">
        <v>0</v>
      </c>
      <c r="V65" s="3">
        <f>IF(U66=0,"- - -",U65/U66*100)</f>
        <v>0</v>
      </c>
      <c r="W65" s="26">
        <f t="shared" si="5"/>
        <v>708</v>
      </c>
      <c r="X65" s="29">
        <f>IF(W66=0,"- - -",W65/W66*100)</f>
        <v>0.54587509637625287</v>
      </c>
      <c r="AA65" s="69"/>
    </row>
    <row r="66" spans="1:31" x14ac:dyDescent="0.3">
      <c r="A66" s="155" t="s">
        <v>13</v>
      </c>
      <c r="B66" s="156"/>
      <c r="C66" s="14">
        <f>SUM(C63:C65)</f>
        <v>54</v>
      </c>
      <c r="D66" s="15">
        <f>IF(C66=0,"- - -",C66/C66*100)</f>
        <v>100</v>
      </c>
      <c r="E66" s="16">
        <f>SUM(E63:E65)</f>
        <v>4152</v>
      </c>
      <c r="F66" s="15">
        <f>IF(E66=0,"- - -",E66/E66*100)</f>
        <v>100</v>
      </c>
      <c r="G66" s="16">
        <f>SUM(G63:G65)</f>
        <v>21258</v>
      </c>
      <c r="H66" s="15">
        <f>IF(G66=0,"- - -",G66/G66*100)</f>
        <v>100</v>
      </c>
      <c r="I66" s="16">
        <f>SUM(I63:I65)</f>
        <v>47255</v>
      </c>
      <c r="J66" s="15">
        <f>IF(I66=0,"- - -",I66/I66*100)</f>
        <v>100</v>
      </c>
      <c r="K66" s="16">
        <f>SUM(K63:K65)</f>
        <v>38634</v>
      </c>
      <c r="L66" s="15">
        <f>IF(K66=0,"- - -",K66/K66*100)</f>
        <v>100</v>
      </c>
      <c r="M66" s="16">
        <f>SUM(M63:M65)</f>
        <v>15481</v>
      </c>
      <c r="N66" s="15">
        <f>IF(M66=0,"- - -",M66/M66*100)</f>
        <v>100</v>
      </c>
      <c r="O66" s="16">
        <f>SUM(O63:O65)</f>
        <v>2747</v>
      </c>
      <c r="P66" s="15">
        <f>IF(O66=0,"- - -",O66/O66*100)</f>
        <v>100</v>
      </c>
      <c r="Q66" s="16">
        <f>SUM(Q63:Q65)</f>
        <v>111</v>
      </c>
      <c r="R66" s="15">
        <f>IF(Q66=0,"- - -",Q66/Q66*100)</f>
        <v>100</v>
      </c>
      <c r="S66" s="16">
        <f>SUM(S63:S65)</f>
        <v>7</v>
      </c>
      <c r="T66" s="15">
        <f>IF(S66=0,"- - -",S66/S66*100)</f>
        <v>100</v>
      </c>
      <c r="U66" s="16">
        <f>SUM(U63:U65)</f>
        <v>1</v>
      </c>
      <c r="V66" s="15">
        <f>IF(U66=0,"- - -",U66/U66*100)</f>
        <v>100</v>
      </c>
      <c r="W66" s="22">
        <f>SUM(W63:W65)</f>
        <v>129700</v>
      </c>
      <c r="X66" s="23">
        <f>IF(W66=0,"- - -",W66/W66*100)</f>
        <v>100</v>
      </c>
      <c r="AA66" s="69"/>
    </row>
    <row r="67" spans="1:31" ht="15" thickBot="1" x14ac:dyDescent="0.35">
      <c r="A67" s="149" t="s">
        <v>35</v>
      </c>
      <c r="B67" s="150"/>
      <c r="C67" s="18">
        <f>IF($W66=0,"- - -",C66/$W66*100)</f>
        <v>4.163454124903624E-2</v>
      </c>
      <c r="D67" s="19"/>
      <c r="E67" s="20">
        <f>IF($W66=0,"- - -",E66/$W66*100)</f>
        <v>3.2012336160370087</v>
      </c>
      <c r="F67" s="19"/>
      <c r="G67" s="20">
        <f>IF($W66=0,"- - -",G66/$W66*100)</f>
        <v>16.39013107170393</v>
      </c>
      <c r="H67" s="19"/>
      <c r="I67" s="20">
        <f>IF($W66=0,"- - -",I66/$W66*100)</f>
        <v>36.43407864302236</v>
      </c>
      <c r="J67" s="19"/>
      <c r="K67" s="20">
        <f>IF($W66=0,"- - -",K66/$W66*100)</f>
        <v>29.787201233616038</v>
      </c>
      <c r="L67" s="19"/>
      <c r="M67" s="20">
        <f>IF($W66=0,"- - -",M66/$W66*100)</f>
        <v>11.936006168080185</v>
      </c>
      <c r="N67" s="19"/>
      <c r="O67" s="20">
        <f>IF($W66=0,"- - -",O66/$W66*100)</f>
        <v>2.1179645335389359</v>
      </c>
      <c r="P67" s="19"/>
      <c r="Q67" s="20">
        <f>IF($W66=0,"- - -",Q66/$W66*100)</f>
        <v>8.5582112567463384E-2</v>
      </c>
      <c r="R67" s="19"/>
      <c r="S67" s="20">
        <f>IF($W66=0,"- - -",S66/$W66*100)</f>
        <v>5.3970701619121047E-3</v>
      </c>
      <c r="T67" s="19"/>
      <c r="U67" s="20">
        <f>IF($W66=0,"- - -",U66/$W66*100)</f>
        <v>7.7101002313030066E-4</v>
      </c>
      <c r="V67" s="19"/>
      <c r="W67" s="24">
        <f>IF($W66=0,"- - -",W66/$W66*100)</f>
        <v>100</v>
      </c>
      <c r="X67" s="25"/>
    </row>
    <row r="68" spans="1:31" x14ac:dyDescent="0.3">
      <c r="A68" s="144" t="s">
        <v>508</v>
      </c>
      <c r="B68" s="145"/>
      <c r="C68" s="145"/>
      <c r="D68" s="145"/>
    </row>
    <row r="70" spans="1:31" x14ac:dyDescent="0.3">
      <c r="A70" s="49" t="s">
        <v>266</v>
      </c>
      <c r="J70" s="48"/>
      <c r="L70" s="48"/>
    </row>
    <row r="71" spans="1:31" ht="15" thickBot="1" x14ac:dyDescent="0.35"/>
    <row r="72" spans="1:31" ht="14.4" customHeight="1" x14ac:dyDescent="0.3">
      <c r="A72" s="151" t="s">
        <v>273</v>
      </c>
      <c r="B72" s="152"/>
      <c r="C72" s="32" t="s">
        <v>38</v>
      </c>
      <c r="D72" s="33"/>
      <c r="E72" s="33" t="s">
        <v>39</v>
      </c>
      <c r="F72" s="33"/>
      <c r="G72" s="33" t="s">
        <v>40</v>
      </c>
      <c r="H72" s="33"/>
      <c r="I72" s="33" t="s">
        <v>41</v>
      </c>
      <c r="J72" s="33"/>
      <c r="K72" s="33" t="s">
        <v>42</v>
      </c>
      <c r="L72" s="33"/>
      <c r="M72" s="33" t="s">
        <v>43</v>
      </c>
      <c r="N72" s="33"/>
      <c r="O72" s="33" t="s">
        <v>44</v>
      </c>
      <c r="P72" s="33"/>
      <c r="Q72" s="33" t="s">
        <v>45</v>
      </c>
      <c r="R72" s="33"/>
      <c r="S72" s="33" t="s">
        <v>46</v>
      </c>
      <c r="T72" s="33"/>
      <c r="U72" s="33" t="s">
        <v>47</v>
      </c>
      <c r="V72" s="33"/>
      <c r="W72" s="33" t="s">
        <v>48</v>
      </c>
      <c r="X72" s="33"/>
      <c r="Y72" s="33" t="s">
        <v>16</v>
      </c>
      <c r="Z72" s="33"/>
      <c r="AA72" s="35" t="s">
        <v>13</v>
      </c>
      <c r="AB72" s="36"/>
    </row>
    <row r="73" spans="1:31" ht="15" thickBot="1" x14ac:dyDescent="0.35">
      <c r="A73" s="153"/>
      <c r="B73" s="154"/>
      <c r="C73" s="37" t="s">
        <v>14</v>
      </c>
      <c r="D73" s="38" t="s">
        <v>15</v>
      </c>
      <c r="E73" s="39" t="s">
        <v>14</v>
      </c>
      <c r="F73" s="38" t="s">
        <v>15</v>
      </c>
      <c r="G73" s="39" t="s">
        <v>14</v>
      </c>
      <c r="H73" s="38" t="s">
        <v>15</v>
      </c>
      <c r="I73" s="37" t="s">
        <v>14</v>
      </c>
      <c r="J73" s="38" t="s">
        <v>15</v>
      </c>
      <c r="K73" s="37" t="s">
        <v>14</v>
      </c>
      <c r="L73" s="38" t="s">
        <v>15</v>
      </c>
      <c r="M73" s="37" t="s">
        <v>14</v>
      </c>
      <c r="N73" s="38" t="s">
        <v>15</v>
      </c>
      <c r="O73" s="37" t="s">
        <v>14</v>
      </c>
      <c r="P73" s="38" t="s">
        <v>15</v>
      </c>
      <c r="Q73" s="37" t="s">
        <v>14</v>
      </c>
      <c r="R73" s="38" t="s">
        <v>15</v>
      </c>
      <c r="S73" s="37" t="s">
        <v>14</v>
      </c>
      <c r="T73" s="38" t="s">
        <v>15</v>
      </c>
      <c r="U73" s="37" t="s">
        <v>14</v>
      </c>
      <c r="V73" s="38" t="s">
        <v>15</v>
      </c>
      <c r="W73" s="37" t="s">
        <v>14</v>
      </c>
      <c r="X73" s="38" t="s">
        <v>15</v>
      </c>
      <c r="Y73" s="37" t="s">
        <v>14</v>
      </c>
      <c r="Z73" s="38" t="s">
        <v>15</v>
      </c>
      <c r="AA73" s="41" t="s">
        <v>14</v>
      </c>
      <c r="AB73" s="42" t="s">
        <v>15</v>
      </c>
    </row>
    <row r="74" spans="1:31" x14ac:dyDescent="0.3">
      <c r="A74" s="59"/>
      <c r="B74" s="62" t="s">
        <v>511</v>
      </c>
      <c r="C74" s="8">
        <v>48</v>
      </c>
      <c r="D74" s="5">
        <f>IF(C77=0,"- - -",C74/C77*100)</f>
        <v>32.653061224489797</v>
      </c>
      <c r="E74" s="4">
        <v>177</v>
      </c>
      <c r="F74" s="5">
        <f>IF(E77=0,"- - -",E74/E77*100)</f>
        <v>31.438721136767317</v>
      </c>
      <c r="G74" s="4">
        <v>238</v>
      </c>
      <c r="H74" s="5">
        <f>IF(G77=0,"- - -",G74/G77*100)</f>
        <v>27.107061503416858</v>
      </c>
      <c r="I74" s="4">
        <v>719</v>
      </c>
      <c r="J74" s="5">
        <f>IF(I77=0,"- - -",I74/I77*100)</f>
        <v>39.37568455640745</v>
      </c>
      <c r="K74" s="4">
        <v>3684</v>
      </c>
      <c r="L74" s="5">
        <f>IF(K77=0,"- - -",K74/K77*100)</f>
        <v>60.731948565776463</v>
      </c>
      <c r="M74" s="4">
        <v>18432</v>
      </c>
      <c r="N74" s="5">
        <f>IF(M77=0,"- - -",M74/M77*100)</f>
        <v>77.273298956106146</v>
      </c>
      <c r="O74" s="4">
        <v>41896</v>
      </c>
      <c r="P74" s="5">
        <f>IF(O77=0,"- - -",O74/O77*100)</f>
        <v>82.371908300892613</v>
      </c>
      <c r="Q74" s="4">
        <v>29502</v>
      </c>
      <c r="R74" s="5">
        <f>IF(Q77=0,"- - -",Q74/Q77*100)</f>
        <v>83.379023825000715</v>
      </c>
      <c r="S74" s="4">
        <v>7259</v>
      </c>
      <c r="T74" s="5">
        <f>IF(S77=0,"- - -",S74/S77*100)</f>
        <v>80.754255200800984</v>
      </c>
      <c r="U74" s="4">
        <v>751</v>
      </c>
      <c r="V74" s="5">
        <f>IF(U77=0,"- - -",U74/U77*100)</f>
        <v>72.281039461020214</v>
      </c>
      <c r="W74" s="4">
        <v>48</v>
      </c>
      <c r="X74" s="5">
        <f>IF(W77=0,"- - -",W74/W77*100)</f>
        <v>54.54545454545454</v>
      </c>
      <c r="Y74" s="4">
        <v>5</v>
      </c>
      <c r="Z74" s="5">
        <f>IF(Y77=0,"- - -",Y74/Y77*100)</f>
        <v>83.333333333333343</v>
      </c>
      <c r="AA74" s="26">
        <f>C74+E74+G74+I74+K74+M74+O74+Q74+S74+U74+W74+Y74</f>
        <v>102759</v>
      </c>
      <c r="AB74" s="27">
        <f>IF(AA77=0,"- - -",AA74/AA77*100)</f>
        <v>79.228218966846569</v>
      </c>
      <c r="AE74" s="69"/>
    </row>
    <row r="75" spans="1:31" x14ac:dyDescent="0.3">
      <c r="A75" s="60"/>
      <c r="B75" s="62" t="s">
        <v>59</v>
      </c>
      <c r="C75" s="9">
        <v>13</v>
      </c>
      <c r="D75" s="3">
        <f>IF(C77=0,"- - -",C75/C77*100)</f>
        <v>8.8435374149659864</v>
      </c>
      <c r="E75" s="2">
        <v>226</v>
      </c>
      <c r="F75" s="3">
        <f>IF(E77=0,"- - -",E75/E77*100)</f>
        <v>40.142095914742455</v>
      </c>
      <c r="G75" s="2">
        <v>580</v>
      </c>
      <c r="H75" s="3">
        <f>IF(G77=0,"- - -",G75/G77*100)</f>
        <v>66.059225512528471</v>
      </c>
      <c r="I75" s="2">
        <v>1055</v>
      </c>
      <c r="J75" s="3">
        <f>IF(I77=0,"- - -",I75/I77*100)</f>
        <v>57.776560788608975</v>
      </c>
      <c r="K75" s="2">
        <v>2302</v>
      </c>
      <c r="L75" s="3">
        <f>IF(K77=0,"- - -",K75/K77*100)</f>
        <v>37.94922518958127</v>
      </c>
      <c r="M75" s="2">
        <v>5322</v>
      </c>
      <c r="N75" s="3">
        <f>IF(M77=0,"- - -",M75/M77*100)</f>
        <v>22.311658910828829</v>
      </c>
      <c r="O75" s="2">
        <v>8863</v>
      </c>
      <c r="P75" s="3">
        <f>IF(O77=0,"- - -",O75/O77*100)</f>
        <v>17.425582949942982</v>
      </c>
      <c r="Q75" s="2">
        <v>5829</v>
      </c>
      <c r="R75" s="3">
        <f>IF(Q77=0,"- - -",Q75/Q77*100)</f>
        <v>16.474012944069187</v>
      </c>
      <c r="S75" s="2">
        <v>1717</v>
      </c>
      <c r="T75" s="3">
        <f>IF(S77=0,"- - -",S75/S77*100)</f>
        <v>19.101123595505616</v>
      </c>
      <c r="U75" s="2">
        <v>287</v>
      </c>
      <c r="V75" s="3">
        <f>IF(U77=0,"- - -",U75/U77*100)</f>
        <v>27.62271414821944</v>
      </c>
      <c r="W75" s="2">
        <v>39</v>
      </c>
      <c r="X75" s="3">
        <f>IF(W77=0,"- - -",W75/W77*100)</f>
        <v>44.31818181818182</v>
      </c>
      <c r="Y75" s="2">
        <v>0</v>
      </c>
      <c r="Z75" s="3">
        <f>IF(Y77=0,"- - -",Y75/Y77*100)</f>
        <v>0</v>
      </c>
      <c r="AA75" s="26">
        <f t="shared" ref="AA75:AA76" si="6">C75+E75+G75+I75+K75+M75+O75+Q75+S75+U75+W75+Y75</f>
        <v>26233</v>
      </c>
      <c r="AB75" s="29">
        <f>IF(AA77=0,"- - -",AA75/AA77*100)</f>
        <v>20.225905936777178</v>
      </c>
      <c r="AE75" s="69"/>
    </row>
    <row r="76" spans="1:31" ht="15" thickBot="1" x14ac:dyDescent="0.35">
      <c r="A76" s="60"/>
      <c r="B76" s="62" t="s">
        <v>512</v>
      </c>
      <c r="C76" s="9">
        <v>86</v>
      </c>
      <c r="D76" s="3">
        <f>IF(C77=0,"- - -",C76/C77*100)</f>
        <v>58.503401360544217</v>
      </c>
      <c r="E76" s="2">
        <v>160</v>
      </c>
      <c r="F76" s="3">
        <f>IF(E77=0,"- - -",E76/E77*100)</f>
        <v>28.419182948490228</v>
      </c>
      <c r="G76" s="2">
        <v>60</v>
      </c>
      <c r="H76" s="3">
        <f>IF(G77=0,"- - -",G76/G77*100)</f>
        <v>6.83371298405467</v>
      </c>
      <c r="I76" s="2">
        <v>52</v>
      </c>
      <c r="J76" s="3">
        <f>IF(I77=0,"- - -",I76/I77*100)</f>
        <v>2.8477546549835706</v>
      </c>
      <c r="K76" s="2">
        <v>80</v>
      </c>
      <c r="L76" s="3">
        <f>IF(K77=0,"- - -",K76/K77*100)</f>
        <v>1.3188262446422685</v>
      </c>
      <c r="M76" s="2">
        <v>99</v>
      </c>
      <c r="N76" s="3">
        <f>IF(M77=0,"- - -",M76/M77*100)</f>
        <v>0.41504213306502324</v>
      </c>
      <c r="O76" s="2">
        <v>103</v>
      </c>
      <c r="P76" s="3">
        <f>IF(O77=0,"- - -",O76/O77*100)</f>
        <v>0.20250874916440562</v>
      </c>
      <c r="Q76" s="2">
        <v>52</v>
      </c>
      <c r="R76" s="3">
        <f>IF(Q77=0,"- - -",Q76/Q77*100)</f>
        <v>0.14696323093010769</v>
      </c>
      <c r="S76" s="2">
        <v>13</v>
      </c>
      <c r="T76" s="3">
        <f>IF(S77=0,"- - -",S76/S77*100)</f>
        <v>0.14462120369340303</v>
      </c>
      <c r="U76" s="2">
        <v>1</v>
      </c>
      <c r="V76" s="3">
        <f>IF(U77=0,"- - -",U76/U77*100)</f>
        <v>9.6246390760346495E-2</v>
      </c>
      <c r="W76" s="2">
        <v>1</v>
      </c>
      <c r="X76" s="3">
        <f>IF(W77=0,"- - -",W76/W77*100)</f>
        <v>1.1363636363636365</v>
      </c>
      <c r="Y76" s="2">
        <v>1</v>
      </c>
      <c r="Z76" s="3">
        <f>IF(Y77=0,"- - -",Y76/Y77*100)</f>
        <v>16.666666666666664</v>
      </c>
      <c r="AA76" s="26">
        <f t="shared" si="6"/>
        <v>708</v>
      </c>
      <c r="AB76" s="29">
        <f>IF(AA77=0,"- - -",AA76/AA77*100)</f>
        <v>0.54587509637625287</v>
      </c>
      <c r="AE76" s="69"/>
    </row>
    <row r="77" spans="1:31" x14ac:dyDescent="0.3">
      <c r="A77" s="155" t="s">
        <v>13</v>
      </c>
      <c r="B77" s="156"/>
      <c r="C77" s="14">
        <f>SUM(C74:C76)</f>
        <v>147</v>
      </c>
      <c r="D77" s="15">
        <f>IF(C77=0,"- - -",C77/C77*100)</f>
        <v>100</v>
      </c>
      <c r="E77" s="16">
        <f>SUM(E74:E76)</f>
        <v>563</v>
      </c>
      <c r="F77" s="15">
        <f>IF(E77=0,"- - -",E77/E77*100)</f>
        <v>100</v>
      </c>
      <c r="G77" s="16">
        <f>SUM(G74:G76)</f>
        <v>878</v>
      </c>
      <c r="H77" s="15">
        <f>IF(G77=0,"- - -",G77/G77*100)</f>
        <v>100</v>
      </c>
      <c r="I77" s="16">
        <f>SUM(I74:I76)</f>
        <v>1826</v>
      </c>
      <c r="J77" s="15">
        <f>IF(I77=0,"- - -",I77/I77*100)</f>
        <v>100</v>
      </c>
      <c r="K77" s="16">
        <f>SUM(K74:K76)</f>
        <v>6066</v>
      </c>
      <c r="L77" s="15">
        <f>IF(K77=0,"- - -",K77/K77*100)</f>
        <v>100</v>
      </c>
      <c r="M77" s="16">
        <f>SUM(M74:M76)</f>
        <v>23853</v>
      </c>
      <c r="N77" s="15">
        <f>IF(M77=0,"- - -",M77/M77*100)</f>
        <v>100</v>
      </c>
      <c r="O77" s="16">
        <f>SUM(O74:O76)</f>
        <v>50862</v>
      </c>
      <c r="P77" s="15">
        <f>IF(O77=0,"- - -",O77/O77*100)</f>
        <v>100</v>
      </c>
      <c r="Q77" s="16">
        <f>SUM(Q74:Q76)</f>
        <v>35383</v>
      </c>
      <c r="R77" s="15">
        <f>IF(Q77=0,"- - -",Q77/Q77*100)</f>
        <v>100</v>
      </c>
      <c r="S77" s="16">
        <f>SUM(S74:S76)</f>
        <v>8989</v>
      </c>
      <c r="T77" s="15">
        <f>IF(S77=0,"- - -",S77/S77*100)</f>
        <v>100</v>
      </c>
      <c r="U77" s="16">
        <f>SUM(U74:U76)</f>
        <v>1039</v>
      </c>
      <c r="V77" s="15">
        <f>IF(U77=0,"- - -",U77/U77*100)</f>
        <v>100</v>
      </c>
      <c r="W77" s="16">
        <f>SUM(W74:W76)</f>
        <v>88</v>
      </c>
      <c r="X77" s="15">
        <f>IF(W77=0,"- - -",W77/W77*100)</f>
        <v>100</v>
      </c>
      <c r="Y77" s="16">
        <f>SUM(Y74:Y76)</f>
        <v>6</v>
      </c>
      <c r="Z77" s="15">
        <f>IF(Y77=0,"- - -",Y77/Y77*100)</f>
        <v>100</v>
      </c>
      <c r="AA77" s="22">
        <f>SUM(AA74:AA76)</f>
        <v>129700</v>
      </c>
      <c r="AB77" s="23">
        <f>IF(AA77=0,"- - -",AA77/AA77*100)</f>
        <v>100</v>
      </c>
      <c r="AE77" s="69"/>
    </row>
    <row r="78" spans="1:31" ht="15" thickBot="1" x14ac:dyDescent="0.35">
      <c r="A78" s="149" t="s">
        <v>37</v>
      </c>
      <c r="B78" s="150"/>
      <c r="C78" s="18">
        <f>IF($AA77=0,"- - -",C77/$AA77*100)</f>
        <v>0.1133384734001542</v>
      </c>
      <c r="D78" s="19"/>
      <c r="E78" s="20">
        <f>IF($AA77=0,"- - -",E77/$AA77*100)</f>
        <v>0.43407864302235932</v>
      </c>
      <c r="F78" s="19"/>
      <c r="G78" s="20">
        <f>IF($AA77=0,"- - -",G77/$AA77*100)</f>
        <v>0.67694680030840393</v>
      </c>
      <c r="H78" s="19"/>
      <c r="I78" s="20">
        <f>IF($AA77=0,"- - -",I77/$AA77*100)</f>
        <v>1.407864302235929</v>
      </c>
      <c r="J78" s="19"/>
      <c r="K78" s="20">
        <f>IF($AA77=0,"- - -",K77/$AA77*100)</f>
        <v>4.6769468003084045</v>
      </c>
      <c r="L78" s="19"/>
      <c r="M78" s="20">
        <f>IF($AA77=0,"- - -",M77/$AA77*100)</f>
        <v>18.390902081727063</v>
      </c>
      <c r="N78" s="19"/>
      <c r="O78" s="20">
        <f>IF($AA77=0,"- - -",O77/$AA77*100)</f>
        <v>39.215111796453357</v>
      </c>
      <c r="P78" s="19"/>
      <c r="Q78" s="20">
        <f>IF($AA77=0,"- - -",Q77/$AA77*100)</f>
        <v>27.280647648419432</v>
      </c>
      <c r="R78" s="19"/>
      <c r="S78" s="20">
        <f>IF($AA77=0,"- - -",S77/$AA77*100)</f>
        <v>6.930609097918274</v>
      </c>
      <c r="T78" s="19"/>
      <c r="U78" s="20">
        <f>IF($AA77=0,"- - -",U77/$AA77*100)</f>
        <v>0.80107941403238236</v>
      </c>
      <c r="V78" s="19"/>
      <c r="W78" s="20">
        <f>IF($AA77=0,"- - -",W77/$AA77*100)</f>
        <v>6.7848882035466462E-2</v>
      </c>
      <c r="X78" s="19"/>
      <c r="Y78" s="20">
        <f>IF($AA77=0,"- - -",Y77/$AA77*100)</f>
        <v>4.6260601387818042E-3</v>
      </c>
      <c r="Z78" s="19"/>
      <c r="AA78" s="24">
        <f>IF($AA77=0,"- - -",AA77/$AA77*100)</f>
        <v>100</v>
      </c>
      <c r="AB78" s="25"/>
    </row>
    <row r="79" spans="1:31" x14ac:dyDescent="0.3">
      <c r="A79" s="177" t="s">
        <v>509</v>
      </c>
      <c r="B79" s="178"/>
      <c r="C79" s="178"/>
      <c r="D79" s="178"/>
    </row>
    <row r="81" spans="1:15" x14ac:dyDescent="0.3">
      <c r="A81" s="49" t="s">
        <v>267</v>
      </c>
      <c r="J81" s="48"/>
      <c r="L81" s="48"/>
    </row>
    <row r="82" spans="1:15" ht="15" thickBot="1" x14ac:dyDescent="0.35"/>
    <row r="83" spans="1:15" ht="14.4" customHeight="1" x14ac:dyDescent="0.3">
      <c r="A83" s="151" t="s">
        <v>273</v>
      </c>
      <c r="B83" s="152"/>
      <c r="C83" s="32" t="s">
        <v>117</v>
      </c>
      <c r="D83" s="33"/>
      <c r="E83" s="33" t="s">
        <v>118</v>
      </c>
      <c r="F83" s="33"/>
      <c r="G83" s="33" t="s">
        <v>119</v>
      </c>
      <c r="H83" s="33"/>
      <c r="I83" s="33" t="s">
        <v>120</v>
      </c>
      <c r="J83" s="33"/>
      <c r="K83" s="35" t="s">
        <v>13</v>
      </c>
      <c r="L83" s="36"/>
    </row>
    <row r="84" spans="1:15" ht="15" thickBot="1" x14ac:dyDescent="0.35">
      <c r="A84" s="153"/>
      <c r="B84" s="154"/>
      <c r="C84" s="37" t="s">
        <v>14</v>
      </c>
      <c r="D84" s="38" t="s">
        <v>15</v>
      </c>
      <c r="E84" s="39" t="s">
        <v>14</v>
      </c>
      <c r="F84" s="38" t="s">
        <v>15</v>
      </c>
      <c r="G84" s="39" t="s">
        <v>14</v>
      </c>
      <c r="H84" s="38" t="s">
        <v>15</v>
      </c>
      <c r="I84" s="37" t="s">
        <v>14</v>
      </c>
      <c r="J84" s="38" t="s">
        <v>15</v>
      </c>
      <c r="K84" s="41" t="s">
        <v>14</v>
      </c>
      <c r="L84" s="42" t="s">
        <v>15</v>
      </c>
    </row>
    <row r="85" spans="1:15" x14ac:dyDescent="0.3">
      <c r="A85" s="59"/>
      <c r="B85" s="62" t="s">
        <v>511</v>
      </c>
      <c r="C85" s="8">
        <v>13</v>
      </c>
      <c r="D85" s="5">
        <f>IF(C88=0,"- - -",C85/C88*100)</f>
        <v>68.421052631578945</v>
      </c>
      <c r="E85" s="4">
        <v>52468</v>
      </c>
      <c r="F85" s="5">
        <f>IF(E88=0,"- - -",E85/E88*100)</f>
        <v>79.029974393733994</v>
      </c>
      <c r="G85" s="4">
        <v>50278</v>
      </c>
      <c r="H85" s="5">
        <f>IF(G88=0,"- - -",G85/G88*100)</f>
        <v>79.439414766712488</v>
      </c>
      <c r="I85" s="4">
        <v>0</v>
      </c>
      <c r="J85" s="5" t="str">
        <f>IF($I$88=0,"-    ",I85/$I$88*100)</f>
        <v xml:space="preserve">-    </v>
      </c>
      <c r="K85" s="26">
        <f>C85+E85+G85+I85</f>
        <v>102759</v>
      </c>
      <c r="L85" s="27">
        <f>IF(K88=0,"- - -",K85/K88*100)</f>
        <v>79.228218966846569</v>
      </c>
      <c r="O85" s="69"/>
    </row>
    <row r="86" spans="1:15" x14ac:dyDescent="0.3">
      <c r="A86" s="60"/>
      <c r="B86" s="62" t="s">
        <v>59</v>
      </c>
      <c r="C86" s="9">
        <v>5</v>
      </c>
      <c r="D86" s="3">
        <f>IF(C88=0,"- - -",C86/C88*100)</f>
        <v>26.315789473684209</v>
      </c>
      <c r="E86" s="2">
        <v>13553</v>
      </c>
      <c r="F86" s="3">
        <f>IF(E88=0,"- - -",E86/E88*100)</f>
        <v>20.414219008886882</v>
      </c>
      <c r="G86" s="2">
        <v>12675</v>
      </c>
      <c r="H86" s="3">
        <f>IF(G88=0,"- - -",G86/G88*100)</f>
        <v>20.026544058396929</v>
      </c>
      <c r="I86" s="2">
        <v>0</v>
      </c>
      <c r="J86" s="5" t="str">
        <f t="shared" ref="J86:J87" si="7">IF($I$88=0,"-    ",I86/$I$88*100)</f>
        <v xml:space="preserve">-    </v>
      </c>
      <c r="K86" s="26">
        <f t="shared" ref="K86:K87" si="8">C86+E86+G86+I86</f>
        <v>26233</v>
      </c>
      <c r="L86" s="29">
        <f>IF(K88=0,"- - -",K86/K88*100)</f>
        <v>20.225905936777178</v>
      </c>
      <c r="O86" s="69"/>
    </row>
    <row r="87" spans="1:15" ht="15" thickBot="1" x14ac:dyDescent="0.35">
      <c r="A87" s="60"/>
      <c r="B87" s="62" t="s">
        <v>512</v>
      </c>
      <c r="C87" s="9">
        <v>1</v>
      </c>
      <c r="D87" s="3">
        <f>IF(C88=0,"- - -",C87/C88*100)</f>
        <v>5.2631578947368416</v>
      </c>
      <c r="E87" s="2">
        <v>369</v>
      </c>
      <c r="F87" s="3">
        <f>IF(E88=0,"- - -",E87/E88*100)</f>
        <v>0.5558065973791233</v>
      </c>
      <c r="G87" s="2">
        <v>338</v>
      </c>
      <c r="H87" s="3">
        <f>IF(G88=0,"- - -",G87/G88*100)</f>
        <v>0.53404117489058478</v>
      </c>
      <c r="I87" s="2">
        <v>0</v>
      </c>
      <c r="J87" s="5" t="str">
        <f t="shared" si="7"/>
        <v xml:space="preserve">-    </v>
      </c>
      <c r="K87" s="26">
        <f t="shared" si="8"/>
        <v>708</v>
      </c>
      <c r="L87" s="29">
        <f>IF(K88=0,"- - -",K87/K88*100)</f>
        <v>0.54587509637625287</v>
      </c>
      <c r="O87" s="69"/>
    </row>
    <row r="88" spans="1:15" x14ac:dyDescent="0.3">
      <c r="A88" s="155" t="s">
        <v>13</v>
      </c>
      <c r="B88" s="156"/>
      <c r="C88" s="14">
        <f>SUM(C85:C87)</f>
        <v>19</v>
      </c>
      <c r="D88" s="15">
        <f>IF(C88=0,"- - -",C88/C88*100)</f>
        <v>100</v>
      </c>
      <c r="E88" s="16">
        <f>SUM(E85:E87)</f>
        <v>66390</v>
      </c>
      <c r="F88" s="15">
        <f>IF(E88=0,"- - -",E88/E88*100)</f>
        <v>100</v>
      </c>
      <c r="G88" s="16">
        <f>SUM(G85:G87)</f>
        <v>63291</v>
      </c>
      <c r="H88" s="15">
        <f>IF(G88=0,"- - -",G88/G88*100)</f>
        <v>100</v>
      </c>
      <c r="I88" s="16">
        <f>SUM(I85:I87)</f>
        <v>0</v>
      </c>
      <c r="J88" s="15" t="str">
        <f>IF($I$88=0,"-    ",I88/$I$88*100)</f>
        <v xml:space="preserve">-    </v>
      </c>
      <c r="K88" s="22">
        <f>SUM(K85:K87)</f>
        <v>129700</v>
      </c>
      <c r="L88" s="23">
        <f>IF(K88=0,"- - -",K88/K88*100)</f>
        <v>100</v>
      </c>
      <c r="O88" s="69"/>
    </row>
    <row r="89" spans="1:15" ht="15" thickBot="1" x14ac:dyDescent="0.35">
      <c r="A89" s="149" t="s">
        <v>50</v>
      </c>
      <c r="B89" s="150"/>
      <c r="C89" s="18">
        <f>IF($K88=0,"- - -",C88/$K88*100)</f>
        <v>1.4649190439475714E-2</v>
      </c>
      <c r="D89" s="19"/>
      <c r="E89" s="20">
        <f>IF($K88=0,"- - -",E88/$K88*100)</f>
        <v>51.18735543562066</v>
      </c>
      <c r="F89" s="19"/>
      <c r="G89" s="20">
        <f>IF($K88=0,"- - -",G88/$K88*100)</f>
        <v>48.797995373939862</v>
      </c>
      <c r="H89" s="19"/>
      <c r="I89" s="20">
        <f>IF($K88=0,"- - -",I88/$K88*100)</f>
        <v>0</v>
      </c>
      <c r="J89" s="19"/>
      <c r="K89" s="24">
        <f>IF($K88=0,"- - -",K88/$K88*100)</f>
        <v>100</v>
      </c>
      <c r="L89" s="25"/>
    </row>
    <row r="92" spans="1:15" x14ac:dyDescent="0.3">
      <c r="A92" s="49" t="s">
        <v>548</v>
      </c>
      <c r="J92" s="48"/>
      <c r="L92" s="48"/>
    </row>
    <row r="93" spans="1:15" ht="15" thickBot="1" x14ac:dyDescent="0.35"/>
    <row r="94" spans="1:15" ht="14.4" customHeight="1" x14ac:dyDescent="0.3">
      <c r="A94" s="151" t="s">
        <v>273</v>
      </c>
      <c r="B94" s="152"/>
      <c r="C94" s="32" t="s">
        <v>51</v>
      </c>
      <c r="D94" s="33"/>
      <c r="E94" s="33" t="s">
        <v>52</v>
      </c>
      <c r="F94" s="33"/>
      <c r="G94" s="33" t="s">
        <v>53</v>
      </c>
      <c r="H94" s="33"/>
      <c r="I94" s="33" t="s">
        <v>512</v>
      </c>
      <c r="J94" s="33"/>
      <c r="K94" s="35" t="s">
        <v>13</v>
      </c>
      <c r="L94" s="36"/>
    </row>
    <row r="95" spans="1:15" ht="15" thickBot="1" x14ac:dyDescent="0.35">
      <c r="A95" s="153"/>
      <c r="B95" s="154"/>
      <c r="C95" s="37" t="s">
        <v>14</v>
      </c>
      <c r="D95" s="38" t="s">
        <v>15</v>
      </c>
      <c r="E95" s="39" t="s">
        <v>14</v>
      </c>
      <c r="F95" s="38" t="s">
        <v>15</v>
      </c>
      <c r="G95" s="39" t="s">
        <v>14</v>
      </c>
      <c r="H95" s="38" t="s">
        <v>15</v>
      </c>
      <c r="I95" s="37" t="s">
        <v>14</v>
      </c>
      <c r="J95" s="38" t="s">
        <v>15</v>
      </c>
      <c r="K95" s="41" t="s">
        <v>14</v>
      </c>
      <c r="L95" s="42" t="s">
        <v>15</v>
      </c>
    </row>
    <row r="96" spans="1:15" x14ac:dyDescent="0.3">
      <c r="A96" s="59"/>
      <c r="B96" s="62" t="s">
        <v>511</v>
      </c>
      <c r="C96" s="8">
        <v>100780</v>
      </c>
      <c r="D96" s="5">
        <f>IF(C99=0,"- - -",C96/C99*100)</f>
        <v>81.035661158686125</v>
      </c>
      <c r="E96" s="4">
        <v>1952</v>
      </c>
      <c r="F96" s="5">
        <f>IF(E99=0,"- - -",E96/E99*100)</f>
        <v>42.545771578029644</v>
      </c>
      <c r="G96" s="4">
        <v>17</v>
      </c>
      <c r="H96" s="5">
        <f>IF(G99=0,"- - -",G96/G99*100)</f>
        <v>11.971830985915492</v>
      </c>
      <c r="I96" s="4">
        <v>10</v>
      </c>
      <c r="J96" s="5">
        <f>IF(I99=0,"- - -",I96/I99*100)</f>
        <v>1.6528925619834711</v>
      </c>
      <c r="K96" s="26">
        <f>C96+E96+G96+I96</f>
        <v>102759</v>
      </c>
      <c r="L96" s="27">
        <f>IF(K99=0,"- - -",K96/K99*100)</f>
        <v>79.228218966846569</v>
      </c>
      <c r="O96" s="69"/>
    </row>
    <row r="97" spans="1:35" x14ac:dyDescent="0.3">
      <c r="A97" s="60"/>
      <c r="B97" s="62" t="s">
        <v>59</v>
      </c>
      <c r="C97" s="9">
        <v>23508</v>
      </c>
      <c r="D97" s="3">
        <f>IF(C99=0,"- - -",C97/C99*100)</f>
        <v>18.902424315522858</v>
      </c>
      <c r="E97" s="2">
        <v>2594</v>
      </c>
      <c r="F97" s="3">
        <f>IF(E99=0,"- - -",E97/E99*100)</f>
        <v>56.538796861377506</v>
      </c>
      <c r="G97" s="2">
        <v>125</v>
      </c>
      <c r="H97" s="3">
        <f>IF(G99=0,"- - -",G97/G99*100)</f>
        <v>88.028169014084511</v>
      </c>
      <c r="I97" s="2">
        <v>6</v>
      </c>
      <c r="J97" s="3">
        <f>IF(I99=0,"- - -",I97/I99*100)</f>
        <v>0.99173553719008267</v>
      </c>
      <c r="K97" s="26">
        <f t="shared" ref="K97:K98" si="9">C97+E97+G97+I97</f>
        <v>26233</v>
      </c>
      <c r="L97" s="29">
        <f>IF(K99=0,"- - -",K97/K99*100)</f>
        <v>20.225905936777178</v>
      </c>
      <c r="O97" s="69"/>
    </row>
    <row r="98" spans="1:35" ht="15" thickBot="1" x14ac:dyDescent="0.35">
      <c r="A98" s="60"/>
      <c r="B98" s="62" t="s">
        <v>512</v>
      </c>
      <c r="C98" s="9">
        <v>77</v>
      </c>
      <c r="D98" s="3">
        <f>IF(C99=0,"- - -",C98/C99*100)</f>
        <v>6.1914525791018374E-2</v>
      </c>
      <c r="E98" s="2">
        <v>42</v>
      </c>
      <c r="F98" s="3">
        <f>IF(E99=0,"- - -",E98/E99*100)</f>
        <v>0.9154315605928508</v>
      </c>
      <c r="G98" s="2">
        <v>0</v>
      </c>
      <c r="H98" s="3">
        <f>IF(G99=0,"- - -",G98/G99*100)</f>
        <v>0</v>
      </c>
      <c r="I98" s="2">
        <v>589</v>
      </c>
      <c r="J98" s="3">
        <f>IF(I99=0,"- - -",I98/I99*100)</f>
        <v>97.355371900826455</v>
      </c>
      <c r="K98" s="26">
        <f t="shared" si="9"/>
        <v>708</v>
      </c>
      <c r="L98" s="29">
        <f>IF(K99=0,"- - -",K98/K99*100)</f>
        <v>0.54587509637625287</v>
      </c>
      <c r="O98" s="69"/>
    </row>
    <row r="99" spans="1:35" x14ac:dyDescent="0.3">
      <c r="A99" s="155" t="s">
        <v>13</v>
      </c>
      <c r="B99" s="156"/>
      <c r="C99" s="14">
        <f>SUM(C96:C98)</f>
        <v>124365</v>
      </c>
      <c r="D99" s="15">
        <f>IF(C99=0,"- - -",C99/C99*100)</f>
        <v>100</v>
      </c>
      <c r="E99" s="16">
        <f>SUM(E96:E98)</f>
        <v>4588</v>
      </c>
      <c r="F99" s="15">
        <f>IF(E99=0,"- - -",E99/E99*100)</f>
        <v>100</v>
      </c>
      <c r="G99" s="16">
        <f>SUM(G96:G98)</f>
        <v>142</v>
      </c>
      <c r="H99" s="15">
        <f>IF(G99=0,"- - -",G99/G99*100)</f>
        <v>100</v>
      </c>
      <c r="I99" s="16">
        <f>SUM(I96:I98)</f>
        <v>605</v>
      </c>
      <c r="J99" s="15">
        <f>IF(I99=0,"- - -",I99/I99*100)</f>
        <v>100</v>
      </c>
      <c r="K99" s="22">
        <f>SUM(K96:K98)</f>
        <v>129700</v>
      </c>
      <c r="L99" s="23">
        <f>IF(K99=0,"- - -",K99/K99*100)</f>
        <v>100</v>
      </c>
      <c r="O99" s="69"/>
    </row>
    <row r="100" spans="1:35" ht="15" thickBot="1" x14ac:dyDescent="0.35">
      <c r="A100" s="149" t="s">
        <v>591</v>
      </c>
      <c r="B100" s="150"/>
      <c r="C100" s="18">
        <f>IF($K99=0,"- - -",C99/$K99*100)</f>
        <v>95.886661526599852</v>
      </c>
      <c r="D100" s="19"/>
      <c r="E100" s="20">
        <f>IF($K99=0,"- - -",E99/$K99*100)</f>
        <v>3.5373939861218195</v>
      </c>
      <c r="F100" s="19"/>
      <c r="G100" s="20">
        <f>IF($K99=0,"- - -",G99/$K99*100)</f>
        <v>0.1094834232845027</v>
      </c>
      <c r="H100" s="19"/>
      <c r="I100" s="20">
        <f>IF($K99=0,"- - -",I99/$K99*100)</f>
        <v>0.46646106399383191</v>
      </c>
      <c r="J100" s="19"/>
      <c r="K100" s="24">
        <f>IF($K99=0,"- - -",K99/$K99*100)</f>
        <v>100</v>
      </c>
      <c r="L100" s="25"/>
    </row>
    <row r="101" spans="1:35" x14ac:dyDescent="0.3">
      <c r="A101" s="144" t="s">
        <v>584</v>
      </c>
      <c r="B101" s="145"/>
      <c r="C101" s="145"/>
    </row>
    <row r="103" spans="1:35" x14ac:dyDescent="0.3">
      <c r="A103" s="49" t="s">
        <v>272</v>
      </c>
      <c r="L103" s="48"/>
    </row>
    <row r="104" spans="1:35" ht="15" thickBot="1" x14ac:dyDescent="0.35"/>
    <row r="105" spans="1:35" ht="14.4" customHeight="1" x14ac:dyDescent="0.3">
      <c r="A105" s="151" t="s">
        <v>273</v>
      </c>
      <c r="B105" s="152"/>
      <c r="C105" s="32" t="s">
        <v>20</v>
      </c>
      <c r="D105" s="33"/>
      <c r="E105" s="33" t="s">
        <v>21</v>
      </c>
      <c r="F105" s="33"/>
      <c r="G105" s="33" t="s">
        <v>22</v>
      </c>
      <c r="H105" s="33"/>
      <c r="I105" s="33" t="s">
        <v>23</v>
      </c>
      <c r="J105" s="33"/>
      <c r="K105" s="33" t="s">
        <v>24</v>
      </c>
      <c r="L105" s="33"/>
      <c r="M105" s="33" t="s">
        <v>25</v>
      </c>
      <c r="N105" s="33"/>
      <c r="O105" s="33" t="s">
        <v>26</v>
      </c>
      <c r="P105" s="33"/>
      <c r="Q105" s="33" t="s">
        <v>27</v>
      </c>
      <c r="R105" s="33"/>
      <c r="S105" s="33" t="s">
        <v>28</v>
      </c>
      <c r="T105" s="33"/>
      <c r="U105" s="33" t="s">
        <v>29</v>
      </c>
      <c r="V105" s="33"/>
      <c r="W105" s="33" t="s">
        <v>30</v>
      </c>
      <c r="X105" s="33"/>
      <c r="Y105" s="33" t="s">
        <v>55</v>
      </c>
      <c r="Z105" s="33"/>
      <c r="AA105" s="33" t="s">
        <v>56</v>
      </c>
      <c r="AB105" s="34"/>
      <c r="AC105" s="33" t="s">
        <v>57</v>
      </c>
      <c r="AD105" s="33"/>
      <c r="AE105" s="35" t="s">
        <v>13</v>
      </c>
      <c r="AF105" s="36"/>
    </row>
    <row r="106" spans="1:35" ht="15" thickBot="1" x14ac:dyDescent="0.35">
      <c r="A106" s="153"/>
      <c r="B106" s="154"/>
      <c r="C106" s="37" t="s">
        <v>14</v>
      </c>
      <c r="D106" s="38" t="s">
        <v>15</v>
      </c>
      <c r="E106" s="39" t="s">
        <v>14</v>
      </c>
      <c r="F106" s="38" t="s">
        <v>15</v>
      </c>
      <c r="G106" s="39" t="s">
        <v>14</v>
      </c>
      <c r="H106" s="38" t="s">
        <v>15</v>
      </c>
      <c r="I106" s="37" t="s">
        <v>14</v>
      </c>
      <c r="J106" s="38" t="s">
        <v>15</v>
      </c>
      <c r="K106" s="37" t="s">
        <v>14</v>
      </c>
      <c r="L106" s="38" t="s">
        <v>15</v>
      </c>
      <c r="M106" s="37" t="s">
        <v>14</v>
      </c>
      <c r="N106" s="38" t="s">
        <v>15</v>
      </c>
      <c r="O106" s="37" t="s">
        <v>14</v>
      </c>
      <c r="P106" s="38" t="s">
        <v>15</v>
      </c>
      <c r="Q106" s="37" t="s">
        <v>14</v>
      </c>
      <c r="R106" s="38" t="s">
        <v>15</v>
      </c>
      <c r="S106" s="37" t="s">
        <v>14</v>
      </c>
      <c r="T106" s="38" t="s">
        <v>15</v>
      </c>
      <c r="U106" s="37" t="s">
        <v>14</v>
      </c>
      <c r="V106" s="38" t="s">
        <v>15</v>
      </c>
      <c r="W106" s="37" t="s">
        <v>14</v>
      </c>
      <c r="X106" s="38" t="s">
        <v>15</v>
      </c>
      <c r="Y106" s="37" t="s">
        <v>14</v>
      </c>
      <c r="Z106" s="38" t="s">
        <v>15</v>
      </c>
      <c r="AA106" s="37" t="s">
        <v>14</v>
      </c>
      <c r="AB106" s="38" t="s">
        <v>15</v>
      </c>
      <c r="AC106" s="37" t="s">
        <v>14</v>
      </c>
      <c r="AD106" s="38" t="s">
        <v>15</v>
      </c>
      <c r="AE106" s="41" t="s">
        <v>14</v>
      </c>
      <c r="AF106" s="42" t="s">
        <v>15</v>
      </c>
    </row>
    <row r="107" spans="1:35" x14ac:dyDescent="0.3">
      <c r="A107" s="59"/>
      <c r="B107" s="62" t="s">
        <v>511</v>
      </c>
      <c r="C107" s="8">
        <v>1111</v>
      </c>
      <c r="D107" s="5">
        <f>IF(C110=0,"- - -",C107/C110*100)</f>
        <v>56.167846309403437</v>
      </c>
      <c r="E107" s="4">
        <v>2323</v>
      </c>
      <c r="F107" s="5">
        <f>IF(E110=0,"- - -",E107/E110*100)</f>
        <v>91.673243883188633</v>
      </c>
      <c r="G107" s="4">
        <v>4732</v>
      </c>
      <c r="H107" s="5">
        <f>IF(G110=0,"- - -",G107/G110*100)</f>
        <v>95.925400364889526</v>
      </c>
      <c r="I107" s="4">
        <v>20310</v>
      </c>
      <c r="J107" s="5">
        <f>IF(I110=0,"- - -",I107/I110*100)</f>
        <v>96.576319543509271</v>
      </c>
      <c r="K107" s="4">
        <v>46219</v>
      </c>
      <c r="L107" s="5">
        <f>IF(K110=0,"- - -",K107/K110*100)</f>
        <v>92.857716880298952</v>
      </c>
      <c r="M107" s="4">
        <v>19198</v>
      </c>
      <c r="N107" s="5">
        <f>IF(M110=0,"- - -",M107/M110*100)</f>
        <v>71.143227719103209</v>
      </c>
      <c r="O107" s="4">
        <v>3081</v>
      </c>
      <c r="P107" s="5">
        <f>IF(O110=0,"- - -",O107/O110*100)</f>
        <v>32.575597377881159</v>
      </c>
      <c r="Q107" s="4">
        <v>1242</v>
      </c>
      <c r="R107" s="5">
        <f>IF(Q110=0,"- - -",Q107/Q110*100)</f>
        <v>30.426261636452718</v>
      </c>
      <c r="S107" s="4">
        <v>659</v>
      </c>
      <c r="T107" s="5">
        <f>IF(S110=0,"- - -",S107/S110*100)</f>
        <v>53.927986906710309</v>
      </c>
      <c r="U107" s="4">
        <v>439</v>
      </c>
      <c r="V107" s="5">
        <f>IF(U110=0,"- - -",U107/U110*100)</f>
        <v>56.718346253229981</v>
      </c>
      <c r="W107" s="4">
        <v>370</v>
      </c>
      <c r="X107" s="5">
        <f>IF(W110=0,"- - -",W107/W110*100)</f>
        <v>61.976549413735341</v>
      </c>
      <c r="Y107" s="4">
        <v>1968</v>
      </c>
      <c r="Z107" s="5">
        <f>IF(Y110=0,"- - -",Y107/Y110*100)</f>
        <v>56.389684813753583</v>
      </c>
      <c r="AA107" s="4">
        <v>612</v>
      </c>
      <c r="AB107" s="5">
        <f>IF(AA110=0,"- - -",AA107/AA110*100)</f>
        <v>44.347826086956523</v>
      </c>
      <c r="AC107" s="4">
        <v>495</v>
      </c>
      <c r="AD107" s="5">
        <f>IF(AC110=0,"- - -",AC107/AC110*100)</f>
        <v>33.834586466165412</v>
      </c>
      <c r="AE107" s="26">
        <f>C107+E107+G107+I107+K107+M107+O107+Q107+S107+U107+W107+Y107+AA107+AC107</f>
        <v>102759</v>
      </c>
      <c r="AF107" s="27">
        <f>IF(AE110=0,"- - -",AE107/AE110*100)</f>
        <v>79.228218966846569</v>
      </c>
      <c r="AI107" s="69"/>
    </row>
    <row r="108" spans="1:35" x14ac:dyDescent="0.3">
      <c r="A108" s="60"/>
      <c r="B108" s="62" t="s">
        <v>59</v>
      </c>
      <c r="C108" s="9">
        <v>387</v>
      </c>
      <c r="D108" s="3">
        <f>IF(C110=0,"- - -",C108/C110*100)</f>
        <v>19.565217391304348</v>
      </c>
      <c r="E108" s="2">
        <v>167</v>
      </c>
      <c r="F108" s="3">
        <f>IF(E110=0,"- - -",E108/E110*100)</f>
        <v>6.5903709550118386</v>
      </c>
      <c r="G108" s="2">
        <v>189</v>
      </c>
      <c r="H108" s="3">
        <f>IF(G110=0,"- - -",G108/G110*100)</f>
        <v>3.8313399554023921</v>
      </c>
      <c r="I108" s="2">
        <v>686</v>
      </c>
      <c r="J108" s="3">
        <f>IF(I110=0,"- - -",I108/I110*100)</f>
        <v>3.262006657156443</v>
      </c>
      <c r="K108" s="2">
        <v>3509</v>
      </c>
      <c r="L108" s="3">
        <f>IF(K110=0,"- - -",K108/K110*100)</f>
        <v>7.0498653915698952</v>
      </c>
      <c r="M108" s="2">
        <v>7763</v>
      </c>
      <c r="N108" s="3">
        <f>IF(M110=0,"- - -",M108/M110*100)</f>
        <v>28.767833981841761</v>
      </c>
      <c r="O108" s="2">
        <v>6360</v>
      </c>
      <c r="P108" s="3">
        <f>IF(O110=0,"- - -",O108/O110*100)</f>
        <v>67.244660604779028</v>
      </c>
      <c r="Q108" s="2">
        <v>2832</v>
      </c>
      <c r="R108" s="3">
        <f>IF(Q110=0,"- - -",Q108/Q110*100)</f>
        <v>69.377756001959824</v>
      </c>
      <c r="S108" s="2">
        <v>558</v>
      </c>
      <c r="T108" s="3">
        <f>IF(S110=0,"- - -",S108/S110*100)</f>
        <v>45.662847790507364</v>
      </c>
      <c r="U108" s="2">
        <v>334</v>
      </c>
      <c r="V108" s="3">
        <f>IF(U110=0,"- - -",U108/U110*100)</f>
        <v>43.152454780361758</v>
      </c>
      <c r="W108" s="2">
        <v>227</v>
      </c>
      <c r="X108" s="3">
        <f>IF(W110=0,"- - -",W108/W110*100)</f>
        <v>38.023450586264659</v>
      </c>
      <c r="Y108" s="2">
        <v>1505</v>
      </c>
      <c r="Z108" s="3">
        <f>IF(Y110=0,"- - -",Y108/Y110*100)</f>
        <v>43.123209169054441</v>
      </c>
      <c r="AA108" s="2">
        <v>762</v>
      </c>
      <c r="AB108" s="3">
        <f>IF(AA110=0,"- - -",AA108/AA110*100)</f>
        <v>55.217391304347828</v>
      </c>
      <c r="AC108" s="2">
        <v>954</v>
      </c>
      <c r="AD108" s="3">
        <f>IF(AC110=0,"- - -",AC108/AC110*100)</f>
        <v>65.20847573479152</v>
      </c>
      <c r="AE108" s="26">
        <f t="shared" ref="AE108:AE109" si="10">C108+E108+G108+I108+K108+M108+O108+Q108+S108+U108+W108+Y108+AA108+AC108</f>
        <v>26233</v>
      </c>
      <c r="AF108" s="29">
        <f>IF(AE110=0,"- - -",AE108/AE110*100)</f>
        <v>20.225905936777178</v>
      </c>
      <c r="AI108" s="69"/>
    </row>
    <row r="109" spans="1:35" ht="15" thickBot="1" x14ac:dyDescent="0.35">
      <c r="A109" s="60"/>
      <c r="B109" s="62" t="s">
        <v>512</v>
      </c>
      <c r="C109" s="9">
        <v>480</v>
      </c>
      <c r="D109" s="3">
        <f>IF(C110=0,"- - -",C109/C110*100)</f>
        <v>24.266936299292212</v>
      </c>
      <c r="E109" s="2">
        <v>44</v>
      </c>
      <c r="F109" s="3">
        <f>IF(E110=0,"- - -",E109/E110*100)</f>
        <v>1.7363851617995265</v>
      </c>
      <c r="G109" s="2">
        <v>12</v>
      </c>
      <c r="H109" s="3">
        <f>IF(G110=0,"- - -",G109/G110*100)</f>
        <v>0.2432596797080884</v>
      </c>
      <c r="I109" s="2">
        <v>34</v>
      </c>
      <c r="J109" s="3">
        <f>IF(I110=0,"- - -",I109/I110*100)</f>
        <v>0.16167379933428436</v>
      </c>
      <c r="K109" s="2">
        <v>46</v>
      </c>
      <c r="L109" s="3">
        <f>IF(K110=0,"- - -",K109/K110*100)</f>
        <v>9.2417728131152815E-2</v>
      </c>
      <c r="M109" s="2">
        <v>24</v>
      </c>
      <c r="N109" s="3">
        <f>IF(M110=0,"- - -",M109/M110*100)</f>
        <v>8.8938299055030576E-2</v>
      </c>
      <c r="O109" s="2">
        <v>17</v>
      </c>
      <c r="P109" s="3">
        <f>IF(O110=0,"- - -",O109/O110*100)</f>
        <v>0.17974201733981815</v>
      </c>
      <c r="Q109" s="2">
        <v>8</v>
      </c>
      <c r="R109" s="3">
        <f>IF(Q110=0,"- - -",Q109/Q110*100)</f>
        <v>0.19598236158745713</v>
      </c>
      <c r="S109" s="2">
        <v>5</v>
      </c>
      <c r="T109" s="3">
        <f>IF(S110=0,"- - -",S109/S110*100)</f>
        <v>0.4091653027823241</v>
      </c>
      <c r="U109" s="2">
        <v>1</v>
      </c>
      <c r="V109" s="3">
        <f>IF(U110=0,"- - -",U109/U110*100)</f>
        <v>0.12919896640826875</v>
      </c>
      <c r="W109" s="2">
        <v>0</v>
      </c>
      <c r="X109" s="3">
        <f>IF(W110=0,"- - -",W109/W110*100)</f>
        <v>0</v>
      </c>
      <c r="Y109" s="2">
        <v>17</v>
      </c>
      <c r="Z109" s="3">
        <f>IF(Y110=0,"- - -",Y109/Y110*100)</f>
        <v>0.4871060171919771</v>
      </c>
      <c r="AA109" s="2">
        <v>6</v>
      </c>
      <c r="AB109" s="3">
        <f>IF(AA110=0,"- - -",AA109/AA110*100)</f>
        <v>0.43478260869565216</v>
      </c>
      <c r="AC109" s="2">
        <v>14</v>
      </c>
      <c r="AD109" s="3">
        <f>IF(AC110=0,"- - -",AC109/AC110*100)</f>
        <v>0.9569377990430622</v>
      </c>
      <c r="AE109" s="26">
        <f t="shared" si="10"/>
        <v>708</v>
      </c>
      <c r="AF109" s="29">
        <f>IF(AE110=0,"- - -",AE109/AE110*100)</f>
        <v>0.54587509637625287</v>
      </c>
      <c r="AI109" s="69"/>
    </row>
    <row r="110" spans="1:35" x14ac:dyDescent="0.3">
      <c r="A110" s="155" t="s">
        <v>13</v>
      </c>
      <c r="B110" s="156"/>
      <c r="C110" s="14">
        <f>SUM(C107:C109)</f>
        <v>1978</v>
      </c>
      <c r="D110" s="15">
        <f>IF(C110=0,"- - -",C110/C110*100)</f>
        <v>100</v>
      </c>
      <c r="E110" s="16">
        <f>SUM(E107:E109)</f>
        <v>2534</v>
      </c>
      <c r="F110" s="15">
        <f>IF(E110=0,"- - -",E110/E110*100)</f>
        <v>100</v>
      </c>
      <c r="G110" s="16">
        <f>SUM(G107:G109)</f>
        <v>4933</v>
      </c>
      <c r="H110" s="15">
        <f>IF(G110=0,"- - -",G110/G110*100)</f>
        <v>100</v>
      </c>
      <c r="I110" s="16">
        <f>SUM(I107:I109)</f>
        <v>21030</v>
      </c>
      <c r="J110" s="15">
        <f>IF(I110=0,"- - -",I110/I110*100)</f>
        <v>100</v>
      </c>
      <c r="K110" s="16">
        <f>SUM(K107:K109)</f>
        <v>49774</v>
      </c>
      <c r="L110" s="15">
        <f>IF(K110=0,"- - -",K110/K110*100)</f>
        <v>100</v>
      </c>
      <c r="M110" s="16">
        <f>SUM(M107:M109)</f>
        <v>26985</v>
      </c>
      <c r="N110" s="15">
        <f>IF(M110=0,"- - -",M110/M110*100)</f>
        <v>100</v>
      </c>
      <c r="O110" s="16">
        <f>SUM(O107:O109)</f>
        <v>9458</v>
      </c>
      <c r="P110" s="15">
        <f>IF(O110=0,"- - -",O110/O110*100)</f>
        <v>100</v>
      </c>
      <c r="Q110" s="16">
        <f>SUM(Q107:Q109)</f>
        <v>4082</v>
      </c>
      <c r="R110" s="15">
        <f>IF(Q110=0,"- - -",Q110/Q110*100)</f>
        <v>100</v>
      </c>
      <c r="S110" s="16">
        <f>SUM(S107:S109)</f>
        <v>1222</v>
      </c>
      <c r="T110" s="15">
        <f>IF(S110=0,"- - -",S110/S110*100)</f>
        <v>100</v>
      </c>
      <c r="U110" s="16">
        <f>SUM(U107:U109)</f>
        <v>774</v>
      </c>
      <c r="V110" s="15">
        <f>IF(U110=0,"- - -",U110/U110*100)</f>
        <v>100</v>
      </c>
      <c r="W110" s="16">
        <f>SUM(W107:W109)</f>
        <v>597</v>
      </c>
      <c r="X110" s="15">
        <f>IF(W110=0,"- - -",W110/W110*100)</f>
        <v>100</v>
      </c>
      <c r="Y110" s="16">
        <f>SUM(Y107:Y109)</f>
        <v>3490</v>
      </c>
      <c r="Z110" s="15">
        <f>IF(Y110=0,"- - -",Y110/Y110*100)</f>
        <v>100</v>
      </c>
      <c r="AA110" s="16">
        <f>SUM(AA107:AA109)</f>
        <v>1380</v>
      </c>
      <c r="AB110" s="15">
        <f t="shared" ref="AB110" si="11">IF(AA110=0,"- - -",AA110/AA110*100)</f>
        <v>100</v>
      </c>
      <c r="AC110" s="16">
        <f>SUM(AC107:AC109)</f>
        <v>1463</v>
      </c>
      <c r="AD110" s="15">
        <f t="shared" ref="AD110" si="12">IF(AC110=0,"- - -",AC110/AC110*100)</f>
        <v>100</v>
      </c>
      <c r="AE110" s="22">
        <f>SUM(AE107:AE109)</f>
        <v>129700</v>
      </c>
      <c r="AF110" s="23">
        <f>IF(AE110=0,"- - -",AE110/AE110*100)</f>
        <v>100</v>
      </c>
      <c r="AI110" s="69"/>
    </row>
    <row r="111" spans="1:35" ht="15" thickBot="1" x14ac:dyDescent="0.35">
      <c r="A111" s="149" t="s">
        <v>31</v>
      </c>
      <c r="B111" s="150"/>
      <c r="C111" s="18">
        <f>IF($AE110=0,"- - -",C110/$AE110*100)</f>
        <v>1.5250578257517349</v>
      </c>
      <c r="D111" s="19"/>
      <c r="E111" s="20">
        <f>IF($AE110=0,"- - -",E110/$AE110*100)</f>
        <v>1.953739398612182</v>
      </c>
      <c r="F111" s="19"/>
      <c r="G111" s="20">
        <f>IF($AE110=0,"- - -",G110/$AE110*100)</f>
        <v>3.8033924441017732</v>
      </c>
      <c r="H111" s="19"/>
      <c r="I111" s="20">
        <f>IF($AE110=0,"- - -",I110/$AE110*100)</f>
        <v>16.214340786430224</v>
      </c>
      <c r="J111" s="19"/>
      <c r="K111" s="20">
        <f>IF($AE110=0,"- - -",K110/$AE110*100)</f>
        <v>38.376252891287585</v>
      </c>
      <c r="L111" s="19"/>
      <c r="M111" s="20">
        <f>IF($AE110=0,"- - -",M110/$AE110*100)</f>
        <v>20.805705474171166</v>
      </c>
      <c r="N111" s="19"/>
      <c r="O111" s="20">
        <f>IF($AE110=0,"- - -",O110/$AE110*100)</f>
        <v>7.2922127987663838</v>
      </c>
      <c r="P111" s="19"/>
      <c r="Q111" s="20">
        <f>IF($AE110=0,"- - -",Q110/$AE110*100)</f>
        <v>3.1472629144178872</v>
      </c>
      <c r="R111" s="19"/>
      <c r="S111" s="20">
        <f>IF($AE110=0,"- - -",S110/$AE110*100)</f>
        <v>0.94217424826522744</v>
      </c>
      <c r="T111" s="19"/>
      <c r="U111" s="20">
        <f>IF($AE110=0,"- - -",U110/$AE110*100)</f>
        <v>0.59676175790285269</v>
      </c>
      <c r="V111" s="19"/>
      <c r="W111" s="20">
        <f>IF($AE110=0,"- - -",W110/$AE110*100)</f>
        <v>0.46029298380878952</v>
      </c>
      <c r="X111" s="19"/>
      <c r="Y111" s="20">
        <f>IF($AE110=0,"- - -",Y110/$AE110*100)</f>
        <v>2.6908249807247495</v>
      </c>
      <c r="Z111" s="19"/>
      <c r="AA111" s="20">
        <f>IF($AE110=0,"- - -",AA110/$AE110*100)</f>
        <v>1.063993831919815</v>
      </c>
      <c r="AB111" s="50"/>
      <c r="AC111" s="20">
        <f>IF($AE110=0,"- - -",AC110/$AE110*100)</f>
        <v>1.1279876638396298</v>
      </c>
      <c r="AD111" s="50"/>
      <c r="AE111" s="24">
        <f>IF($AE110=0,"- - -",AE110/$AE110*100)</f>
        <v>100</v>
      </c>
      <c r="AF111" s="25"/>
    </row>
    <row r="112" spans="1:35" x14ac:dyDescent="0.3">
      <c r="A112" s="63"/>
    </row>
    <row r="114" spans="1:13" x14ac:dyDescent="0.3">
      <c r="A114" s="49" t="s">
        <v>268</v>
      </c>
      <c r="J114" s="48"/>
      <c r="L114" s="48"/>
    </row>
    <row r="115" spans="1:13" ht="15" thickBot="1" x14ac:dyDescent="0.35"/>
    <row r="116" spans="1:13" ht="14.4" customHeight="1" x14ac:dyDescent="0.3">
      <c r="A116" s="151" t="s">
        <v>273</v>
      </c>
      <c r="B116" s="152"/>
      <c r="C116" s="32" t="s">
        <v>121</v>
      </c>
      <c r="D116" s="33"/>
      <c r="E116" s="33" t="s">
        <v>122</v>
      </c>
      <c r="F116" s="33"/>
      <c r="G116" s="33" t="s">
        <v>123</v>
      </c>
      <c r="H116" s="33"/>
      <c r="I116" s="35" t="s">
        <v>13</v>
      </c>
      <c r="J116" s="36"/>
    </row>
    <row r="117" spans="1:13" ht="15" thickBot="1" x14ac:dyDescent="0.35">
      <c r="A117" s="153"/>
      <c r="B117" s="154"/>
      <c r="C117" s="37" t="s">
        <v>14</v>
      </c>
      <c r="D117" s="38" t="s">
        <v>15</v>
      </c>
      <c r="E117" s="39" t="s">
        <v>14</v>
      </c>
      <c r="F117" s="38" t="s">
        <v>15</v>
      </c>
      <c r="G117" s="39" t="s">
        <v>14</v>
      </c>
      <c r="H117" s="38" t="s">
        <v>15</v>
      </c>
      <c r="I117" s="41" t="s">
        <v>14</v>
      </c>
      <c r="J117" s="42" t="s">
        <v>15</v>
      </c>
    </row>
    <row r="118" spans="1:13" x14ac:dyDescent="0.3">
      <c r="A118" s="59"/>
      <c r="B118" s="62" t="s">
        <v>511</v>
      </c>
      <c r="C118" s="8">
        <v>3918</v>
      </c>
      <c r="D118" s="5">
        <f>IF(C121=0,"- - -",C118/C121*100)</f>
        <v>31.26895450917797</v>
      </c>
      <c r="E118" s="4">
        <v>95777</v>
      </c>
      <c r="F118" s="5">
        <f>IF(E121=0,"- - -",E118/E121*100)</f>
        <v>84.385022026431727</v>
      </c>
      <c r="G118" s="4">
        <v>3064</v>
      </c>
      <c r="H118" s="5">
        <f>IF(G121=0,"- - -",G118/G121*100)</f>
        <v>83.487738419618523</v>
      </c>
      <c r="I118" s="26">
        <f>C118+E118+G118</f>
        <v>102759</v>
      </c>
      <c r="J118" s="27">
        <f>IF(I121=0,"- - -",I118/I121*100)</f>
        <v>79.228218966846569</v>
      </c>
      <c r="M118" s="69"/>
    </row>
    <row r="119" spans="1:13" x14ac:dyDescent="0.3">
      <c r="A119" s="60"/>
      <c r="B119" s="62" t="s">
        <v>59</v>
      </c>
      <c r="C119" s="9">
        <v>8555</v>
      </c>
      <c r="D119" s="3">
        <f>IF(C121=0,"- - -",C119/C121*100)</f>
        <v>68.276137270550677</v>
      </c>
      <c r="E119" s="2">
        <v>17115</v>
      </c>
      <c r="F119" s="3">
        <f>IF(E121=0,"- - -",E119/E121*100)</f>
        <v>15.07929515418502</v>
      </c>
      <c r="G119" s="2">
        <v>563</v>
      </c>
      <c r="H119" s="3">
        <f>IF(G121=0,"- - -",G119/G121*100)</f>
        <v>15.34059945504087</v>
      </c>
      <c r="I119" s="26">
        <f t="shared" ref="I119:I120" si="13">C119+E119+G119</f>
        <v>26233</v>
      </c>
      <c r="J119" s="29">
        <f>IF(I121=0,"- - -",I119/I121*100)</f>
        <v>20.225905936777178</v>
      </c>
      <c r="M119" s="69"/>
    </row>
    <row r="120" spans="1:13" ht="15" thickBot="1" x14ac:dyDescent="0.35">
      <c r="A120" s="60"/>
      <c r="B120" s="62" t="s">
        <v>512</v>
      </c>
      <c r="C120" s="9">
        <v>57</v>
      </c>
      <c r="D120" s="3">
        <f>IF(C121=0,"- - -",C120/C121*100)</f>
        <v>0.45490822027134881</v>
      </c>
      <c r="E120" s="2">
        <v>608</v>
      </c>
      <c r="F120" s="3">
        <f>IF(E121=0,"- - -",E120/E121*100)</f>
        <v>0.5356828193832599</v>
      </c>
      <c r="G120" s="2">
        <v>43</v>
      </c>
      <c r="H120" s="3">
        <f>IF(G121=0,"- - -",G120/G121*100)</f>
        <v>1.1716621253405994</v>
      </c>
      <c r="I120" s="26">
        <f t="shared" si="13"/>
        <v>708</v>
      </c>
      <c r="J120" s="29">
        <f>IF(I121=0,"- - -",I120/I121*100)</f>
        <v>0.54587509637625287</v>
      </c>
      <c r="M120" s="69"/>
    </row>
    <row r="121" spans="1:13" x14ac:dyDescent="0.3">
      <c r="A121" s="155" t="s">
        <v>13</v>
      </c>
      <c r="B121" s="156"/>
      <c r="C121" s="14">
        <f>SUM(C118:C120)</f>
        <v>12530</v>
      </c>
      <c r="D121" s="15">
        <f>IF(C121=0,"- - -",C121/C121*100)</f>
        <v>100</v>
      </c>
      <c r="E121" s="16">
        <f>SUM(E118:E120)</f>
        <v>113500</v>
      </c>
      <c r="F121" s="15">
        <f>IF(E121=0,"- - -",E121/E121*100)</f>
        <v>100</v>
      </c>
      <c r="G121" s="16">
        <f>SUM(G118:G120)</f>
        <v>3670</v>
      </c>
      <c r="H121" s="15">
        <f>IF(G121=0,"- - -",G121/G121*100)</f>
        <v>100</v>
      </c>
      <c r="I121" s="22">
        <f>SUM(I118:I120)</f>
        <v>129700</v>
      </c>
      <c r="J121" s="23">
        <f>IF(I121=0,"- - -",I121/I121*100)</f>
        <v>100</v>
      </c>
      <c r="M121" s="69"/>
    </row>
    <row r="122" spans="1:13" ht="15" thickBot="1" x14ac:dyDescent="0.35">
      <c r="A122" s="149" t="s">
        <v>596</v>
      </c>
      <c r="B122" s="150"/>
      <c r="C122" s="18">
        <f>IF($I121=0,"- - -",C121/$I121*100)</f>
        <v>9.6607555898226671</v>
      </c>
      <c r="D122" s="19"/>
      <c r="E122" s="20">
        <f>IF($I121=0,"- - -",E121/$I121*100)</f>
        <v>87.50963762528913</v>
      </c>
      <c r="F122" s="19"/>
      <c r="G122" s="20">
        <f>IF($I121=0,"- - -",G121/$I121*100)</f>
        <v>2.8296067848882034</v>
      </c>
      <c r="H122" s="19"/>
      <c r="I122" s="24">
        <f>IF($I121=0,"- - -",I121/$I121*100)</f>
        <v>100</v>
      </c>
      <c r="J122" s="25"/>
    </row>
    <row r="125" spans="1:13" x14ac:dyDescent="0.3">
      <c r="A125" s="49" t="s">
        <v>269</v>
      </c>
      <c r="L125" s="48"/>
    </row>
    <row r="126" spans="1:13" ht="15" thickBot="1" x14ac:dyDescent="0.35"/>
    <row r="127" spans="1:13" ht="14.4" customHeight="1" x14ac:dyDescent="0.3">
      <c r="A127" s="151" t="s">
        <v>273</v>
      </c>
      <c r="B127" s="152"/>
      <c r="C127" s="32" t="s">
        <v>124</v>
      </c>
      <c r="D127" s="33"/>
      <c r="E127" s="33" t="s">
        <v>125</v>
      </c>
      <c r="F127" s="33"/>
      <c r="G127" s="33" t="s">
        <v>123</v>
      </c>
      <c r="H127" s="33"/>
      <c r="I127" s="35" t="s">
        <v>13</v>
      </c>
      <c r="J127" s="36"/>
    </row>
    <row r="128" spans="1:13" ht="15" thickBot="1" x14ac:dyDescent="0.35">
      <c r="A128" s="153"/>
      <c r="B128" s="154"/>
      <c r="C128" s="37" t="s">
        <v>14</v>
      </c>
      <c r="D128" s="38" t="s">
        <v>15</v>
      </c>
      <c r="E128" s="39" t="s">
        <v>14</v>
      </c>
      <c r="F128" s="38" t="s">
        <v>15</v>
      </c>
      <c r="G128" s="39" t="s">
        <v>14</v>
      </c>
      <c r="H128" s="38" t="s">
        <v>15</v>
      </c>
      <c r="I128" s="41" t="s">
        <v>14</v>
      </c>
      <c r="J128" s="42" t="s">
        <v>15</v>
      </c>
    </row>
    <row r="129" spans="1:13" x14ac:dyDescent="0.3">
      <c r="A129" s="59"/>
      <c r="B129" s="62" t="s">
        <v>511</v>
      </c>
      <c r="C129" s="8">
        <v>68230</v>
      </c>
      <c r="D129" s="5">
        <f>IF(C132=0,"- - -",C129/C132*100)</f>
        <v>79.951721955963862</v>
      </c>
      <c r="E129" s="4">
        <v>33630</v>
      </c>
      <c r="F129" s="5">
        <f>IF(E132=0,"- - -",E129/E132*100)</f>
        <v>77.777006868799006</v>
      </c>
      <c r="G129" s="4">
        <v>899</v>
      </c>
      <c r="H129" s="5">
        <f>IF(G132=0,"- - -",G129/G132*100)</f>
        <v>80.124777183600713</v>
      </c>
      <c r="I129" s="26">
        <f>C129+E129+G129</f>
        <v>102759</v>
      </c>
      <c r="J129" s="27">
        <f>IF(I132=0,"- - -",I129/I132*100)</f>
        <v>79.228218966846569</v>
      </c>
      <c r="M129" s="69"/>
    </row>
    <row r="130" spans="1:13" x14ac:dyDescent="0.3">
      <c r="A130" s="60"/>
      <c r="B130" s="62" t="s">
        <v>59</v>
      </c>
      <c r="C130" s="9">
        <v>16722</v>
      </c>
      <c r="D130" s="3">
        <f>IF(C132=0,"- - -",C130/C132*100)</f>
        <v>19.594792533308336</v>
      </c>
      <c r="E130" s="2">
        <v>9304</v>
      </c>
      <c r="F130" s="3">
        <f>IF(E132=0,"- - -",E130/E132*100)</f>
        <v>21.517611415620159</v>
      </c>
      <c r="G130" s="2">
        <v>207</v>
      </c>
      <c r="H130" s="3">
        <f>IF(G132=0,"- - -",G130/G132*100)</f>
        <v>18.449197860962567</v>
      </c>
      <c r="I130" s="26">
        <f t="shared" ref="I130:I131" si="14">C130+E130+G130</f>
        <v>26233</v>
      </c>
      <c r="J130" s="29">
        <f>IF(I132=0,"- - -",I130/I132*100)</f>
        <v>20.225905936777178</v>
      </c>
      <c r="M130" s="69"/>
    </row>
    <row r="131" spans="1:13" ht="15" thickBot="1" x14ac:dyDescent="0.35">
      <c r="A131" s="60"/>
      <c r="B131" s="62" t="s">
        <v>512</v>
      </c>
      <c r="C131" s="9">
        <v>387</v>
      </c>
      <c r="D131" s="3">
        <f>IF(C132=0,"- - -",C131/C132*100)</f>
        <v>0.45348551072780319</v>
      </c>
      <c r="E131" s="2">
        <v>305</v>
      </c>
      <c r="F131" s="3">
        <f>IF(E132=0,"- - -",E131/E132*100)</f>
        <v>0.7053817155808414</v>
      </c>
      <c r="G131" s="2">
        <v>16</v>
      </c>
      <c r="H131" s="3">
        <f>IF(G132=0,"- - -",G131/G132*100)</f>
        <v>1.4260249554367201</v>
      </c>
      <c r="I131" s="26">
        <f t="shared" si="14"/>
        <v>708</v>
      </c>
      <c r="J131" s="29">
        <f>IF(I132=0,"- - -",I131/I132*100)</f>
        <v>0.54587509637625287</v>
      </c>
      <c r="M131" s="69"/>
    </row>
    <row r="132" spans="1:13" x14ac:dyDescent="0.3">
      <c r="A132" s="155" t="s">
        <v>13</v>
      </c>
      <c r="B132" s="156"/>
      <c r="C132" s="14">
        <f>SUM(C129:C131)</f>
        <v>85339</v>
      </c>
      <c r="D132" s="15">
        <f>IF(C132=0,"- - -",C132/C132*100)</f>
        <v>100</v>
      </c>
      <c r="E132" s="16">
        <f>SUM(E129:E131)</f>
        <v>43239</v>
      </c>
      <c r="F132" s="15">
        <f>IF(E132=0,"- - -",E132/E132*100)</f>
        <v>100</v>
      </c>
      <c r="G132" s="16">
        <f>SUM(G129:G131)</f>
        <v>1122</v>
      </c>
      <c r="H132" s="15">
        <f>IF(G132=0,"- - -",G132/G132*100)</f>
        <v>100</v>
      </c>
      <c r="I132" s="22">
        <f>SUM(I129:I131)</f>
        <v>129700</v>
      </c>
      <c r="J132" s="23">
        <f>IF(I132=0,"- - -",I132/I132*100)</f>
        <v>100</v>
      </c>
      <c r="M132" s="69"/>
    </row>
    <row r="133" spans="1:13" ht="15" thickBot="1" x14ac:dyDescent="0.35">
      <c r="A133" s="149" t="s">
        <v>594</v>
      </c>
      <c r="B133" s="150"/>
      <c r="C133" s="18">
        <f>IF($I132=0,"- - -",C132/$I132*100)</f>
        <v>65.797224363916726</v>
      </c>
      <c r="D133" s="19"/>
      <c r="E133" s="20">
        <f>IF($I132=0,"- - -",E132/$I132*100)</f>
        <v>33.337702390131071</v>
      </c>
      <c r="F133" s="19"/>
      <c r="G133" s="20">
        <f>IF($I132=0,"- - -",G132/$I132*100)</f>
        <v>0.86507324595219737</v>
      </c>
      <c r="H133" s="19"/>
      <c r="I133" s="24">
        <f>IF($I132=0,"- - -",I132/$I132*100)</f>
        <v>100</v>
      </c>
      <c r="J133" s="25"/>
    </row>
    <row r="134" spans="1:13" x14ac:dyDescent="0.3">
      <c r="A134" s="63"/>
    </row>
    <row r="136" spans="1:13" x14ac:dyDescent="0.3">
      <c r="A136" s="49" t="s">
        <v>270</v>
      </c>
      <c r="J136" s="48"/>
      <c r="L136" s="48"/>
    </row>
    <row r="137" spans="1:13" ht="15" thickBot="1" x14ac:dyDescent="0.35"/>
    <row r="138" spans="1:13" ht="14.4" customHeight="1" x14ac:dyDescent="0.3">
      <c r="A138" s="151" t="s">
        <v>273</v>
      </c>
      <c r="B138" s="152"/>
      <c r="C138" s="32" t="s">
        <v>126</v>
      </c>
      <c r="D138" s="33"/>
      <c r="E138" s="33" t="s">
        <v>127</v>
      </c>
      <c r="F138" s="33"/>
      <c r="G138" s="33" t="s">
        <v>123</v>
      </c>
      <c r="H138" s="33"/>
      <c r="I138" s="35" t="s">
        <v>13</v>
      </c>
      <c r="J138" s="36"/>
    </row>
    <row r="139" spans="1:13" ht="15" thickBot="1" x14ac:dyDescent="0.35">
      <c r="A139" s="153"/>
      <c r="B139" s="154"/>
      <c r="C139" s="37" t="s">
        <v>14</v>
      </c>
      <c r="D139" s="38" t="s">
        <v>15</v>
      </c>
      <c r="E139" s="39" t="s">
        <v>14</v>
      </c>
      <c r="F139" s="38" t="s">
        <v>15</v>
      </c>
      <c r="G139" s="39" t="s">
        <v>14</v>
      </c>
      <c r="H139" s="38" t="s">
        <v>15</v>
      </c>
      <c r="I139" s="41" t="s">
        <v>14</v>
      </c>
      <c r="J139" s="42" t="s">
        <v>15</v>
      </c>
    </row>
    <row r="140" spans="1:13" x14ac:dyDescent="0.3">
      <c r="A140" s="59"/>
      <c r="B140" s="62" t="s">
        <v>511</v>
      </c>
      <c r="C140" s="8">
        <v>27200</v>
      </c>
      <c r="D140" s="5">
        <f>IF(C143=0,"- - -",C140/C143*100)</f>
        <v>86.657321269274874</v>
      </c>
      <c r="E140" s="4">
        <v>74343</v>
      </c>
      <c r="F140" s="5">
        <f>IF(E143=0,"- - -",E140/E143*100)</f>
        <v>76.854608609353676</v>
      </c>
      <c r="G140" s="4">
        <v>1216</v>
      </c>
      <c r="H140" s="5">
        <f>IF(G143=0,"- - -",G140/G143*100)</f>
        <v>76.962025316455694</v>
      </c>
      <c r="I140" s="26">
        <f>C140+E140+G140</f>
        <v>102759</v>
      </c>
      <c r="J140" s="27">
        <f>IF(I143=0,"- - -",I140/I143*100)</f>
        <v>79.228218966846569</v>
      </c>
      <c r="M140" s="69"/>
    </row>
    <row r="141" spans="1:13" x14ac:dyDescent="0.3">
      <c r="A141" s="60"/>
      <c r="B141" s="62" t="s">
        <v>59</v>
      </c>
      <c r="C141" s="9">
        <v>3899</v>
      </c>
      <c r="D141" s="3">
        <f>IF(C143=0,"- - -",C141/C143*100)</f>
        <v>12.421944692239071</v>
      </c>
      <c r="E141" s="2">
        <v>22002</v>
      </c>
      <c r="F141" s="3">
        <f>IF(E143=0,"- - -",E141/E143*100)</f>
        <v>22.745316958193772</v>
      </c>
      <c r="G141" s="2">
        <v>332</v>
      </c>
      <c r="H141" s="3">
        <f>IF(G143=0,"- - -",G141/G143*100)</f>
        <v>21.012658227848103</v>
      </c>
      <c r="I141" s="26">
        <f t="shared" ref="I141:I142" si="15">C141+E141+G141</f>
        <v>26233</v>
      </c>
      <c r="J141" s="29">
        <f>IF(I143=0,"- - -",I141/I143*100)</f>
        <v>20.225905936777178</v>
      </c>
      <c r="M141" s="69"/>
    </row>
    <row r="142" spans="1:13" ht="15" thickBot="1" x14ac:dyDescent="0.35">
      <c r="A142" s="60"/>
      <c r="B142" s="62" t="s">
        <v>512</v>
      </c>
      <c r="C142" s="9">
        <v>289</v>
      </c>
      <c r="D142" s="3">
        <f>IF(C143=0,"- - -",C142/C143*100)</f>
        <v>0.92073403848604551</v>
      </c>
      <c r="E142" s="2">
        <v>387</v>
      </c>
      <c r="F142" s="3">
        <f>IF(E143=0,"- - -",E142/E143*100)</f>
        <v>0.40007443245254931</v>
      </c>
      <c r="G142" s="2">
        <v>32</v>
      </c>
      <c r="H142" s="3">
        <f>IF(G143=0,"- - -",G142/G143*100)</f>
        <v>2.0253164556962027</v>
      </c>
      <c r="I142" s="26">
        <f t="shared" si="15"/>
        <v>708</v>
      </c>
      <c r="J142" s="29">
        <f>IF(I143=0,"- - -",I142/I143*100)</f>
        <v>0.54587509637625287</v>
      </c>
      <c r="M142" s="69"/>
    </row>
    <row r="143" spans="1:13" x14ac:dyDescent="0.3">
      <c r="A143" s="155" t="s">
        <v>13</v>
      </c>
      <c r="B143" s="156"/>
      <c r="C143" s="14">
        <f>SUM(C140:C142)</f>
        <v>31388</v>
      </c>
      <c r="D143" s="15">
        <f>IF(C143=0,"- - -",C143/C143*100)</f>
        <v>100</v>
      </c>
      <c r="E143" s="16">
        <f>SUM(E140:E142)</f>
        <v>96732</v>
      </c>
      <c r="F143" s="15">
        <f>IF(E143=0,"- - -",E143/E143*100)</f>
        <v>100</v>
      </c>
      <c r="G143" s="16">
        <f>SUM(G140:G142)</f>
        <v>1580</v>
      </c>
      <c r="H143" s="15">
        <f>IF(G143=0,"- - -",G143/G143*100)</f>
        <v>100</v>
      </c>
      <c r="I143" s="22">
        <f>SUM(I140:I142)</f>
        <v>129700</v>
      </c>
      <c r="J143" s="23">
        <f>IF(I143=0,"- - -",I143/I143*100)</f>
        <v>100</v>
      </c>
      <c r="M143" s="69"/>
    </row>
    <row r="144" spans="1:13" ht="15" thickBot="1" x14ac:dyDescent="0.35">
      <c r="A144" s="149" t="s">
        <v>593</v>
      </c>
      <c r="B144" s="150"/>
      <c r="C144" s="18">
        <f>IF($I143=0,"- - -",C143/$I143*100)</f>
        <v>24.200462606013879</v>
      </c>
      <c r="D144" s="19"/>
      <c r="E144" s="20">
        <f>IF($I143=0,"- - -",E143/$I143*100)</f>
        <v>74.581341557440254</v>
      </c>
      <c r="F144" s="19"/>
      <c r="G144" s="20">
        <f>IF($I143=0,"- - -",G143/$I143*100)</f>
        <v>1.2181958365458752</v>
      </c>
      <c r="H144" s="19"/>
      <c r="I144" s="24">
        <f>IF($I143=0,"- - -",I143/$I143*100)</f>
        <v>100</v>
      </c>
      <c r="J144" s="25"/>
    </row>
    <row r="147" spans="1:12" x14ac:dyDescent="0.3">
      <c r="A147" s="49" t="s">
        <v>271</v>
      </c>
      <c r="J147" s="48"/>
      <c r="L147" s="48"/>
    </row>
    <row r="148" spans="1:12" ht="15" thickBot="1" x14ac:dyDescent="0.35"/>
    <row r="149" spans="1:12" ht="14.4" customHeight="1" x14ac:dyDescent="0.3">
      <c r="A149" s="151" t="s">
        <v>273</v>
      </c>
      <c r="B149" s="152"/>
      <c r="C149" s="32" t="s">
        <v>66</v>
      </c>
      <c r="D149" s="33"/>
      <c r="E149" s="33" t="s">
        <v>67</v>
      </c>
      <c r="F149" s="33"/>
      <c r="G149" s="35" t="s">
        <v>13</v>
      </c>
      <c r="H149" s="36"/>
    </row>
    <row r="150" spans="1:12" ht="15" thickBot="1" x14ac:dyDescent="0.35">
      <c r="A150" s="153"/>
      <c r="B150" s="154"/>
      <c r="C150" s="37" t="s">
        <v>14</v>
      </c>
      <c r="D150" s="38" t="s">
        <v>15</v>
      </c>
      <c r="E150" s="39" t="s">
        <v>14</v>
      </c>
      <c r="F150" s="38" t="s">
        <v>15</v>
      </c>
      <c r="G150" s="41" t="s">
        <v>14</v>
      </c>
      <c r="H150" s="42" t="s">
        <v>15</v>
      </c>
    </row>
    <row r="151" spans="1:12" x14ac:dyDescent="0.3">
      <c r="A151" s="59"/>
      <c r="B151" s="62" t="s">
        <v>511</v>
      </c>
      <c r="C151" s="8">
        <v>0</v>
      </c>
      <c r="D151" s="5">
        <f>IF(C154=0,"- - -",C151/C154*100)</f>
        <v>0</v>
      </c>
      <c r="E151" s="4">
        <v>102759</v>
      </c>
      <c r="F151" s="5">
        <f>IF(E154=0,"- - -",E151/E154*100)</f>
        <v>79.558845162239379</v>
      </c>
      <c r="G151" s="26">
        <f>C151+E151</f>
        <v>102759</v>
      </c>
      <c r="H151" s="27">
        <f>IF(G154=0,"- - -",G151/G154*100)</f>
        <v>79.228218966846569</v>
      </c>
      <c r="K151" s="69"/>
    </row>
    <row r="152" spans="1:12" x14ac:dyDescent="0.3">
      <c r="A152" s="60"/>
      <c r="B152" s="62" t="s">
        <v>59</v>
      </c>
      <c r="C152" s="9">
        <v>0</v>
      </c>
      <c r="D152" s="3">
        <f>IF(C154=0,"- - -",C152/C154*100)</f>
        <v>0</v>
      </c>
      <c r="E152" s="2">
        <v>26233</v>
      </c>
      <c r="F152" s="3">
        <f>IF(E154=0,"- - -",E152/E154*100)</f>
        <v>20.310310387810564</v>
      </c>
      <c r="G152" s="26">
        <f t="shared" ref="G152:G153" si="16">C152+E152</f>
        <v>26233</v>
      </c>
      <c r="H152" s="29">
        <f>IF(G154=0,"- - -",G152/G154*100)</f>
        <v>20.225905936777178</v>
      </c>
      <c r="K152" s="69"/>
    </row>
    <row r="153" spans="1:12" ht="15" thickBot="1" x14ac:dyDescent="0.35">
      <c r="A153" s="60"/>
      <c r="B153" s="62" t="s">
        <v>512</v>
      </c>
      <c r="C153" s="9">
        <v>539</v>
      </c>
      <c r="D153" s="3">
        <f>IF(C154=0,"- - -",C153/C154*100)</f>
        <v>100</v>
      </c>
      <c r="E153" s="2">
        <v>169</v>
      </c>
      <c r="F153" s="3">
        <f>IF(E154=0,"- - -",E153/E154*100)</f>
        <v>0.13084444995006234</v>
      </c>
      <c r="G153" s="26">
        <f t="shared" si="16"/>
        <v>708</v>
      </c>
      <c r="H153" s="29">
        <f>IF(G154=0,"- - -",G153/G154*100)</f>
        <v>0.54587509637625287</v>
      </c>
      <c r="K153" s="69"/>
    </row>
    <row r="154" spans="1:12" x14ac:dyDescent="0.3">
      <c r="A154" s="155" t="s">
        <v>13</v>
      </c>
      <c r="B154" s="156"/>
      <c r="C154" s="14">
        <f>SUM(C151:C153)</f>
        <v>539</v>
      </c>
      <c r="D154" s="15">
        <f>IF(C154=0,"- - -",C154/C154*100)</f>
        <v>100</v>
      </c>
      <c r="E154" s="16">
        <f>SUM(E151:E153)</f>
        <v>129161</v>
      </c>
      <c r="F154" s="15">
        <f>IF(E154=0,"- - -",E154/E154*100)</f>
        <v>100</v>
      </c>
      <c r="G154" s="22">
        <f>SUM(G151:G153)</f>
        <v>129700</v>
      </c>
      <c r="H154" s="23">
        <f>IF(G154=0,"- - -",G154/G154*100)</f>
        <v>100</v>
      </c>
      <c r="K154" s="69"/>
    </row>
    <row r="155" spans="1:12" ht="15" thickBot="1" x14ac:dyDescent="0.35">
      <c r="A155" s="149" t="s">
        <v>595</v>
      </c>
      <c r="B155" s="150"/>
      <c r="C155" s="18">
        <f>IF($G154=0,"- - -",C154/$G154*100)</f>
        <v>0.4155744024672321</v>
      </c>
      <c r="D155" s="19"/>
      <c r="E155" s="20">
        <f>IF($G154=0,"- - -",E154/$G154*100)</f>
        <v>99.584425597532771</v>
      </c>
      <c r="F155" s="19"/>
      <c r="G155" s="24">
        <f>IF($G154=0,"- - -",G154/$G154*100)</f>
        <v>100</v>
      </c>
      <c r="H155" s="25"/>
    </row>
  </sheetData>
  <sheetProtection sheet="1" objects="1" scenarios="1"/>
  <mergeCells count="53">
    <mergeCell ref="A122:B122"/>
    <mergeCell ref="A83:B84"/>
    <mergeCell ref="A88:B88"/>
    <mergeCell ref="A89:B89"/>
    <mergeCell ref="A94:B95"/>
    <mergeCell ref="A100:B100"/>
    <mergeCell ref="A105:B106"/>
    <mergeCell ref="A110:B110"/>
    <mergeCell ref="A111:B111"/>
    <mergeCell ref="A121:B121"/>
    <mergeCell ref="A116:B117"/>
    <mergeCell ref="A101:C101"/>
    <mergeCell ref="A99:B99"/>
    <mergeCell ref="A149:B150"/>
    <mergeCell ref="A154:B154"/>
    <mergeCell ref="A155:B155"/>
    <mergeCell ref="A127:B128"/>
    <mergeCell ref="A132:B132"/>
    <mergeCell ref="A133:B133"/>
    <mergeCell ref="A138:B139"/>
    <mergeCell ref="A143:B143"/>
    <mergeCell ref="A144:B144"/>
    <mergeCell ref="K1:M1"/>
    <mergeCell ref="A24:E24"/>
    <mergeCell ref="A78:B78"/>
    <mergeCell ref="A39:B40"/>
    <mergeCell ref="A44:B44"/>
    <mergeCell ref="A45:B45"/>
    <mergeCell ref="A50:B51"/>
    <mergeCell ref="A55:B55"/>
    <mergeCell ref="A56:B56"/>
    <mergeCell ref="A61:B62"/>
    <mergeCell ref="A66:B66"/>
    <mergeCell ref="A67:B67"/>
    <mergeCell ref="A72:B73"/>
    <mergeCell ref="A77:B77"/>
    <mergeCell ref="A46:E46"/>
    <mergeCell ref="A22:B22"/>
    <mergeCell ref="A23:B23"/>
    <mergeCell ref="A28:B29"/>
    <mergeCell ref="A33:B33"/>
    <mergeCell ref="A34:B34"/>
    <mergeCell ref="A1:B1"/>
    <mergeCell ref="A6:B7"/>
    <mergeCell ref="A11:B11"/>
    <mergeCell ref="A12:B12"/>
    <mergeCell ref="A17:B18"/>
    <mergeCell ref="A35:E35"/>
    <mergeCell ref="A79:D79"/>
    <mergeCell ref="A57:D57"/>
    <mergeCell ref="A68:D68"/>
    <mergeCell ref="AA34:AB34"/>
    <mergeCell ref="Y34:Z34"/>
  </mergeCells>
  <hyperlinks>
    <hyperlink ref="A1:B1" location="Index!B5" display="Index (klikken)"/>
    <hyperlink ref="K1" location="'GR enkelvoudig'!S139" display="Grafiek: Bevallingswijze per baby"/>
    <hyperlink ref="K1:M1" location="'GR enkelvoudig'!K112" display="Grafiek: bevallingswijze per baby"/>
    <hyperlink ref="A24:D24" location="'GR Provincie ZH'!K92" display="Grafiek: bevallingswijze per provincie van het ziekenhuis"/>
    <hyperlink ref="A35:D35" location="'GR Nationaliteit'!K120" display="Grafiek: bevallingswijze per nationaliteit van de moeder"/>
    <hyperlink ref="A46:D46" location="'GR Bevallingswijze'!K4" display="Grafiek: bevallingswijze per verblijfsduur van de moeder"/>
    <hyperlink ref="A24" location="'GR Provincie ZH'!K92" display="Grafiek: bevallingswijze per provincie van het ziekenhuis"/>
    <hyperlink ref="A46:E46" location="'GR Bevallingswijze'!K4" display="Grafiek: bevallingswijze per verblijfsduur van de moeder"/>
    <hyperlink ref="A35:E35" location="'GR Nationaliteit'!K120" display="Grafiek: bevallingswijze per nationaliteit van de moeder"/>
    <hyperlink ref="A79:D79" location="'GR Geboortegewicht'!K172" display="Grafiek: bevallingswijze per geboortegewicht"/>
    <hyperlink ref="A57:D57" location="'GR Bevallingswijze'!K32" display="Grafiek: bevallingswijze per zwangerschapsduur"/>
    <hyperlink ref="A68:D68" location="'GR Bevallingswijze'!K60" display="Grafiek: bevallingswijze per leeftijd van de moeder"/>
    <hyperlink ref="A101" location="'GR Bevallingswijze'!K88" display="Grafiek: bevallingswijze per sibling"/>
    <hyperlink ref="A101:C101" location="'GR Bevallingswijze'!K88" display="Grafiek: bevallingswijze per sibling"/>
  </hyperlink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AI155"/>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4.33203125" customWidth="1"/>
    <col min="2" max="2" width="18.6640625" customWidth="1"/>
    <col min="3" max="32" width="9.77734375" customWidth="1"/>
  </cols>
  <sheetData>
    <row r="1" spans="1:13" ht="18" x14ac:dyDescent="0.35">
      <c r="A1" s="157" t="s">
        <v>18</v>
      </c>
      <c r="B1" s="157"/>
      <c r="C1" s="56" t="s">
        <v>455</v>
      </c>
      <c r="D1" s="57"/>
      <c r="E1" s="57"/>
      <c r="F1" s="57"/>
      <c r="G1" s="127"/>
      <c r="I1" s="160" t="s">
        <v>474</v>
      </c>
      <c r="J1" s="160"/>
      <c r="K1" s="160"/>
      <c r="L1" s="160"/>
      <c r="M1" s="160"/>
    </row>
    <row r="2" spans="1:13" ht="14.4" customHeight="1" x14ac:dyDescent="0.3"/>
    <row r="3" spans="1:13" x14ac:dyDescent="0.3">
      <c r="C3" s="64"/>
    </row>
    <row r="4" spans="1:13" x14ac:dyDescent="0.3">
      <c r="A4" s="1" t="s">
        <v>274</v>
      </c>
      <c r="J4" s="48"/>
      <c r="L4" s="48"/>
    </row>
    <row r="5" spans="1:13" ht="15" thickBot="1" x14ac:dyDescent="0.35"/>
    <row r="6" spans="1:13" x14ac:dyDescent="0.3">
      <c r="A6" s="151" t="s">
        <v>287</v>
      </c>
      <c r="B6" s="152"/>
      <c r="C6" s="32" t="s">
        <v>70</v>
      </c>
      <c r="D6" s="33"/>
      <c r="E6" s="33" t="s">
        <v>72</v>
      </c>
      <c r="F6" s="33"/>
      <c r="G6" s="33" t="s">
        <v>71</v>
      </c>
      <c r="H6" s="33"/>
      <c r="I6" s="35" t="s">
        <v>13</v>
      </c>
      <c r="J6" s="36"/>
    </row>
    <row r="7" spans="1:13" ht="15" thickBot="1" x14ac:dyDescent="0.35">
      <c r="A7" s="153"/>
      <c r="B7" s="154"/>
      <c r="C7" s="37" t="s">
        <v>14</v>
      </c>
      <c r="D7" s="38" t="s">
        <v>15</v>
      </c>
      <c r="E7" s="39" t="s">
        <v>14</v>
      </c>
      <c r="F7" s="38" t="s">
        <v>15</v>
      </c>
      <c r="G7" s="39" t="s">
        <v>14</v>
      </c>
      <c r="H7" s="38" t="s">
        <v>15</v>
      </c>
      <c r="I7" s="41" t="s">
        <v>14</v>
      </c>
      <c r="J7" s="42" t="s">
        <v>15</v>
      </c>
    </row>
    <row r="8" spans="1:13" x14ac:dyDescent="0.3">
      <c r="A8" s="55" t="s">
        <v>288</v>
      </c>
      <c r="B8" s="62" t="s">
        <v>287</v>
      </c>
      <c r="C8" s="8">
        <v>6066</v>
      </c>
      <c r="D8" s="5">
        <f>IF(C11=0,"- - -",C8/C11*100)</f>
        <v>9.2646048109965644</v>
      </c>
      <c r="E8" s="4">
        <v>2448</v>
      </c>
      <c r="F8" s="5">
        <f>IF(E11=0,"- - -",E8/E11*100)</f>
        <v>9.6154601516163236</v>
      </c>
      <c r="G8" s="4">
        <v>3785</v>
      </c>
      <c r="H8" s="5">
        <f>IF(G11=0,"- - -",G8/G11*100)</f>
        <v>10.408932156312735</v>
      </c>
      <c r="I8" s="26">
        <f>C8+E8+G8</f>
        <v>12299</v>
      </c>
      <c r="J8" s="27">
        <f>IF(I11=0,"- - -",I8/I11*100)</f>
        <v>9.6616573839132105</v>
      </c>
      <c r="M8" s="69"/>
    </row>
    <row r="9" spans="1:13" x14ac:dyDescent="0.3">
      <c r="A9" s="52" t="s">
        <v>289</v>
      </c>
      <c r="B9" s="62" t="s">
        <v>370</v>
      </c>
      <c r="C9" s="9">
        <v>58036</v>
      </c>
      <c r="D9" s="3">
        <f>IF(C11=0,"- - -",C9/C11*100)</f>
        <v>88.638411607483775</v>
      </c>
      <c r="E9" s="2">
        <v>22633</v>
      </c>
      <c r="F9" s="3">
        <f>IF(E11=0,"- - -",E9/E11*100)</f>
        <v>88.899799677913506</v>
      </c>
      <c r="G9" s="2">
        <v>30749</v>
      </c>
      <c r="H9" s="3">
        <f>IF(G11=0,"- - -",G9/G11*100)</f>
        <v>84.561229821521877</v>
      </c>
      <c r="I9" s="26">
        <f t="shared" ref="I9:I10" si="0">C9+E9+G9</f>
        <v>111418</v>
      </c>
      <c r="J9" s="29">
        <f>IF(I11=0,"- - -",I9/I11*100)</f>
        <v>87.526021822980908</v>
      </c>
      <c r="M9" s="69"/>
    </row>
    <row r="10" spans="1:13" ht="15" thickBot="1" x14ac:dyDescent="0.35">
      <c r="A10" s="52" t="s">
        <v>290</v>
      </c>
      <c r="B10" s="62" t="s">
        <v>16</v>
      </c>
      <c r="C10" s="9">
        <v>1373</v>
      </c>
      <c r="D10" s="3">
        <f>IF(C11=0,"- - -",C10/C11*100)</f>
        <v>2.0969835815196638</v>
      </c>
      <c r="E10" s="2">
        <v>378</v>
      </c>
      <c r="F10" s="3">
        <f>IF(E11=0,"- - -",E10/E11*100)</f>
        <v>1.4847401704701677</v>
      </c>
      <c r="G10" s="2">
        <v>1829</v>
      </c>
      <c r="H10" s="3">
        <f>IF(G11=0,"- - -",G10/G11*100)</f>
        <v>5.0298380221653876</v>
      </c>
      <c r="I10" s="26">
        <f t="shared" si="0"/>
        <v>3580</v>
      </c>
      <c r="J10" s="29">
        <f>IF(I11=0,"- - -",I10/I11*100)</f>
        <v>2.8123207931058865</v>
      </c>
      <c r="M10" s="69"/>
    </row>
    <row r="11" spans="1:13" x14ac:dyDescent="0.3">
      <c r="A11" s="155" t="s">
        <v>13</v>
      </c>
      <c r="B11" s="156"/>
      <c r="C11" s="14">
        <f>SUM(C8:C10)</f>
        <v>65475</v>
      </c>
      <c r="D11" s="15">
        <f>IF(C11=0,"- - -",C11/C11*100)</f>
        <v>100</v>
      </c>
      <c r="E11" s="16">
        <f>SUM(E8:E10)</f>
        <v>25459</v>
      </c>
      <c r="F11" s="15">
        <f>IF(E11=0,"- - -",E11/E11*100)</f>
        <v>100</v>
      </c>
      <c r="G11" s="16">
        <f>SUM(G8:G10)</f>
        <v>36363</v>
      </c>
      <c r="H11" s="15">
        <f>IF(G11=0,"- - -",G11/G11*100)</f>
        <v>100</v>
      </c>
      <c r="I11" s="22">
        <f>SUM(I8:I10)</f>
        <v>127297</v>
      </c>
      <c r="J11" s="23">
        <f>IF(I11=0,"- - -",I11/I11*100)</f>
        <v>100</v>
      </c>
      <c r="M11" s="69"/>
    </row>
    <row r="12" spans="1:13" ht="15" thickBot="1" x14ac:dyDescent="0.35">
      <c r="A12" s="149" t="s">
        <v>69</v>
      </c>
      <c r="B12" s="150"/>
      <c r="C12" s="18">
        <f>IF($I11=0,"- - -",C11/$I11*100)</f>
        <v>51.434833499611145</v>
      </c>
      <c r="D12" s="19"/>
      <c r="E12" s="20">
        <f>IF($I11=0,"- - -",E11/$I11*100)</f>
        <v>19.999685774213059</v>
      </c>
      <c r="F12" s="19"/>
      <c r="G12" s="20">
        <f>IF($I11=0,"- - -",G11/$I11*100)</f>
        <v>28.565480726175796</v>
      </c>
      <c r="H12" s="19"/>
      <c r="I12" s="24">
        <f>IF($I11=0,"- - -",I11/$I11*100)</f>
        <v>100</v>
      </c>
      <c r="J12" s="25"/>
    </row>
    <row r="15" spans="1:13" x14ac:dyDescent="0.3">
      <c r="A15" s="1" t="s">
        <v>275</v>
      </c>
      <c r="J15" s="48"/>
      <c r="L15" s="48"/>
    </row>
    <row r="16" spans="1:13" ht="15" thickBot="1" x14ac:dyDescent="0.35"/>
    <row r="17" spans="1:33" ht="14.4" customHeight="1" x14ac:dyDescent="0.3">
      <c r="A17" s="151" t="s">
        <v>287</v>
      </c>
      <c r="B17" s="152"/>
      <c r="C17" s="32" t="s">
        <v>1</v>
      </c>
      <c r="D17" s="33"/>
      <c r="E17" s="33" t="s">
        <v>2</v>
      </c>
      <c r="F17" s="33"/>
      <c r="G17" s="33" t="s">
        <v>3</v>
      </c>
      <c r="H17" s="33"/>
      <c r="I17" s="33" t="s">
        <v>4</v>
      </c>
      <c r="J17" s="33"/>
      <c r="K17" s="33" t="s">
        <v>5</v>
      </c>
      <c r="L17" s="33"/>
      <c r="M17" s="33" t="s">
        <v>72</v>
      </c>
      <c r="N17" s="33"/>
      <c r="O17" s="33" t="s">
        <v>7</v>
      </c>
      <c r="P17" s="33"/>
      <c r="Q17" s="33" t="s">
        <v>8</v>
      </c>
      <c r="R17" s="33"/>
      <c r="S17" s="33" t="s">
        <v>9</v>
      </c>
      <c r="T17" s="33"/>
      <c r="U17" s="33" t="s">
        <v>10</v>
      </c>
      <c r="V17" s="33"/>
      <c r="W17" s="33" t="s">
        <v>11</v>
      </c>
      <c r="X17" s="33"/>
      <c r="Y17" s="35" t="s">
        <v>13</v>
      </c>
      <c r="Z17" s="36"/>
    </row>
    <row r="18" spans="1:33" ht="15" thickBot="1" x14ac:dyDescent="0.35">
      <c r="A18" s="153"/>
      <c r="B18" s="154"/>
      <c r="C18" s="37" t="s">
        <v>14</v>
      </c>
      <c r="D18" s="38" t="s">
        <v>15</v>
      </c>
      <c r="E18" s="39" t="s">
        <v>14</v>
      </c>
      <c r="F18" s="38" t="s">
        <v>15</v>
      </c>
      <c r="G18" s="39" t="s">
        <v>14</v>
      </c>
      <c r="H18" s="38" t="s">
        <v>15</v>
      </c>
      <c r="I18" s="37" t="s">
        <v>14</v>
      </c>
      <c r="J18" s="38" t="s">
        <v>15</v>
      </c>
      <c r="K18" s="37" t="s">
        <v>14</v>
      </c>
      <c r="L18" s="38" t="s">
        <v>15</v>
      </c>
      <c r="M18" s="37" t="s">
        <v>14</v>
      </c>
      <c r="N18" s="38" t="s">
        <v>15</v>
      </c>
      <c r="O18" s="37" t="s">
        <v>14</v>
      </c>
      <c r="P18" s="38" t="s">
        <v>15</v>
      </c>
      <c r="Q18" s="37" t="s">
        <v>14</v>
      </c>
      <c r="R18" s="38" t="s">
        <v>15</v>
      </c>
      <c r="S18" s="37" t="s">
        <v>14</v>
      </c>
      <c r="T18" s="38" t="s">
        <v>15</v>
      </c>
      <c r="U18" s="37" t="s">
        <v>14</v>
      </c>
      <c r="V18" s="38" t="s">
        <v>15</v>
      </c>
      <c r="W18" s="37" t="s">
        <v>14</v>
      </c>
      <c r="X18" s="38" t="s">
        <v>15</v>
      </c>
      <c r="Y18" s="41" t="s">
        <v>14</v>
      </c>
      <c r="Z18" s="42" t="s">
        <v>15</v>
      </c>
    </row>
    <row r="19" spans="1:33" x14ac:dyDescent="0.3">
      <c r="A19" s="55" t="s">
        <v>288</v>
      </c>
      <c r="B19" s="62" t="s">
        <v>287</v>
      </c>
      <c r="C19" s="8">
        <v>1030</v>
      </c>
      <c r="D19" s="5">
        <f>IF(C22=0,"- - -",C19/C22*100)</f>
        <v>8.7015291036580216</v>
      </c>
      <c r="E19" s="4">
        <v>1452</v>
      </c>
      <c r="F19" s="5">
        <f>IF(E22=0,"- - -",E19/E22*100)</f>
        <v>8.9690530607202419</v>
      </c>
      <c r="G19" s="4">
        <v>2057</v>
      </c>
      <c r="H19" s="5">
        <f>IF(G22=0,"- - -",G19/G22*100)</f>
        <v>9.086893139550293</v>
      </c>
      <c r="I19" s="4">
        <v>839</v>
      </c>
      <c r="J19" s="5">
        <f>IF(I22=0,"- - -",I19/I22*100)</f>
        <v>10.116966116001446</v>
      </c>
      <c r="K19" s="4">
        <v>688</v>
      </c>
      <c r="L19" s="5">
        <f>IF(K22=0,"- - -",K19/K22*100)</f>
        <v>10.553765915017641</v>
      </c>
      <c r="M19" s="4">
        <v>2448</v>
      </c>
      <c r="N19" s="5">
        <f>IF(M22=0,"- - -",M19/M22*100)</f>
        <v>9.6154601516163236</v>
      </c>
      <c r="O19" s="4">
        <v>1446</v>
      </c>
      <c r="P19" s="5">
        <f>IF(O22=0,"- - -",O19/O22*100)</f>
        <v>10.150930150930151</v>
      </c>
      <c r="Q19" s="4">
        <v>158</v>
      </c>
      <c r="R19" s="5">
        <f>IF(Q22=0,"- - -",Q19/Q22*100)</f>
        <v>8.6527929901423875</v>
      </c>
      <c r="S19" s="4">
        <v>1484</v>
      </c>
      <c r="T19" s="5">
        <f>IF(S22=0,"- - -",S19/S22*100)</f>
        <v>11.830357142857142</v>
      </c>
      <c r="U19" s="4">
        <v>403</v>
      </c>
      <c r="V19" s="5">
        <f>IF(U22=0,"- - -",U19/U22*100)</f>
        <v>8.4221525600835943</v>
      </c>
      <c r="W19" s="4">
        <v>294</v>
      </c>
      <c r="X19" s="5">
        <f>IF(W22=0,"- - -",W19/W22*100)</f>
        <v>9.9223759703003704</v>
      </c>
      <c r="Y19" s="26">
        <f>C19+E19+G19+I19+K19+M19+O19+Q19+S19+U19+W19</f>
        <v>12299</v>
      </c>
      <c r="Z19" s="27">
        <f>IF(Y22=0,"- - -",Y19/Y22*100)</f>
        <v>9.6616573839132105</v>
      </c>
      <c r="AC19" s="69"/>
    </row>
    <row r="20" spans="1:33" x14ac:dyDescent="0.3">
      <c r="A20" s="52" t="s">
        <v>289</v>
      </c>
      <c r="B20" s="62" t="s">
        <v>370</v>
      </c>
      <c r="C20" s="9">
        <v>10721</v>
      </c>
      <c r="D20" s="3">
        <f>IF(C22=0,"- - -",C20/C22*100)</f>
        <v>90.571935456619073</v>
      </c>
      <c r="E20" s="2">
        <v>14715</v>
      </c>
      <c r="F20" s="3">
        <f>IF(E22=0,"- - -",E20/E22*100)</f>
        <v>90.895052195935506</v>
      </c>
      <c r="G20" s="2">
        <v>19544</v>
      </c>
      <c r="H20" s="3">
        <f>IF(G22=0,"- - -",G20/G22*100)</f>
        <v>86.336528691964489</v>
      </c>
      <c r="I20" s="2">
        <v>7400</v>
      </c>
      <c r="J20" s="3">
        <f>IF(I22=0,"- - -",I20/I22*100)</f>
        <v>89.231882310382247</v>
      </c>
      <c r="K20" s="2">
        <v>5656</v>
      </c>
      <c r="L20" s="3">
        <f>IF(K22=0,"- - -",K20/K22*100)</f>
        <v>86.761773278110141</v>
      </c>
      <c r="M20" s="2">
        <v>22633</v>
      </c>
      <c r="N20" s="3">
        <f>IF(M22=0,"- - -",M20/M22*100)</f>
        <v>88.899799677913506</v>
      </c>
      <c r="O20" s="2">
        <v>11822</v>
      </c>
      <c r="P20" s="3">
        <f>IF(O22=0,"- - -",O20/O22*100)</f>
        <v>82.99052299052299</v>
      </c>
      <c r="Q20" s="2">
        <v>1668</v>
      </c>
      <c r="R20" s="3">
        <f>IF(Q22=0,"- - -",Q20/Q22*100)</f>
        <v>91.347207009857613</v>
      </c>
      <c r="S20" s="2">
        <v>10253</v>
      </c>
      <c r="T20" s="3">
        <f>IF(S22=0,"- - -",S20/S22*100)</f>
        <v>81.736288265306129</v>
      </c>
      <c r="U20" s="2">
        <v>4365</v>
      </c>
      <c r="V20" s="3">
        <f>IF(U22=0,"- - -",U20/U22*100)</f>
        <v>91.222570532915356</v>
      </c>
      <c r="W20" s="2">
        <v>2641</v>
      </c>
      <c r="X20" s="3">
        <f>IF(W22=0,"- - -",W20/W22*100)</f>
        <v>89.132635842051982</v>
      </c>
      <c r="Y20" s="26">
        <f t="shared" ref="Y20:Y21" si="1">C20+E20+G20+I20+K20+M20+O20+Q20+S20+U20+W20</f>
        <v>111418</v>
      </c>
      <c r="Z20" s="29">
        <f>IF(Y22=0,"- - -",Y20/Y22*100)</f>
        <v>87.526021822980908</v>
      </c>
      <c r="AC20" s="69"/>
    </row>
    <row r="21" spans="1:33" ht="15" thickBot="1" x14ac:dyDescent="0.35">
      <c r="A21" s="52" t="s">
        <v>290</v>
      </c>
      <c r="B21" s="62" t="s">
        <v>16</v>
      </c>
      <c r="C21" s="9">
        <v>86</v>
      </c>
      <c r="D21" s="3">
        <f>IF(C22=0,"- - -",C21/C22*100)</f>
        <v>0.72653543972290269</v>
      </c>
      <c r="E21" s="2">
        <v>22</v>
      </c>
      <c r="F21" s="3">
        <f>IF(E22=0,"- - -",E21/E22*100)</f>
        <v>0.13589474334424609</v>
      </c>
      <c r="G21" s="2">
        <v>1036</v>
      </c>
      <c r="H21" s="3">
        <f>IF(G22=0,"- - -",G21/G22*100)</f>
        <v>4.5765781684852236</v>
      </c>
      <c r="I21" s="2">
        <v>54</v>
      </c>
      <c r="J21" s="3">
        <f>IF(I22=0,"- - -",I21/I22*100)</f>
        <v>0.65115157361630294</v>
      </c>
      <c r="K21" s="2">
        <v>175</v>
      </c>
      <c r="L21" s="3">
        <f>IF(K22=0,"- - -",K21/K22*100)</f>
        <v>2.6844608068722198</v>
      </c>
      <c r="M21" s="2">
        <v>378</v>
      </c>
      <c r="N21" s="3">
        <f>IF(M22=0,"- - -",M21/M22*100)</f>
        <v>1.4847401704701677</v>
      </c>
      <c r="O21" s="2">
        <v>977</v>
      </c>
      <c r="P21" s="3">
        <f>IF(O22=0,"- - -",O21/O22*100)</f>
        <v>6.858546858546859</v>
      </c>
      <c r="Q21" s="2">
        <v>0</v>
      </c>
      <c r="R21" s="3">
        <f>IF(Q22=0,"- - -",Q21/Q22*100)</f>
        <v>0</v>
      </c>
      <c r="S21" s="2">
        <v>807</v>
      </c>
      <c r="T21" s="3">
        <f>IF(S22=0,"- - -",S21/S22*100)</f>
        <v>6.4333545918367347</v>
      </c>
      <c r="U21" s="2">
        <v>17</v>
      </c>
      <c r="V21" s="3">
        <f>IF(U22=0,"- - -",U21/U22*100)</f>
        <v>0.35527690700104492</v>
      </c>
      <c r="W21" s="2">
        <v>28</v>
      </c>
      <c r="X21" s="3">
        <f>IF(W22=0,"- - -",W21/W22*100)</f>
        <v>0.94498818764765447</v>
      </c>
      <c r="Y21" s="26">
        <f t="shared" si="1"/>
        <v>3580</v>
      </c>
      <c r="Z21" s="29">
        <f>IF(Y22=0,"- - -",Y21/Y22*100)</f>
        <v>2.8123207931058865</v>
      </c>
      <c r="AC21" s="69"/>
    </row>
    <row r="22" spans="1:33" x14ac:dyDescent="0.3">
      <c r="A22" s="155" t="s">
        <v>13</v>
      </c>
      <c r="B22" s="156"/>
      <c r="C22" s="14">
        <f>SUM(C19:C21)</f>
        <v>11837</v>
      </c>
      <c r="D22" s="15">
        <f>IF(C22=0,"- - -",C22/C22*100)</f>
        <v>100</v>
      </c>
      <c r="E22" s="16">
        <f>SUM(E19:E21)</f>
        <v>16189</v>
      </c>
      <c r="F22" s="15">
        <f>IF(E22=0,"- - -",E22/E22*100)</f>
        <v>100</v>
      </c>
      <c r="G22" s="16">
        <f>SUM(G19:G21)</f>
        <v>22637</v>
      </c>
      <c r="H22" s="15">
        <f>IF(G22=0,"- - -",G22/G22*100)</f>
        <v>100</v>
      </c>
      <c r="I22" s="16">
        <f>SUM(I19:I21)</f>
        <v>8293</v>
      </c>
      <c r="J22" s="15">
        <f>IF(I22=0,"- - -",I22/I22*100)</f>
        <v>100</v>
      </c>
      <c r="K22" s="16">
        <f>SUM(K19:K21)</f>
        <v>6519</v>
      </c>
      <c r="L22" s="15">
        <f>IF(K22=0,"- - -",K22/K22*100)</f>
        <v>100</v>
      </c>
      <c r="M22" s="16">
        <f>SUM(M19:M21)</f>
        <v>25459</v>
      </c>
      <c r="N22" s="15">
        <f>IF(M22=0,"- - -",M22/M22*100)</f>
        <v>100</v>
      </c>
      <c r="O22" s="16">
        <f>SUM(O19:O21)</f>
        <v>14245</v>
      </c>
      <c r="P22" s="15">
        <f>IF(O22=0,"- - -",O22/O22*100)</f>
        <v>100</v>
      </c>
      <c r="Q22" s="16">
        <f>SUM(Q19:Q21)</f>
        <v>1826</v>
      </c>
      <c r="R22" s="15">
        <f>IF(Q22=0,"- - -",Q22/Q22*100)</f>
        <v>100</v>
      </c>
      <c r="S22" s="16">
        <f>SUM(S19:S21)</f>
        <v>12544</v>
      </c>
      <c r="T22" s="15">
        <f>IF(S22=0,"- - -",S22/S22*100)</f>
        <v>100</v>
      </c>
      <c r="U22" s="16">
        <f>SUM(U19:U21)</f>
        <v>4785</v>
      </c>
      <c r="V22" s="15">
        <f>IF(U22=0,"- - -",U22/U22*100)</f>
        <v>100</v>
      </c>
      <c r="W22" s="16">
        <f>SUM(W19:W21)</f>
        <v>2963</v>
      </c>
      <c r="X22" s="15">
        <f>IF(W22=0,"- - -",W22/W22*100)</f>
        <v>100</v>
      </c>
      <c r="Y22" s="22">
        <f>SUM(Y19:Y21)</f>
        <v>127297</v>
      </c>
      <c r="Z22" s="23">
        <f>IF(Y22=0,"- - -",Y22/Y22*100)</f>
        <v>100</v>
      </c>
      <c r="AC22" s="69"/>
    </row>
    <row r="23" spans="1:33" ht="15" thickBot="1" x14ac:dyDescent="0.35">
      <c r="A23" s="149" t="s">
        <v>132</v>
      </c>
      <c r="B23" s="150"/>
      <c r="C23" s="18">
        <f>IF(Y22=0,"- - -",C22/Y22*100)</f>
        <v>9.2987265999984281</v>
      </c>
      <c r="D23" s="19"/>
      <c r="E23" s="20">
        <f>IF(Y22=0,"- - -",E22/Y22*100)</f>
        <v>12.717503161896982</v>
      </c>
      <c r="F23" s="19"/>
      <c r="G23" s="20">
        <f>IF(Y22=0,"- - -",G22/Y22*100)</f>
        <v>17.782822847356968</v>
      </c>
      <c r="H23" s="19"/>
      <c r="I23" s="20">
        <f>IF(Y22=0,"- - -",I22/Y22*100)</f>
        <v>6.5146861277170718</v>
      </c>
      <c r="J23" s="19"/>
      <c r="K23" s="20">
        <f>IF(Y22=0,"- - -",K22/Y22*100)</f>
        <v>5.1210947626416958</v>
      </c>
      <c r="L23" s="19"/>
      <c r="M23" s="20">
        <f>IF(Y22=0,"- - -",M22/Y22*100)</f>
        <v>19.999685774213059</v>
      </c>
      <c r="N23" s="19"/>
      <c r="O23" s="20">
        <f>IF(Y22=0,"- - -",O22/Y22*100)</f>
        <v>11.190365837372445</v>
      </c>
      <c r="P23" s="19"/>
      <c r="Q23" s="20">
        <f>IF(Y22=0,"- - -",Q22/Y22*100)</f>
        <v>1.4344407173774716</v>
      </c>
      <c r="R23" s="19"/>
      <c r="S23" s="20">
        <f>IF(Y22=0,"- - -",S22/Y22*100)</f>
        <v>9.8541206784134729</v>
      </c>
      <c r="T23" s="19"/>
      <c r="U23" s="20">
        <f>IF(Y22=0,"- - -",U22/Y22*100)</f>
        <v>3.7589259762602421</v>
      </c>
      <c r="V23" s="19"/>
      <c r="W23" s="20">
        <f>IF(Y22=0,"- - -",W22/Y22*100)</f>
        <v>2.3276275167521625</v>
      </c>
      <c r="X23" s="19"/>
      <c r="Y23" s="24">
        <f>IF(Y22=0,"- - -",Y22/Y22*100)</f>
        <v>100</v>
      </c>
      <c r="Z23" s="25"/>
    </row>
    <row r="24" spans="1:33" x14ac:dyDescent="0.3">
      <c r="A24" s="63"/>
    </row>
    <row r="26" spans="1:33" x14ac:dyDescent="0.3">
      <c r="A26" s="1" t="s">
        <v>285</v>
      </c>
      <c r="J26" s="48"/>
      <c r="L26" s="48"/>
    </row>
    <row r="27" spans="1:33" ht="15" thickBot="1" x14ac:dyDescent="0.35"/>
    <row r="28" spans="1:33" ht="14.4" customHeight="1" x14ac:dyDescent="0.3">
      <c r="A28" s="151" t="s">
        <v>287</v>
      </c>
      <c r="B28" s="152"/>
      <c r="C28" s="32" t="s">
        <v>97</v>
      </c>
      <c r="D28" s="33"/>
      <c r="E28" s="33" t="s">
        <v>98</v>
      </c>
      <c r="F28" s="33"/>
      <c r="G28" s="33" t="s">
        <v>86</v>
      </c>
      <c r="H28" s="33"/>
      <c r="I28" s="33" t="s">
        <v>87</v>
      </c>
      <c r="J28" s="33"/>
      <c r="K28" s="33" t="s">
        <v>88</v>
      </c>
      <c r="L28" s="33"/>
      <c r="M28" s="33" t="s">
        <v>89</v>
      </c>
      <c r="N28" s="33"/>
      <c r="O28" s="33" t="s">
        <v>90</v>
      </c>
      <c r="P28" s="33"/>
      <c r="Q28" s="33" t="s">
        <v>91</v>
      </c>
      <c r="R28" s="33"/>
      <c r="S28" s="33" t="s">
        <v>92</v>
      </c>
      <c r="T28" s="33"/>
      <c r="U28" s="33" t="s">
        <v>93</v>
      </c>
      <c r="V28" s="33"/>
      <c r="W28" s="33" t="s">
        <v>94</v>
      </c>
      <c r="X28" s="33"/>
      <c r="Y28" s="33" t="s">
        <v>95</v>
      </c>
      <c r="Z28" s="33"/>
      <c r="AA28" s="33" t="s">
        <v>96</v>
      </c>
      <c r="AB28" s="34"/>
      <c r="AC28" s="35" t="s">
        <v>13</v>
      </c>
      <c r="AD28" s="36"/>
    </row>
    <row r="29" spans="1:33" ht="15" thickBot="1" x14ac:dyDescent="0.35">
      <c r="A29" s="153"/>
      <c r="B29" s="154"/>
      <c r="C29" s="37" t="s">
        <v>14</v>
      </c>
      <c r="D29" s="38" t="s">
        <v>15</v>
      </c>
      <c r="E29" s="39" t="s">
        <v>14</v>
      </c>
      <c r="F29" s="38" t="s">
        <v>15</v>
      </c>
      <c r="G29" s="39" t="s">
        <v>14</v>
      </c>
      <c r="H29" s="38" t="s">
        <v>15</v>
      </c>
      <c r="I29" s="37" t="s">
        <v>14</v>
      </c>
      <c r="J29" s="38" t="s">
        <v>15</v>
      </c>
      <c r="K29" s="37" t="s">
        <v>14</v>
      </c>
      <c r="L29" s="38" t="s">
        <v>15</v>
      </c>
      <c r="M29" s="37" t="s">
        <v>14</v>
      </c>
      <c r="N29" s="38" t="s">
        <v>15</v>
      </c>
      <c r="O29" s="37" t="s">
        <v>14</v>
      </c>
      <c r="P29" s="38" t="s">
        <v>15</v>
      </c>
      <c r="Q29" s="37" t="s">
        <v>14</v>
      </c>
      <c r="R29" s="38" t="s">
        <v>15</v>
      </c>
      <c r="S29" s="37" t="s">
        <v>14</v>
      </c>
      <c r="T29" s="38" t="s">
        <v>15</v>
      </c>
      <c r="U29" s="37" t="s">
        <v>14</v>
      </c>
      <c r="V29" s="38" t="s">
        <v>15</v>
      </c>
      <c r="W29" s="37" t="s">
        <v>14</v>
      </c>
      <c r="X29" s="38" t="s">
        <v>15</v>
      </c>
      <c r="Y29" s="37" t="s">
        <v>14</v>
      </c>
      <c r="Z29" s="38" t="s">
        <v>15</v>
      </c>
      <c r="AA29" s="37" t="s">
        <v>14</v>
      </c>
      <c r="AB29" s="38" t="s">
        <v>15</v>
      </c>
      <c r="AC29" s="41" t="s">
        <v>14</v>
      </c>
      <c r="AD29" s="42" t="s">
        <v>15</v>
      </c>
    </row>
    <row r="30" spans="1:33" x14ac:dyDescent="0.3">
      <c r="A30" s="55" t="s">
        <v>288</v>
      </c>
      <c r="B30" s="62" t="s">
        <v>287</v>
      </c>
      <c r="C30" s="8">
        <v>584</v>
      </c>
      <c r="D30" s="5">
        <f>IF(C33=0,"- - -",C30/C33*100)</f>
        <v>9.5816242821985238</v>
      </c>
      <c r="E30" s="4">
        <v>9916</v>
      </c>
      <c r="F30" s="5">
        <f>IF(E33=0,"- - -",E30/E33*100)</f>
        <v>9.4553360286825843</v>
      </c>
      <c r="G30" s="4">
        <v>28</v>
      </c>
      <c r="H30" s="5">
        <f>IF(G33=0,"- - -",G30/G33*100)</f>
        <v>12.121212121212121</v>
      </c>
      <c r="I30" s="4">
        <v>120</v>
      </c>
      <c r="J30" s="5">
        <f>IF(I33=0,"- - -",I30/I33*100)</f>
        <v>9.0566037735849054</v>
      </c>
      <c r="K30" s="4">
        <v>20</v>
      </c>
      <c r="L30" s="5">
        <f>IF(K33=0,"- - -",K30/K33*100)</f>
        <v>11.976047904191617</v>
      </c>
      <c r="M30" s="4">
        <v>1</v>
      </c>
      <c r="N30" s="5">
        <f>IF(M33=0,"- - -",M30/M33*100)</f>
        <v>5</v>
      </c>
      <c r="O30" s="4">
        <v>123</v>
      </c>
      <c r="P30" s="5">
        <f>IF(O33=0,"- - -",O30/O33*100)</f>
        <v>10.318791946308725</v>
      </c>
      <c r="Q30" s="4">
        <v>367</v>
      </c>
      <c r="R30" s="5">
        <f>IF(Q33=0,"- - -",Q30/Q33*100)</f>
        <v>10.166204986149586</v>
      </c>
      <c r="S30" s="4">
        <v>126</v>
      </c>
      <c r="T30" s="5">
        <f>IF(S33=0,"- - -",S30/S33*100)</f>
        <v>8.3113456464379958</v>
      </c>
      <c r="U30" s="4">
        <v>673</v>
      </c>
      <c r="V30" s="5">
        <f>IF(U33=0,"- - -",U30/U33*100)</f>
        <v>11.753405518686693</v>
      </c>
      <c r="W30" s="4">
        <v>112</v>
      </c>
      <c r="X30" s="5">
        <f>IF(W33=0,"- - -",W30/W33*100)</f>
        <v>14.698162729658792</v>
      </c>
      <c r="Y30" s="4">
        <v>224</v>
      </c>
      <c r="Z30" s="5">
        <f>IF(Y33=0,"- - -",Y30/Y33*100)</f>
        <v>12.807318467695827</v>
      </c>
      <c r="AA30" s="4">
        <v>5</v>
      </c>
      <c r="AB30" s="5">
        <f>IF(AA33=0,"- - -",AA30/AA33*100)</f>
        <v>15.625</v>
      </c>
      <c r="AC30" s="26">
        <f>C30+E30+G30+I30+K30+M30+O30+Q30+S30+U30+W30+Y30+AA30</f>
        <v>12299</v>
      </c>
      <c r="AD30" s="27">
        <f>IF(AC33=0,"- - -",AC30/AC33*100)</f>
        <v>9.6616573839132105</v>
      </c>
      <c r="AG30" s="69"/>
    </row>
    <row r="31" spans="1:33" x14ac:dyDescent="0.3">
      <c r="A31" s="52" t="s">
        <v>289</v>
      </c>
      <c r="B31" s="62" t="s">
        <v>370</v>
      </c>
      <c r="C31" s="9">
        <v>5356</v>
      </c>
      <c r="D31" s="3">
        <f>IF(C33=0,"- - -",C31/C33*100)</f>
        <v>87.875307629204272</v>
      </c>
      <c r="E31" s="2">
        <v>92114</v>
      </c>
      <c r="F31" s="3">
        <f>IF(E33=0,"- - -",E31/E33*100)</f>
        <v>87.834693721870465</v>
      </c>
      <c r="G31" s="2">
        <v>203</v>
      </c>
      <c r="H31" s="3">
        <f>IF(G33=0,"- - -",G31/G33*100)</f>
        <v>87.878787878787875</v>
      </c>
      <c r="I31" s="2">
        <v>1166</v>
      </c>
      <c r="J31" s="3">
        <f>IF(I33=0,"- - -",I31/I33*100)</f>
        <v>88</v>
      </c>
      <c r="K31" s="2">
        <v>143</v>
      </c>
      <c r="L31" s="3">
        <f>IF(K33=0,"- - -",K31/K33*100)</f>
        <v>85.628742514970057</v>
      </c>
      <c r="M31" s="2">
        <v>19</v>
      </c>
      <c r="N31" s="3">
        <f>IF(M33=0,"- - -",M31/M33*100)</f>
        <v>95</v>
      </c>
      <c r="O31" s="2">
        <v>1023</v>
      </c>
      <c r="P31" s="3">
        <f>IF(O33=0,"- - -",O31/O33*100)</f>
        <v>85.822147651006702</v>
      </c>
      <c r="Q31" s="2">
        <v>3166</v>
      </c>
      <c r="R31" s="3">
        <f>IF(Q33=0,"- - -",Q31/Q33*100)</f>
        <v>87.70083102493075</v>
      </c>
      <c r="S31" s="2">
        <v>1316</v>
      </c>
      <c r="T31" s="3">
        <f>IF(S33=0,"- - -",S31/S33*100)</f>
        <v>86.80738786279683</v>
      </c>
      <c r="U31" s="2">
        <v>4800</v>
      </c>
      <c r="V31" s="3">
        <f>IF(U33=0,"- - -",U31/U33*100)</f>
        <v>83.828152287809985</v>
      </c>
      <c r="W31" s="2">
        <v>625</v>
      </c>
      <c r="X31" s="3">
        <f>IF(W33=0,"- - -",W31/W33*100)</f>
        <v>82.020997375328079</v>
      </c>
      <c r="Y31" s="2">
        <v>1460</v>
      </c>
      <c r="Z31" s="3">
        <f>IF(Y33=0,"- - -",Y31/Y33*100)</f>
        <v>83.476272155517435</v>
      </c>
      <c r="AA31" s="2">
        <v>27</v>
      </c>
      <c r="AB31" s="3">
        <f>IF(AA33=0,"- - -",AA31/AA33*100)</f>
        <v>84.375</v>
      </c>
      <c r="AC31" s="26">
        <f t="shared" ref="AC31:AC32" si="2">C31+E31+G31+I31+K31+M31+O31+Q31+S31+U31+W31+Y31+AA31</f>
        <v>111418</v>
      </c>
      <c r="AD31" s="29">
        <f>IF(AC33=0,"- - -",AC31/AC33*100)</f>
        <v>87.526021822980908</v>
      </c>
      <c r="AG31" s="69"/>
    </row>
    <row r="32" spans="1:33" ht="15" thickBot="1" x14ac:dyDescent="0.35">
      <c r="A32" s="52" t="s">
        <v>290</v>
      </c>
      <c r="B32" s="62" t="s">
        <v>16</v>
      </c>
      <c r="C32" s="9">
        <v>155</v>
      </c>
      <c r="D32" s="3">
        <f>IF(C33=0,"- - -",C32/C33*100)</f>
        <v>2.5430680885972108</v>
      </c>
      <c r="E32" s="2">
        <v>2842</v>
      </c>
      <c r="F32" s="3">
        <f>IF(E33=0,"- - -",E32/E33*100)</f>
        <v>2.7099702494469446</v>
      </c>
      <c r="G32" s="2">
        <v>0</v>
      </c>
      <c r="H32" s="3">
        <f>IF(G33=0,"- - -",G32/G33*100)</f>
        <v>0</v>
      </c>
      <c r="I32" s="2">
        <v>39</v>
      </c>
      <c r="J32" s="3">
        <f>IF(I33=0,"- - -",I32/I33*100)</f>
        <v>2.9433962264150941</v>
      </c>
      <c r="K32" s="2">
        <v>4</v>
      </c>
      <c r="L32" s="3">
        <f>IF(K33=0,"- - -",K32/K33*100)</f>
        <v>2.3952095808383236</v>
      </c>
      <c r="M32" s="2">
        <v>0</v>
      </c>
      <c r="N32" s="3">
        <f>IF(M33=0,"- - -",M32/M33*100)</f>
        <v>0</v>
      </c>
      <c r="O32" s="2">
        <v>46</v>
      </c>
      <c r="P32" s="3">
        <f>IF(O33=0,"- - -",O32/O33*100)</f>
        <v>3.8590604026845639</v>
      </c>
      <c r="Q32" s="2">
        <v>77</v>
      </c>
      <c r="R32" s="3">
        <f>IF(Q33=0,"- - -",Q32/Q33*100)</f>
        <v>2.1329639889196677</v>
      </c>
      <c r="S32" s="2">
        <v>74</v>
      </c>
      <c r="T32" s="3">
        <f>IF(S33=0,"- - -",S32/S33*100)</f>
        <v>4.8812664907651717</v>
      </c>
      <c r="U32" s="2">
        <v>253</v>
      </c>
      <c r="V32" s="3">
        <f>IF(U33=0,"- - -",U32/U33*100)</f>
        <v>4.418442193503318</v>
      </c>
      <c r="W32" s="2">
        <v>25</v>
      </c>
      <c r="X32" s="3">
        <f>IF(W33=0,"- - -",W32/W33*100)</f>
        <v>3.2808398950131235</v>
      </c>
      <c r="Y32" s="2">
        <v>65</v>
      </c>
      <c r="Z32" s="3">
        <f>IF(Y33=0,"- - -",Y32/Y33*100)</f>
        <v>3.7164093767867357</v>
      </c>
      <c r="AA32" s="2">
        <v>0</v>
      </c>
      <c r="AB32" s="3">
        <f>IF(AA33=0,"- - -",AA32/AA33*100)</f>
        <v>0</v>
      </c>
      <c r="AC32" s="26">
        <f t="shared" si="2"/>
        <v>3580</v>
      </c>
      <c r="AD32" s="29">
        <f>IF(AC33=0,"- - -",AC32/AC33*100)</f>
        <v>2.8123207931058865</v>
      </c>
      <c r="AG32" s="69"/>
    </row>
    <row r="33" spans="1:33" x14ac:dyDescent="0.3">
      <c r="A33" s="155" t="s">
        <v>13</v>
      </c>
      <c r="B33" s="156"/>
      <c r="C33" s="14">
        <f>SUM(C30:C32)</f>
        <v>6095</v>
      </c>
      <c r="D33" s="15">
        <f>IF(C33=0,"- - -",C33/C33*100)</f>
        <v>100</v>
      </c>
      <c r="E33" s="16">
        <f>SUM(E30:E32)</f>
        <v>104872</v>
      </c>
      <c r="F33" s="15">
        <f>IF(E33=0,"- - -",E33/E33*100)</f>
        <v>100</v>
      </c>
      <c r="G33" s="16">
        <f>SUM(G30:G32)</f>
        <v>231</v>
      </c>
      <c r="H33" s="15">
        <f>IF(G33=0,"- - -",G33/G33*100)</f>
        <v>100</v>
      </c>
      <c r="I33" s="16">
        <f>SUM(I30:I32)</f>
        <v>1325</v>
      </c>
      <c r="J33" s="15">
        <f>IF(I33=0,"- - -",I33/I33*100)</f>
        <v>100</v>
      </c>
      <c r="K33" s="16">
        <f>SUM(K30:K32)</f>
        <v>167</v>
      </c>
      <c r="L33" s="15">
        <f>IF(K33=0,"- - -",K33/K33*100)</f>
        <v>100</v>
      </c>
      <c r="M33" s="16">
        <f>SUM(M30:M32)</f>
        <v>20</v>
      </c>
      <c r="N33" s="15">
        <f>IF(M33=0,"- - -",M33/M33*100)</f>
        <v>100</v>
      </c>
      <c r="O33" s="16">
        <f>SUM(O30:O32)</f>
        <v>1192</v>
      </c>
      <c r="P33" s="15">
        <f>IF(O33=0,"- - -",O33/O33*100)</f>
        <v>100</v>
      </c>
      <c r="Q33" s="16">
        <f>SUM(Q30:Q32)</f>
        <v>3610</v>
      </c>
      <c r="R33" s="15">
        <f>IF(Q33=0,"- - -",Q33/Q33*100)</f>
        <v>100</v>
      </c>
      <c r="S33" s="16">
        <f>SUM(S30:S32)</f>
        <v>1516</v>
      </c>
      <c r="T33" s="15">
        <f>IF(S33=0,"- - -",S33/S33*100)</f>
        <v>100</v>
      </c>
      <c r="U33" s="16">
        <f>SUM(U30:U32)</f>
        <v>5726</v>
      </c>
      <c r="V33" s="15">
        <f>IF(U33=0,"- - -",U33/U33*100)</f>
        <v>100</v>
      </c>
      <c r="W33" s="16">
        <f>SUM(W30:W32)</f>
        <v>762</v>
      </c>
      <c r="X33" s="15">
        <f>IF(W33=0,"- - -",W33/W33*100)</f>
        <v>100</v>
      </c>
      <c r="Y33" s="16">
        <f>SUM(Y30:Y32)</f>
        <v>1749</v>
      </c>
      <c r="Z33" s="15">
        <f>IF(Y33=0,"- - -",Y33/Y33*100)</f>
        <v>100</v>
      </c>
      <c r="AA33" s="16">
        <f>SUM(AA30:AA32)</f>
        <v>32</v>
      </c>
      <c r="AB33" s="15">
        <f>IF(AA33=0,"- - -",AA33/AA33*100)</f>
        <v>100</v>
      </c>
      <c r="AC33" s="22">
        <f>SUM(AC30:AC32)</f>
        <v>127297</v>
      </c>
      <c r="AD33" s="23">
        <f>IF(AC33=0,"- - -",AC33/AC33*100)</f>
        <v>100</v>
      </c>
      <c r="AG33" s="69"/>
    </row>
    <row r="34" spans="1:33" ht="15" thickBot="1" x14ac:dyDescent="0.35">
      <c r="A34" s="149" t="s">
        <v>12</v>
      </c>
      <c r="B34" s="150"/>
      <c r="C34" s="18">
        <f>IF($AC33=0,"- - -",C33/$AC33*100)</f>
        <v>4.7880154284861387</v>
      </c>
      <c r="D34" s="19"/>
      <c r="E34" s="20">
        <f>IF($AC33=0,"- - -",E33/$AC33*100)</f>
        <v>82.383716819720803</v>
      </c>
      <c r="F34" s="19"/>
      <c r="G34" s="20">
        <f>IF($AC33=0,"- - -",G33/$AC33*100)</f>
        <v>0.181465391957391</v>
      </c>
      <c r="H34" s="19"/>
      <c r="I34" s="20">
        <f>IF($AC33=0,"- - -",I33/$AC33*100)</f>
        <v>1.040872919236117</v>
      </c>
      <c r="J34" s="19"/>
      <c r="K34" s="20">
        <f>IF($AC33=0,"- - -",K33/$AC33*100)</f>
        <v>0.13118926604711814</v>
      </c>
      <c r="L34" s="19"/>
      <c r="M34" s="20">
        <f>IF($AC33=0,"- - -",M33/$AC33*100)</f>
        <v>1.5711289346960259E-2</v>
      </c>
      <c r="N34" s="19"/>
      <c r="O34" s="20">
        <f>IF($AC33=0,"- - -",O33/$AC33*100)</f>
        <v>0.93639284507883136</v>
      </c>
      <c r="P34" s="19"/>
      <c r="Q34" s="20">
        <f>IF($AC33=0,"- - -",Q33/$AC33*100)</f>
        <v>2.8358877271263268</v>
      </c>
      <c r="R34" s="19"/>
      <c r="S34" s="20">
        <f>IF($AC33=0,"- - -",S33/$AC33*100)</f>
        <v>1.1909157324995876</v>
      </c>
      <c r="T34" s="19"/>
      <c r="U34" s="20">
        <f>IF($AC33=0,"- - -",U33/$AC33*100)</f>
        <v>4.4981421400347221</v>
      </c>
      <c r="V34" s="19"/>
      <c r="W34" s="20">
        <f>IF($AC33=0,"- - -",W33/$AC33*100)</f>
        <v>0.59860012411918584</v>
      </c>
      <c r="X34" s="19"/>
      <c r="Y34" s="158">
        <f>IF($AC33=0,"- - -",Y33/$AC33*100)</f>
        <v>1.3739522533916746</v>
      </c>
      <c r="Z34" s="159"/>
      <c r="AA34" s="158">
        <f>IF($AC33=0,"- - -",AA33/$AC33*100)</f>
        <v>2.513806295513641E-2</v>
      </c>
      <c r="AB34" s="159"/>
      <c r="AC34" s="24">
        <f>IF($AC33=0,"- - -",AC33/$AC33*100)</f>
        <v>100</v>
      </c>
      <c r="AD34" s="25"/>
    </row>
    <row r="35" spans="1:33" x14ac:dyDescent="0.3">
      <c r="A35" s="63"/>
    </row>
    <row r="37" spans="1:33" x14ac:dyDescent="0.3">
      <c r="A37" s="1" t="s">
        <v>276</v>
      </c>
      <c r="J37" s="48"/>
      <c r="L37" s="48"/>
    </row>
    <row r="38" spans="1:33" ht="15" thickBot="1" x14ac:dyDescent="0.35"/>
    <row r="39" spans="1:33" ht="14.4" customHeight="1" x14ac:dyDescent="0.3">
      <c r="A39" s="151" t="s">
        <v>287</v>
      </c>
      <c r="B39" s="152"/>
      <c r="C39" s="32" t="s">
        <v>20</v>
      </c>
      <c r="D39" s="33"/>
      <c r="E39" s="33" t="s">
        <v>21</v>
      </c>
      <c r="F39" s="33"/>
      <c r="G39" s="33" t="s">
        <v>22</v>
      </c>
      <c r="H39" s="33"/>
      <c r="I39" s="33" t="s">
        <v>23</v>
      </c>
      <c r="J39" s="33"/>
      <c r="K39" s="33" t="s">
        <v>24</v>
      </c>
      <c r="L39" s="33"/>
      <c r="M39" s="33" t="s">
        <v>25</v>
      </c>
      <c r="N39" s="33"/>
      <c r="O39" s="33" t="s">
        <v>26</v>
      </c>
      <c r="P39" s="33"/>
      <c r="Q39" s="33" t="s">
        <v>27</v>
      </c>
      <c r="R39" s="33"/>
      <c r="S39" s="33" t="s">
        <v>28</v>
      </c>
      <c r="T39" s="33"/>
      <c r="U39" s="33" t="s">
        <v>29</v>
      </c>
      <c r="V39" s="33"/>
      <c r="W39" s="33" t="s">
        <v>30</v>
      </c>
      <c r="X39" s="33"/>
      <c r="Y39" s="33" t="s">
        <v>32</v>
      </c>
      <c r="Z39" s="33"/>
      <c r="AA39" s="35" t="s">
        <v>13</v>
      </c>
      <c r="AB39" s="36"/>
    </row>
    <row r="40" spans="1:33" ht="15" thickBot="1" x14ac:dyDescent="0.35">
      <c r="A40" s="153"/>
      <c r="B40" s="154"/>
      <c r="C40" s="37" t="s">
        <v>14</v>
      </c>
      <c r="D40" s="38" t="s">
        <v>15</v>
      </c>
      <c r="E40" s="39" t="s">
        <v>14</v>
      </c>
      <c r="F40" s="38" t="s">
        <v>15</v>
      </c>
      <c r="G40" s="39" t="s">
        <v>14</v>
      </c>
      <c r="H40" s="38" t="s">
        <v>15</v>
      </c>
      <c r="I40" s="37" t="s">
        <v>14</v>
      </c>
      <c r="J40" s="38" t="s">
        <v>15</v>
      </c>
      <c r="K40" s="37" t="s">
        <v>14</v>
      </c>
      <c r="L40" s="38" t="s">
        <v>15</v>
      </c>
      <c r="M40" s="37" t="s">
        <v>14</v>
      </c>
      <c r="N40" s="38" t="s">
        <v>15</v>
      </c>
      <c r="O40" s="37" t="s">
        <v>14</v>
      </c>
      <c r="P40" s="38" t="s">
        <v>15</v>
      </c>
      <c r="Q40" s="37" t="s">
        <v>14</v>
      </c>
      <c r="R40" s="38" t="s">
        <v>15</v>
      </c>
      <c r="S40" s="37" t="s">
        <v>14</v>
      </c>
      <c r="T40" s="38" t="s">
        <v>15</v>
      </c>
      <c r="U40" s="37" t="s">
        <v>14</v>
      </c>
      <c r="V40" s="38" t="s">
        <v>15</v>
      </c>
      <c r="W40" s="37" t="s">
        <v>14</v>
      </c>
      <c r="X40" s="38" t="s">
        <v>15</v>
      </c>
      <c r="Y40" s="37" t="s">
        <v>14</v>
      </c>
      <c r="Z40" s="38" t="s">
        <v>15</v>
      </c>
      <c r="AA40" s="41" t="s">
        <v>14</v>
      </c>
      <c r="AB40" s="42" t="s">
        <v>15</v>
      </c>
    </row>
    <row r="41" spans="1:33" x14ac:dyDescent="0.3">
      <c r="A41" s="55" t="s">
        <v>288</v>
      </c>
      <c r="B41" s="62" t="s">
        <v>287</v>
      </c>
      <c r="C41" s="8">
        <v>38</v>
      </c>
      <c r="D41" s="5">
        <f>IF(C44=0,"- - -",C41/C44*100)</f>
        <v>6.178861788617886</v>
      </c>
      <c r="E41" s="4">
        <v>132</v>
      </c>
      <c r="F41" s="5">
        <f>IF(E44=0,"- - -",E41/E44*100)</f>
        <v>5.7920140412461611</v>
      </c>
      <c r="G41" s="4">
        <v>226</v>
      </c>
      <c r="H41" s="5">
        <f>IF(G44=0,"- - -",G41/G44*100)</f>
        <v>5.3681710213776723</v>
      </c>
      <c r="I41" s="4">
        <v>1068</v>
      </c>
      <c r="J41" s="5">
        <f>IF(I44=0,"- - -",I41/I44*100)</f>
        <v>6.8448375312439911</v>
      </c>
      <c r="K41" s="4">
        <v>2741</v>
      </c>
      <c r="L41" s="5">
        <f>IF(K44=0,"- - -",K41/K44*100)</f>
        <v>6.8615916088817688</v>
      </c>
      <c r="M41" s="4">
        <v>3497</v>
      </c>
      <c r="N41" s="5">
        <f>IF(M44=0,"- - -",M41/M44*100)</f>
        <v>9.5860745614035086</v>
      </c>
      <c r="O41" s="4">
        <v>2569</v>
      </c>
      <c r="P41" s="5">
        <f>IF(O44=0,"- - -",O41/O44*100)</f>
        <v>16.76892950391645</v>
      </c>
      <c r="Q41" s="4">
        <v>1214</v>
      </c>
      <c r="R41" s="5">
        <f>IF(Q44=0,"- - -",Q41/Q44*100)</f>
        <v>18.651098479029038</v>
      </c>
      <c r="S41" s="4">
        <v>354</v>
      </c>
      <c r="T41" s="5">
        <f>IF(S44=0,"- - -",S41/S44*100)</f>
        <v>14.297253634894991</v>
      </c>
      <c r="U41" s="4">
        <v>128</v>
      </c>
      <c r="V41" s="5">
        <f>IF(U44=0,"- - -",U41/U44*100)</f>
        <v>13.128205128205128</v>
      </c>
      <c r="W41" s="4">
        <v>71</v>
      </c>
      <c r="X41" s="5">
        <f>IF(W44=0,"- - -",W41/W44*100)</f>
        <v>11.912751677852349</v>
      </c>
      <c r="Y41" s="4">
        <v>261</v>
      </c>
      <c r="Z41" s="5">
        <f>IF(Y44=0,"- - -",Y41/Y44*100)</f>
        <v>11.412330564057717</v>
      </c>
      <c r="AA41" s="26">
        <f>C41+E41+G41+I41+K41+M41+O41+Q41+S41+U41+W41+Y41</f>
        <v>12299</v>
      </c>
      <c r="AB41" s="27">
        <f>IF(AA44=0,"- - -",AA41/AA44*100)</f>
        <v>9.6616573839132105</v>
      </c>
      <c r="AE41" s="69"/>
    </row>
    <row r="42" spans="1:33" x14ac:dyDescent="0.3">
      <c r="A42" s="52" t="s">
        <v>289</v>
      </c>
      <c r="B42" s="62" t="s">
        <v>370</v>
      </c>
      <c r="C42" s="9">
        <v>549</v>
      </c>
      <c r="D42" s="3">
        <f>IF(C44=0,"- - -",C42/C44*100)</f>
        <v>89.268292682926827</v>
      </c>
      <c r="E42" s="2">
        <v>2053</v>
      </c>
      <c r="F42" s="3">
        <f>IF(E44=0,"- - -",E42/E44*100)</f>
        <v>90.083369899078548</v>
      </c>
      <c r="G42" s="2">
        <v>3812</v>
      </c>
      <c r="H42" s="3">
        <f>IF(G44=0,"- - -",G42/G44*100)</f>
        <v>90.546318289786214</v>
      </c>
      <c r="I42" s="2">
        <v>14036</v>
      </c>
      <c r="J42" s="3">
        <f>IF(I44=0,"- - -",I42/I44*100)</f>
        <v>89.957059539832088</v>
      </c>
      <c r="K42" s="2">
        <v>36134</v>
      </c>
      <c r="L42" s="3">
        <f>IF(K44=0,"- - -",K42/K44*100)</f>
        <v>90.454852679800737</v>
      </c>
      <c r="M42" s="2">
        <v>32032</v>
      </c>
      <c r="N42" s="3">
        <f>IF(M44=0,"- - -",M42/M44*100)</f>
        <v>87.807017543859644</v>
      </c>
      <c r="O42" s="2">
        <v>12348</v>
      </c>
      <c r="P42" s="3">
        <f>IF(O44=0,"- - -",O42/O44*100)</f>
        <v>80.600522193211489</v>
      </c>
      <c r="Q42" s="2">
        <v>5134</v>
      </c>
      <c r="R42" s="3">
        <f>IF(Q44=0,"- - -",Q42/Q44*100)</f>
        <v>78.875403287755418</v>
      </c>
      <c r="S42" s="2">
        <v>2042</v>
      </c>
      <c r="T42" s="3">
        <f>IF(S44=0,"- - -",S42/S44*100)</f>
        <v>82.471728594507269</v>
      </c>
      <c r="U42" s="2">
        <v>821</v>
      </c>
      <c r="V42" s="3">
        <f>IF(U44=0,"- - -",U42/U44*100)</f>
        <v>84.205128205128204</v>
      </c>
      <c r="W42" s="2">
        <v>499</v>
      </c>
      <c r="X42" s="3">
        <f>IF(W44=0,"- - -",W42/W44*100)</f>
        <v>83.724832214765101</v>
      </c>
      <c r="Y42" s="2">
        <v>1958</v>
      </c>
      <c r="Z42" s="3">
        <f>IF(Y44=0,"- - -",Y42/Y44*100)</f>
        <v>85.614341932662867</v>
      </c>
      <c r="AA42" s="26">
        <f t="shared" ref="AA42:AA43" si="3">C42+E42+G42+I42+K42+M42+O42+Q42+S42+U42+W42+Y42</f>
        <v>111418</v>
      </c>
      <c r="AB42" s="29">
        <f>IF(AA44=0,"- - -",AA42/AA44*100)</f>
        <v>87.526021822980908</v>
      </c>
      <c r="AE42" s="69"/>
    </row>
    <row r="43" spans="1:33" ht="15" thickBot="1" x14ac:dyDescent="0.35">
      <c r="A43" s="52" t="s">
        <v>290</v>
      </c>
      <c r="B43" s="62" t="s">
        <v>16</v>
      </c>
      <c r="C43" s="9">
        <v>28</v>
      </c>
      <c r="D43" s="3">
        <f>IF(C44=0,"- - -",C43/C44*100)</f>
        <v>4.5528455284552845</v>
      </c>
      <c r="E43" s="2">
        <v>94</v>
      </c>
      <c r="F43" s="3">
        <f>IF(E44=0,"- - -",E43/E44*100)</f>
        <v>4.1246160596752963</v>
      </c>
      <c r="G43" s="2">
        <v>172</v>
      </c>
      <c r="H43" s="3">
        <f>IF(G44=0,"- - -",G43/G44*100)</f>
        <v>4.0855106888361048</v>
      </c>
      <c r="I43" s="2">
        <v>499</v>
      </c>
      <c r="J43" s="3">
        <f>IF(I44=0,"- - -",I43/I44*100)</f>
        <v>3.1981029289239253</v>
      </c>
      <c r="K43" s="2">
        <v>1072</v>
      </c>
      <c r="L43" s="3">
        <f>IF(K44=0,"- - -",K43/K44*100)</f>
        <v>2.6835557113174957</v>
      </c>
      <c r="M43" s="2">
        <v>951</v>
      </c>
      <c r="N43" s="3">
        <f>IF(M44=0,"- - -",M43/M44*100)</f>
        <v>2.606907894736842</v>
      </c>
      <c r="O43" s="2">
        <v>403</v>
      </c>
      <c r="P43" s="3">
        <f>IF(O44=0,"- - -",O43/O44*100)</f>
        <v>2.6305483028720626</v>
      </c>
      <c r="Q43" s="2">
        <v>161</v>
      </c>
      <c r="R43" s="3">
        <f>IF(Q44=0,"- - -",Q43/Q44*100)</f>
        <v>2.4734982332155475</v>
      </c>
      <c r="S43" s="2">
        <v>80</v>
      </c>
      <c r="T43" s="3">
        <f>IF(S44=0,"- - -",S43/S44*100)</f>
        <v>3.2310177705977381</v>
      </c>
      <c r="U43" s="2">
        <v>26</v>
      </c>
      <c r="V43" s="3">
        <f>IF(U44=0,"- - -",U43/U44*100)</f>
        <v>2.666666666666667</v>
      </c>
      <c r="W43" s="2">
        <v>26</v>
      </c>
      <c r="X43" s="3">
        <f>IF(W44=0,"- - -",W43/W44*100)</f>
        <v>4.3624161073825505</v>
      </c>
      <c r="Y43" s="2">
        <v>68</v>
      </c>
      <c r="Z43" s="3">
        <f>IF(Y44=0,"- - -",Y43/Y44*100)</f>
        <v>2.9733275032794051</v>
      </c>
      <c r="AA43" s="26">
        <f t="shared" si="3"/>
        <v>3580</v>
      </c>
      <c r="AB43" s="29">
        <f>IF(AA44=0,"- - -",AA43/AA44*100)</f>
        <v>2.8123207931058865</v>
      </c>
      <c r="AE43" s="69"/>
    </row>
    <row r="44" spans="1:33" x14ac:dyDescent="0.3">
      <c r="A44" s="155" t="s">
        <v>13</v>
      </c>
      <c r="B44" s="156"/>
      <c r="C44" s="14">
        <f>SUM(C41:C43)</f>
        <v>615</v>
      </c>
      <c r="D44" s="15">
        <f>IF(C44=0,"- - -",C44/C44*100)</f>
        <v>100</v>
      </c>
      <c r="E44" s="16">
        <f>SUM(E41:E43)</f>
        <v>2279</v>
      </c>
      <c r="F44" s="15">
        <f>IF(E44=0,"- - -",E44/E44*100)</f>
        <v>100</v>
      </c>
      <c r="G44" s="16">
        <f>SUM(G41:G43)</f>
        <v>4210</v>
      </c>
      <c r="H44" s="15">
        <f>IF(G44=0,"- - -",G44/G44*100)</f>
        <v>100</v>
      </c>
      <c r="I44" s="16">
        <f>SUM(I41:I43)</f>
        <v>15603</v>
      </c>
      <c r="J44" s="15">
        <f>IF(I44=0,"- - -",I44/I44*100)</f>
        <v>100</v>
      </c>
      <c r="K44" s="16">
        <f>SUM(K41:K43)</f>
        <v>39947</v>
      </c>
      <c r="L44" s="15">
        <f>IF(K44=0,"- - -",K44/K44*100)</f>
        <v>100</v>
      </c>
      <c r="M44" s="16">
        <f>SUM(M41:M43)</f>
        <v>36480</v>
      </c>
      <c r="N44" s="15">
        <f>IF(M44=0,"- - -",M44/M44*100)</f>
        <v>100</v>
      </c>
      <c r="O44" s="16">
        <f>SUM(O41:O43)</f>
        <v>15320</v>
      </c>
      <c r="P44" s="15">
        <f>IF(O44=0,"- - -",O44/O44*100)</f>
        <v>100</v>
      </c>
      <c r="Q44" s="16">
        <f>SUM(Q41:Q43)</f>
        <v>6509</v>
      </c>
      <c r="R44" s="15">
        <f>IF(Q44=0,"- - -",Q44/Q44*100)</f>
        <v>100</v>
      </c>
      <c r="S44" s="16">
        <f>SUM(S41:S43)</f>
        <v>2476</v>
      </c>
      <c r="T44" s="15">
        <f>IF(S44=0,"- - -",S44/S44*100)</f>
        <v>100</v>
      </c>
      <c r="U44" s="16">
        <f>SUM(U41:U43)</f>
        <v>975</v>
      </c>
      <c r="V44" s="15">
        <f>IF(U44=0,"- - -",U44/U44*100)</f>
        <v>100</v>
      </c>
      <c r="W44" s="16">
        <f>SUM(W41:W43)</f>
        <v>596</v>
      </c>
      <c r="X44" s="15">
        <f>IF(W44=0,"- - -",W44/W44*100)</f>
        <v>100</v>
      </c>
      <c r="Y44" s="16">
        <f>SUM(Y41:Y43)</f>
        <v>2287</v>
      </c>
      <c r="Z44" s="15">
        <f>IF(Y44=0,"- - -",Y44/Y44*100)</f>
        <v>100</v>
      </c>
      <c r="AA44" s="22">
        <f>SUM(AA41:AA43)</f>
        <v>127297</v>
      </c>
      <c r="AB44" s="23">
        <f>IF(AA44=0,"- - -",AA44/AA44*100)</f>
        <v>100</v>
      </c>
      <c r="AE44" s="69"/>
    </row>
    <row r="45" spans="1:33" ht="15" thickBot="1" x14ac:dyDescent="0.35">
      <c r="A45" s="149" t="s">
        <v>31</v>
      </c>
      <c r="B45" s="150"/>
      <c r="C45" s="18">
        <f>IF($AA44=0,"- - -",C44/$AA44*100)</f>
        <v>0.48312214741902793</v>
      </c>
      <c r="D45" s="19"/>
      <c r="E45" s="20">
        <f>IF($AA44=0,"- - -",E44/$AA44*100)</f>
        <v>1.7903014210861217</v>
      </c>
      <c r="F45" s="19"/>
      <c r="G45" s="20">
        <f>IF($AA44=0,"- - -",G44/$AA44*100)</f>
        <v>3.3072264075351341</v>
      </c>
      <c r="H45" s="19"/>
      <c r="I45" s="20">
        <f>IF($AA44=0,"- - -",I44/$AA44*100)</f>
        <v>12.257162384031044</v>
      </c>
      <c r="J45" s="19"/>
      <c r="K45" s="20">
        <f>IF($AA44=0,"- - -",K44/$AA44*100)</f>
        <v>31.380943777151071</v>
      </c>
      <c r="L45" s="19"/>
      <c r="M45" s="20">
        <f>IF($AA44=0,"- - -",M44/$AA44*100)</f>
        <v>28.657391768855511</v>
      </c>
      <c r="N45" s="19"/>
      <c r="O45" s="20">
        <f>IF($AA44=0,"- - -",O44/$AA44*100)</f>
        <v>12.034847639771558</v>
      </c>
      <c r="P45" s="19"/>
      <c r="Q45" s="20">
        <f>IF($AA44=0,"- - -",Q44/$AA44*100)</f>
        <v>5.1132391179682157</v>
      </c>
      <c r="R45" s="19"/>
      <c r="S45" s="20">
        <f>IF($AA44=0,"- - -",S44/$AA44*100)</f>
        <v>1.9450576211536799</v>
      </c>
      <c r="T45" s="19"/>
      <c r="U45" s="20">
        <f>IF($AA44=0,"- - -",U44/$AA44*100)</f>
        <v>0.76592535566431263</v>
      </c>
      <c r="V45" s="19"/>
      <c r="W45" s="20">
        <f>IF($AA44=0,"- - -",W44/$AA44*100)</f>
        <v>0.46819642253941568</v>
      </c>
      <c r="X45" s="19"/>
      <c r="Y45" s="20">
        <f>IF($AA44=0,"- - -",Y44/$AA44*100)</f>
        <v>1.7965859368249057</v>
      </c>
      <c r="Z45" s="19"/>
      <c r="AA45" s="24">
        <f>IF($AA44=0,"- - -",AA44/$AA44*100)</f>
        <v>100</v>
      </c>
      <c r="AB45" s="25"/>
    </row>
    <row r="46" spans="1:33" x14ac:dyDescent="0.3">
      <c r="A46" s="63"/>
    </row>
    <row r="48" spans="1:33" x14ac:dyDescent="0.3">
      <c r="A48" s="1" t="s">
        <v>277</v>
      </c>
      <c r="J48" s="48"/>
      <c r="L48" s="48"/>
    </row>
    <row r="49" spans="1:27" ht="15" thickBot="1" x14ac:dyDescent="0.35"/>
    <row r="50" spans="1:27" ht="14.4" customHeight="1" x14ac:dyDescent="0.3">
      <c r="A50" s="151" t="s">
        <v>287</v>
      </c>
      <c r="B50" s="152"/>
      <c r="C50" s="32" t="s">
        <v>99</v>
      </c>
      <c r="D50" s="33"/>
      <c r="E50" s="33" t="s">
        <v>100</v>
      </c>
      <c r="F50" s="33"/>
      <c r="G50" s="33" t="s">
        <v>101</v>
      </c>
      <c r="H50" s="33"/>
      <c r="I50" s="33" t="s">
        <v>102</v>
      </c>
      <c r="J50" s="33"/>
      <c r="K50" s="33" t="s">
        <v>103</v>
      </c>
      <c r="L50" s="33"/>
      <c r="M50" s="33" t="s">
        <v>104</v>
      </c>
      <c r="N50" s="33"/>
      <c r="O50" s="33" t="s">
        <v>105</v>
      </c>
      <c r="P50" s="33"/>
      <c r="Q50" s="33" t="s">
        <v>106</v>
      </c>
      <c r="R50" s="33"/>
      <c r="S50" s="33" t="s">
        <v>16</v>
      </c>
      <c r="T50" s="33"/>
      <c r="U50" s="35" t="s">
        <v>13</v>
      </c>
      <c r="V50" s="36"/>
    </row>
    <row r="51" spans="1:27" ht="15" thickBot="1" x14ac:dyDescent="0.35">
      <c r="A51" s="153"/>
      <c r="B51" s="154"/>
      <c r="C51" s="37" t="s">
        <v>14</v>
      </c>
      <c r="D51" s="38" t="s">
        <v>15</v>
      </c>
      <c r="E51" s="39" t="s">
        <v>14</v>
      </c>
      <c r="F51" s="38" t="s">
        <v>15</v>
      </c>
      <c r="G51" s="39" t="s">
        <v>14</v>
      </c>
      <c r="H51" s="38" t="s">
        <v>15</v>
      </c>
      <c r="I51" s="37" t="s">
        <v>14</v>
      </c>
      <c r="J51" s="38" t="s">
        <v>15</v>
      </c>
      <c r="K51" s="37" t="s">
        <v>14</v>
      </c>
      <c r="L51" s="38" t="s">
        <v>15</v>
      </c>
      <c r="M51" s="37" t="s">
        <v>14</v>
      </c>
      <c r="N51" s="38" t="s">
        <v>15</v>
      </c>
      <c r="O51" s="37" t="s">
        <v>14</v>
      </c>
      <c r="P51" s="38" t="s">
        <v>15</v>
      </c>
      <c r="Q51" s="37" t="s">
        <v>14</v>
      </c>
      <c r="R51" s="38" t="s">
        <v>15</v>
      </c>
      <c r="S51" s="37" t="s">
        <v>14</v>
      </c>
      <c r="T51" s="38" t="s">
        <v>15</v>
      </c>
      <c r="U51" s="41" t="s">
        <v>14</v>
      </c>
      <c r="V51" s="42" t="s">
        <v>15</v>
      </c>
    </row>
    <row r="52" spans="1:27" x14ac:dyDescent="0.3">
      <c r="A52" s="55" t="s">
        <v>288</v>
      </c>
      <c r="B52" s="62" t="s">
        <v>287</v>
      </c>
      <c r="C52" s="8">
        <v>5</v>
      </c>
      <c r="D52" s="5">
        <f>IF(C55=0,"- - -",C52/C55*100)</f>
        <v>7.1428571428571423</v>
      </c>
      <c r="E52" s="4">
        <v>36</v>
      </c>
      <c r="F52" s="5">
        <f>IF(E55=0,"- - -",E52/E55*100)</f>
        <v>6.7164179104477615</v>
      </c>
      <c r="G52" s="4">
        <v>125</v>
      </c>
      <c r="H52" s="5">
        <f>IF(G55=0,"- - -",G52/G55*100)</f>
        <v>9.8193244304791829</v>
      </c>
      <c r="I52" s="4">
        <v>2163</v>
      </c>
      <c r="J52" s="5">
        <f>IF(I55=0,"- - -",I52/I55*100)</f>
        <v>12.787466745492166</v>
      </c>
      <c r="K52" s="4">
        <v>9125</v>
      </c>
      <c r="L52" s="5">
        <f>IF(K55=0,"- - -",K52/K55*100)</f>
        <v>9.674409728480402</v>
      </c>
      <c r="M52" s="4">
        <v>845</v>
      </c>
      <c r="N52" s="5">
        <f>IF(M55=0,"- - -",M52/M55*100)</f>
        <v>5.981877389211383</v>
      </c>
      <c r="O52" s="4">
        <v>0</v>
      </c>
      <c r="P52" s="5">
        <f>IF(O55=0,"- - -",O52/O55*100)</f>
        <v>0</v>
      </c>
      <c r="Q52" s="4">
        <v>0</v>
      </c>
      <c r="R52" s="5">
        <f>IF(Q55=0,"- - -",Q52/Q55*100)</f>
        <v>0</v>
      </c>
      <c r="S52" s="4">
        <v>0</v>
      </c>
      <c r="T52" s="5">
        <f>IF(S55=0,"- - -",S52/S55*100)</f>
        <v>0</v>
      </c>
      <c r="U52" s="26">
        <f>C52+E52+G52+I52+K52+M52+O52+Q52+S52</f>
        <v>12299</v>
      </c>
      <c r="V52" s="27">
        <f>IF(U55=0,"- - -",U52/U55*100)</f>
        <v>9.6616573839132105</v>
      </c>
      <c r="Y52" s="69"/>
    </row>
    <row r="53" spans="1:27" x14ac:dyDescent="0.3">
      <c r="A53" s="52" t="s">
        <v>289</v>
      </c>
      <c r="B53" s="62" t="s">
        <v>370</v>
      </c>
      <c r="C53" s="9">
        <v>48</v>
      </c>
      <c r="D53" s="3">
        <f>IF(C55=0,"- - -",C53/C55*100)</f>
        <v>68.571428571428569</v>
      </c>
      <c r="E53" s="2">
        <v>480</v>
      </c>
      <c r="F53" s="3">
        <f>IF(E55=0,"- - -",E53/E55*100)</f>
        <v>89.552238805970148</v>
      </c>
      <c r="G53" s="2">
        <v>1121</v>
      </c>
      <c r="H53" s="3">
        <f>IF(G55=0,"- - -",G53/G55*100)</f>
        <v>88.059701492537314</v>
      </c>
      <c r="I53" s="2">
        <v>14206</v>
      </c>
      <c r="J53" s="3">
        <f>IF(I55=0,"- - -",I53/I55*100)</f>
        <v>83.984629027490399</v>
      </c>
      <c r="K53" s="2">
        <v>82590</v>
      </c>
      <c r="L53" s="3">
        <f>IF(K55=0,"- - -",K53/K55*100)</f>
        <v>87.562684873994129</v>
      </c>
      <c r="M53" s="2">
        <v>12952</v>
      </c>
      <c r="N53" s="3">
        <f>IF(M55=0,"- - -",M53/M55*100)</f>
        <v>91.68908395865779</v>
      </c>
      <c r="O53" s="2">
        <v>8</v>
      </c>
      <c r="P53" s="3">
        <f>IF(O55=0,"- - -",O53/O55*100)</f>
        <v>100</v>
      </c>
      <c r="Q53" s="2">
        <v>3</v>
      </c>
      <c r="R53" s="3">
        <f>IF(Q55=0,"- - -",Q53/Q55*100)</f>
        <v>100</v>
      </c>
      <c r="S53" s="2">
        <v>10</v>
      </c>
      <c r="T53" s="3">
        <f>IF(S55=0,"- - -",S53/S55*100)</f>
        <v>22.222222222222221</v>
      </c>
      <c r="U53" s="26">
        <f t="shared" ref="U53:U54" si="4">C53+E53+G53+I53+K53+M53+O53+Q53+S53</f>
        <v>111418</v>
      </c>
      <c r="V53" s="29">
        <f>IF(U55=0,"- - -",U53/U55*100)</f>
        <v>87.526021822980908</v>
      </c>
      <c r="Y53" s="69"/>
    </row>
    <row r="54" spans="1:27" ht="15" thickBot="1" x14ac:dyDescent="0.35">
      <c r="A54" s="52" t="s">
        <v>290</v>
      </c>
      <c r="B54" s="62" t="s">
        <v>16</v>
      </c>
      <c r="C54" s="9">
        <v>17</v>
      </c>
      <c r="D54" s="3">
        <f>IF(C55=0,"- - -",C54/C55*100)</f>
        <v>24.285714285714285</v>
      </c>
      <c r="E54" s="2">
        <v>20</v>
      </c>
      <c r="F54" s="3">
        <f>IF(E55=0,"- - -",E54/E55*100)</f>
        <v>3.7313432835820892</v>
      </c>
      <c r="G54" s="2">
        <v>27</v>
      </c>
      <c r="H54" s="3">
        <f>IF(G55=0,"- - -",G54/G55*100)</f>
        <v>2.1209740769835035</v>
      </c>
      <c r="I54" s="2">
        <v>546</v>
      </c>
      <c r="J54" s="3">
        <f>IF(I55=0,"- - -",I54/I55*100)</f>
        <v>3.2279042270174405</v>
      </c>
      <c r="K54" s="2">
        <v>2606</v>
      </c>
      <c r="L54" s="3">
        <f>IF(K55=0,"- - -",K54/K55*100)</f>
        <v>2.7629053975254716</v>
      </c>
      <c r="M54" s="2">
        <v>329</v>
      </c>
      <c r="N54" s="3">
        <f>IF(M55=0,"- - -",M54/M55*100)</f>
        <v>2.3290386521308224</v>
      </c>
      <c r="O54" s="2">
        <v>0</v>
      </c>
      <c r="P54" s="3">
        <f>IF(O55=0,"- - -",O54/O55*100)</f>
        <v>0</v>
      </c>
      <c r="Q54" s="2">
        <v>0</v>
      </c>
      <c r="R54" s="3">
        <f>IF(Q55=0,"- - -",Q54/Q55*100)</f>
        <v>0</v>
      </c>
      <c r="S54" s="2">
        <v>35</v>
      </c>
      <c r="T54" s="3">
        <f>IF(S55=0,"- - -",S54/S55*100)</f>
        <v>77.777777777777786</v>
      </c>
      <c r="U54" s="26">
        <f t="shared" si="4"/>
        <v>3580</v>
      </c>
      <c r="V54" s="29">
        <f>IF(U55=0,"- - -",U54/U55*100)</f>
        <v>2.8123207931058865</v>
      </c>
      <c r="Y54" s="69"/>
    </row>
    <row r="55" spans="1:27" x14ac:dyDescent="0.3">
      <c r="A55" s="155" t="s">
        <v>13</v>
      </c>
      <c r="B55" s="156"/>
      <c r="C55" s="14">
        <f>SUM(C52:C54)</f>
        <v>70</v>
      </c>
      <c r="D55" s="15">
        <f>IF(C55=0,"- - -",C55/C55*100)</f>
        <v>100</v>
      </c>
      <c r="E55" s="16">
        <f>SUM(E52:E54)</f>
        <v>536</v>
      </c>
      <c r="F55" s="15">
        <f>IF(E55=0,"- - -",E55/E55*100)</f>
        <v>100</v>
      </c>
      <c r="G55" s="16">
        <f>SUM(G52:G54)</f>
        <v>1273</v>
      </c>
      <c r="H55" s="15">
        <f>IF(G55=0,"- - -",G55/G55*100)</f>
        <v>100</v>
      </c>
      <c r="I55" s="16">
        <f>SUM(I52:I54)</f>
        <v>16915</v>
      </c>
      <c r="J55" s="15">
        <f>IF(I55=0,"- - -",I55/I55*100)</f>
        <v>100</v>
      </c>
      <c r="K55" s="16">
        <f>SUM(K52:K54)</f>
        <v>94321</v>
      </c>
      <c r="L55" s="15">
        <f>IF(K55=0,"- - -",K55/K55*100)</f>
        <v>100</v>
      </c>
      <c r="M55" s="16">
        <f>SUM(M52:M54)</f>
        <v>14126</v>
      </c>
      <c r="N55" s="15">
        <f>IF(M55=0,"- - -",M55/M55*100)</f>
        <v>100</v>
      </c>
      <c r="O55" s="16">
        <f>SUM(O52:O54)</f>
        <v>8</v>
      </c>
      <c r="P55" s="15">
        <f>IF(O55=0,"- - -",O55/O55*100)</f>
        <v>100</v>
      </c>
      <c r="Q55" s="16">
        <f>SUM(Q52:Q54)</f>
        <v>3</v>
      </c>
      <c r="R55" s="15">
        <f>IF(Q55=0,"- - -",Q55/Q55*100)</f>
        <v>100</v>
      </c>
      <c r="S55" s="16">
        <f>SUM(S52:S54)</f>
        <v>45</v>
      </c>
      <c r="T55" s="15">
        <f>IF(S55=0,"- - -",S55/S55*100)</f>
        <v>100</v>
      </c>
      <c r="U55" s="22">
        <f>SUM(U52:U54)</f>
        <v>127297</v>
      </c>
      <c r="V55" s="23">
        <f>IF(U55=0,"- - -",U55/U55*100)</f>
        <v>100</v>
      </c>
      <c r="Y55" s="69"/>
    </row>
    <row r="56" spans="1:27" ht="15" thickBot="1" x14ac:dyDescent="0.35">
      <c r="A56" s="149" t="s">
        <v>590</v>
      </c>
      <c r="B56" s="150"/>
      <c r="C56" s="18">
        <f>IF($U55=0,"- - -",C55/$U55*100)</f>
        <v>5.4989512714360901E-2</v>
      </c>
      <c r="D56" s="19"/>
      <c r="E56" s="20">
        <f>IF($U55=0,"- - -",E55/$U55*100)</f>
        <v>0.42106255449853491</v>
      </c>
      <c r="F56" s="19"/>
      <c r="G56" s="20">
        <f>IF($U55=0,"- - -",G55/$U55*100)</f>
        <v>1.0000235669340205</v>
      </c>
      <c r="H56" s="19"/>
      <c r="I56" s="20">
        <f>IF($U55=0,"- - -",I55/$U55*100)</f>
        <v>13.287822965191639</v>
      </c>
      <c r="J56" s="19"/>
      <c r="K56" s="20">
        <f>IF($U55=0,"- - -",K55/$U55*100)</f>
        <v>74.095226124731923</v>
      </c>
      <c r="L56" s="19"/>
      <c r="M56" s="20">
        <f>IF($U55=0,"- - -",M55/$U55*100)</f>
        <v>11.096883665758032</v>
      </c>
      <c r="N56" s="19"/>
      <c r="O56" s="20">
        <f>IF($U55=0,"- - -",O55/$U55*100)</f>
        <v>6.2845157387841025E-3</v>
      </c>
      <c r="P56" s="19"/>
      <c r="Q56" s="20">
        <f>IF($U55=0,"- - -",Q55/$U55*100)</f>
        <v>2.3566934020440387E-3</v>
      </c>
      <c r="R56" s="19"/>
      <c r="S56" s="20">
        <f>IF($U55=0,"- - -",S55/$U55*100)</f>
        <v>3.5350401030660582E-2</v>
      </c>
      <c r="T56" s="19"/>
      <c r="U56" s="24">
        <f>IF($U55=0,"- - -",U55/$U55*100)</f>
        <v>100</v>
      </c>
      <c r="V56" s="25"/>
    </row>
    <row r="57" spans="1:27" x14ac:dyDescent="0.3">
      <c r="A57" s="63"/>
    </row>
    <row r="59" spans="1:27" x14ac:dyDescent="0.3">
      <c r="A59" s="1" t="s">
        <v>278</v>
      </c>
      <c r="J59" s="48"/>
      <c r="L59" s="48"/>
    </row>
    <row r="60" spans="1:27" ht="15" thickBot="1" x14ac:dyDescent="0.35"/>
    <row r="61" spans="1:27" ht="14.4" customHeight="1" x14ac:dyDescent="0.3">
      <c r="A61" s="151" t="s">
        <v>287</v>
      </c>
      <c r="B61" s="152"/>
      <c r="C61" s="32" t="s">
        <v>107</v>
      </c>
      <c r="D61" s="33"/>
      <c r="E61" s="32" t="s">
        <v>108</v>
      </c>
      <c r="F61" s="33"/>
      <c r="G61" s="32" t="s">
        <v>109</v>
      </c>
      <c r="H61" s="33"/>
      <c r="I61" s="32" t="s">
        <v>110</v>
      </c>
      <c r="J61" s="33"/>
      <c r="K61" s="32" t="s">
        <v>111</v>
      </c>
      <c r="L61" s="33"/>
      <c r="M61" s="32" t="s">
        <v>112</v>
      </c>
      <c r="N61" s="33"/>
      <c r="O61" s="32" t="s">
        <v>113</v>
      </c>
      <c r="P61" s="33"/>
      <c r="Q61" s="32" t="s">
        <v>114</v>
      </c>
      <c r="R61" s="33"/>
      <c r="S61" s="32" t="s">
        <v>115</v>
      </c>
      <c r="T61" s="33"/>
      <c r="U61" s="32" t="s">
        <v>116</v>
      </c>
      <c r="V61" s="33"/>
      <c r="W61" s="35" t="s">
        <v>13</v>
      </c>
      <c r="X61" s="36"/>
    </row>
    <row r="62" spans="1:27" ht="15" thickBot="1" x14ac:dyDescent="0.35">
      <c r="A62" s="153"/>
      <c r="B62" s="154"/>
      <c r="C62" s="37" t="s">
        <v>14</v>
      </c>
      <c r="D62" s="38" t="s">
        <v>15</v>
      </c>
      <c r="E62" s="39" t="s">
        <v>14</v>
      </c>
      <c r="F62" s="38" t="s">
        <v>15</v>
      </c>
      <c r="G62" s="39" t="s">
        <v>14</v>
      </c>
      <c r="H62" s="38" t="s">
        <v>15</v>
      </c>
      <c r="I62" s="37" t="s">
        <v>14</v>
      </c>
      <c r="J62" s="38" t="s">
        <v>15</v>
      </c>
      <c r="K62" s="37" t="s">
        <v>14</v>
      </c>
      <c r="L62" s="38" t="s">
        <v>15</v>
      </c>
      <c r="M62" s="37" t="s">
        <v>14</v>
      </c>
      <c r="N62" s="38" t="s">
        <v>15</v>
      </c>
      <c r="O62" s="37" t="s">
        <v>14</v>
      </c>
      <c r="P62" s="38" t="s">
        <v>15</v>
      </c>
      <c r="Q62" s="37" t="s">
        <v>14</v>
      </c>
      <c r="R62" s="38" t="s">
        <v>15</v>
      </c>
      <c r="S62" s="37" t="s">
        <v>14</v>
      </c>
      <c r="T62" s="38" t="s">
        <v>15</v>
      </c>
      <c r="U62" s="37" t="s">
        <v>14</v>
      </c>
      <c r="V62" s="38" t="s">
        <v>15</v>
      </c>
      <c r="W62" s="41" t="s">
        <v>14</v>
      </c>
      <c r="X62" s="42" t="s">
        <v>15</v>
      </c>
    </row>
    <row r="63" spans="1:27" x14ac:dyDescent="0.3">
      <c r="A63" s="55" t="s">
        <v>288</v>
      </c>
      <c r="B63" s="62" t="s">
        <v>287</v>
      </c>
      <c r="C63" s="8">
        <v>0</v>
      </c>
      <c r="D63" s="5">
        <f>IF(C66=0,"- - -",C63/C66*100)</f>
        <v>0</v>
      </c>
      <c r="E63" s="4">
        <v>75</v>
      </c>
      <c r="F63" s="5">
        <f>IF(E66=0,"- - -",E63/E66*100)</f>
        <v>1.8181818181818181</v>
      </c>
      <c r="G63" s="4">
        <v>1025</v>
      </c>
      <c r="H63" s="5">
        <f>IF(G66=0,"- - -",G63/G66*100)</f>
        <v>4.8842085199656919</v>
      </c>
      <c r="I63" s="4">
        <v>3585</v>
      </c>
      <c r="J63" s="5">
        <f>IF(I66=0,"- - -",I63/I66*100)</f>
        <v>7.7146546158812139</v>
      </c>
      <c r="K63" s="4">
        <v>4658</v>
      </c>
      <c r="L63" s="5">
        <f>IF(K66=0,"- - -",K63/K66*100)</f>
        <v>12.321447465876627</v>
      </c>
      <c r="M63" s="4">
        <v>2469</v>
      </c>
      <c r="N63" s="5">
        <f>IF(M66=0,"- - -",M63/M66*100)</f>
        <v>16.377023083045898</v>
      </c>
      <c r="O63" s="4">
        <v>471</v>
      </c>
      <c r="P63" s="5">
        <f>IF(O66=0,"- - -",O63/O66*100)</f>
        <v>17.620650953984288</v>
      </c>
      <c r="Q63" s="4">
        <v>15</v>
      </c>
      <c r="R63" s="5">
        <f>IF(Q66=0,"- - -",Q63/Q66*100)</f>
        <v>14.285714285714285</v>
      </c>
      <c r="S63" s="4">
        <v>0</v>
      </c>
      <c r="T63" s="5">
        <f>IF(S66=0,"- - -",S63/S66*100)</f>
        <v>0</v>
      </c>
      <c r="U63" s="4">
        <v>1</v>
      </c>
      <c r="V63" s="5">
        <f>IF(U66=0,"- - -",U63/U66*100)</f>
        <v>100</v>
      </c>
      <c r="W63" s="26">
        <f>C63+E63+G63+I63+K63+M63+O63+Q63+S63+U63</f>
        <v>12299</v>
      </c>
      <c r="X63" s="27">
        <f>IF(W66=0,"- - -",W63/W66*100)</f>
        <v>9.6616573839132105</v>
      </c>
      <c r="AA63" s="69"/>
    </row>
    <row r="64" spans="1:27" x14ac:dyDescent="0.3">
      <c r="A64" s="52" t="s">
        <v>289</v>
      </c>
      <c r="B64" s="62" t="s">
        <v>370</v>
      </c>
      <c r="C64" s="9">
        <v>52</v>
      </c>
      <c r="D64" s="3">
        <f>IF(C66=0,"- - -",C64/C66*100)</f>
        <v>98.113207547169807</v>
      </c>
      <c r="E64" s="2">
        <v>3943</v>
      </c>
      <c r="F64" s="3">
        <f>IF(E66=0,"- - -",E64/E66*100)</f>
        <v>95.587878787878793</v>
      </c>
      <c r="G64" s="2">
        <v>19366</v>
      </c>
      <c r="H64" s="3">
        <f>IF(G66=0,"- - -",G64/G66*100)</f>
        <v>92.280567997712765</v>
      </c>
      <c r="I64" s="2">
        <v>41808</v>
      </c>
      <c r="J64" s="3">
        <f>IF(I66=0,"- - -",I64/I66*100)</f>
        <v>89.967721110393811</v>
      </c>
      <c r="K64" s="2">
        <v>32044</v>
      </c>
      <c r="L64" s="3">
        <f>IF(K66=0,"- - -",K64/K66*100)</f>
        <v>84.763517088138812</v>
      </c>
      <c r="M64" s="2">
        <v>12047</v>
      </c>
      <c r="N64" s="3">
        <f>IF(M66=0,"- - -",M64/M66*100)</f>
        <v>79.908463783496956</v>
      </c>
      <c r="O64" s="2">
        <v>2073</v>
      </c>
      <c r="P64" s="3">
        <f>IF(O66=0,"- - -",O64/O66*100)</f>
        <v>77.553310886644226</v>
      </c>
      <c r="Q64" s="2">
        <v>82</v>
      </c>
      <c r="R64" s="3">
        <f>IF(Q66=0,"- - -",Q64/Q66*100)</f>
        <v>78.095238095238102</v>
      </c>
      <c r="S64" s="2">
        <v>3</v>
      </c>
      <c r="T64" s="3">
        <f>IF(S66=0,"- - -",S64/S66*100)</f>
        <v>75</v>
      </c>
      <c r="U64" s="2">
        <v>0</v>
      </c>
      <c r="V64" s="3">
        <f>IF(U66=0,"- - -",U64/U66*100)</f>
        <v>0</v>
      </c>
      <c r="W64" s="26">
        <f t="shared" ref="W64:W65" si="5">C64+E64+G64+I64+K64+M64+O64+Q64+S64+U64</f>
        <v>111418</v>
      </c>
      <c r="X64" s="29">
        <f>IF(W66=0,"- - -",W64/W66*100)</f>
        <v>87.526021822980908</v>
      </c>
      <c r="AA64" s="69"/>
    </row>
    <row r="65" spans="1:31" ht="15" thickBot="1" x14ac:dyDescent="0.35">
      <c r="A65" s="52" t="s">
        <v>290</v>
      </c>
      <c r="B65" s="62" t="s">
        <v>16</v>
      </c>
      <c r="C65" s="9">
        <v>1</v>
      </c>
      <c r="D65" s="3">
        <f>IF(C66=0,"- - -",C65/C66*100)</f>
        <v>1.8867924528301887</v>
      </c>
      <c r="E65" s="2">
        <v>107</v>
      </c>
      <c r="F65" s="3">
        <f>IF(E66=0,"- - -",E65/E66*100)</f>
        <v>2.5939393939393938</v>
      </c>
      <c r="G65" s="2">
        <v>595</v>
      </c>
      <c r="H65" s="3">
        <f>IF(G66=0,"- - -",G65/G66*100)</f>
        <v>2.8352234823215476</v>
      </c>
      <c r="I65" s="2">
        <v>1077</v>
      </c>
      <c r="J65" s="3">
        <f>IF(I66=0,"- - -",I65/I66*100)</f>
        <v>2.3176242737249839</v>
      </c>
      <c r="K65" s="2">
        <v>1102</v>
      </c>
      <c r="L65" s="3">
        <f>IF(K66=0,"- - -",K65/K66*100)</f>
        <v>2.915035445984552</v>
      </c>
      <c r="M65" s="2">
        <v>560</v>
      </c>
      <c r="N65" s="3">
        <f>IF(M66=0,"- - -",M65/M66*100)</f>
        <v>3.7145131334571508</v>
      </c>
      <c r="O65" s="2">
        <v>129</v>
      </c>
      <c r="P65" s="3">
        <f>IF(O66=0,"- - -",O65/O66*100)</f>
        <v>4.8260381593714925</v>
      </c>
      <c r="Q65" s="2">
        <v>8</v>
      </c>
      <c r="R65" s="3">
        <f>IF(Q66=0,"- - -",Q65/Q66*100)</f>
        <v>7.6190476190476195</v>
      </c>
      <c r="S65" s="2">
        <v>1</v>
      </c>
      <c r="T65" s="3">
        <f>IF(S66=0,"- - -",S65/S66*100)</f>
        <v>25</v>
      </c>
      <c r="U65" s="2">
        <v>0</v>
      </c>
      <c r="V65" s="3">
        <f>IF(U66=0,"- - -",U65/U66*100)</f>
        <v>0</v>
      </c>
      <c r="W65" s="26">
        <f t="shared" si="5"/>
        <v>3580</v>
      </c>
      <c r="X65" s="29">
        <f>IF(W66=0,"- - -",W65/W66*100)</f>
        <v>2.8123207931058865</v>
      </c>
      <c r="AA65" s="69"/>
    </row>
    <row r="66" spans="1:31" x14ac:dyDescent="0.3">
      <c r="A66" s="155" t="s">
        <v>13</v>
      </c>
      <c r="B66" s="156"/>
      <c r="C66" s="14">
        <f>SUM(C63:C65)</f>
        <v>53</v>
      </c>
      <c r="D66" s="15">
        <f>IF(C66=0,"- - -",C66/C66*100)</f>
        <v>100</v>
      </c>
      <c r="E66" s="16">
        <f>SUM(E63:E65)</f>
        <v>4125</v>
      </c>
      <c r="F66" s="15">
        <f>IF(E66=0,"- - -",E66/E66*100)</f>
        <v>100</v>
      </c>
      <c r="G66" s="16">
        <f>SUM(G63:G65)</f>
        <v>20986</v>
      </c>
      <c r="H66" s="15">
        <f>IF(G66=0,"- - -",G66/G66*100)</f>
        <v>100</v>
      </c>
      <c r="I66" s="16">
        <f>SUM(I63:I65)</f>
        <v>46470</v>
      </c>
      <c r="J66" s="15">
        <f>IF(I66=0,"- - -",I66/I66*100)</f>
        <v>100</v>
      </c>
      <c r="K66" s="16">
        <f>SUM(K63:K65)</f>
        <v>37804</v>
      </c>
      <c r="L66" s="15">
        <f>IF(K66=0,"- - -",K66/K66*100)</f>
        <v>100</v>
      </c>
      <c r="M66" s="16">
        <f>SUM(M63:M65)</f>
        <v>15076</v>
      </c>
      <c r="N66" s="15">
        <f>IF(M66=0,"- - -",M66/M66*100)</f>
        <v>100</v>
      </c>
      <c r="O66" s="16">
        <f>SUM(O63:O65)</f>
        <v>2673</v>
      </c>
      <c r="P66" s="15">
        <f>IF(O66=0,"- - -",O66/O66*100)</f>
        <v>100</v>
      </c>
      <c r="Q66" s="16">
        <f>SUM(Q63:Q65)</f>
        <v>105</v>
      </c>
      <c r="R66" s="15">
        <f>IF(Q66=0,"- - -",Q66/Q66*100)</f>
        <v>100</v>
      </c>
      <c r="S66" s="16">
        <f>SUM(S63:S65)</f>
        <v>4</v>
      </c>
      <c r="T66" s="15">
        <f>IF(S66=0,"- - -",S66/S66*100)</f>
        <v>100</v>
      </c>
      <c r="U66" s="16">
        <f>SUM(U63:U65)</f>
        <v>1</v>
      </c>
      <c r="V66" s="15">
        <f>IF(U66=0,"- - -",U66/U66*100)</f>
        <v>100</v>
      </c>
      <c r="W66" s="22">
        <f>SUM(W63:W65)</f>
        <v>127297</v>
      </c>
      <c r="X66" s="23">
        <f>IF(W66=0,"- - -",W66/W66*100)</f>
        <v>100</v>
      </c>
      <c r="AA66" s="69"/>
    </row>
    <row r="67" spans="1:31" ht="15" thickBot="1" x14ac:dyDescent="0.35">
      <c r="A67" s="149" t="s">
        <v>35</v>
      </c>
      <c r="B67" s="150"/>
      <c r="C67" s="18">
        <f>IF($W66=0,"- - -",C66/$W66*100)</f>
        <v>4.1634916769444689E-2</v>
      </c>
      <c r="D67" s="19"/>
      <c r="E67" s="20">
        <f>IF($W66=0,"- - -",E66/$W66*100)</f>
        <v>3.2404534278105532</v>
      </c>
      <c r="F67" s="19"/>
      <c r="G67" s="20">
        <f>IF($W66=0,"- - -",G66/$W66*100)</f>
        <v>16.485855911765398</v>
      </c>
      <c r="H67" s="19"/>
      <c r="I67" s="20">
        <f>IF($W66=0,"- - -",I66/$W66*100)</f>
        <v>36.505180797662163</v>
      </c>
      <c r="J67" s="19"/>
      <c r="K67" s="20">
        <f>IF($W66=0,"- - -",K66/$W66*100)</f>
        <v>29.697479123624284</v>
      </c>
      <c r="L67" s="19"/>
      <c r="M67" s="20">
        <f>IF($W66=0,"- - -",M66/$W66*100)</f>
        <v>11.843169909738643</v>
      </c>
      <c r="N67" s="19"/>
      <c r="O67" s="20">
        <f>IF($W66=0,"- - -",O66/$W66*100)</f>
        <v>2.0998138212212387</v>
      </c>
      <c r="P67" s="19"/>
      <c r="Q67" s="20">
        <f>IF($W66=0,"- - -",Q66/$W66*100)</f>
        <v>8.2484269071541355E-2</v>
      </c>
      <c r="R67" s="19"/>
      <c r="S67" s="20">
        <f>IF($W66=0,"- - -",S66/$W66*100)</f>
        <v>3.1422578693920513E-3</v>
      </c>
      <c r="T67" s="19"/>
      <c r="U67" s="20">
        <f>IF($W66=0,"- - -",U66/$W66*100)</f>
        <v>7.8556446734801282E-4</v>
      </c>
      <c r="V67" s="19"/>
      <c r="W67" s="24">
        <f>IF($W66=0,"- - -",W66/$W66*100)</f>
        <v>100</v>
      </c>
      <c r="X67" s="25"/>
    </row>
    <row r="68" spans="1:31" x14ac:dyDescent="0.3">
      <c r="A68" s="63"/>
    </row>
    <row r="70" spans="1:31" x14ac:dyDescent="0.3">
      <c r="A70" s="49" t="s">
        <v>279</v>
      </c>
      <c r="J70" s="48"/>
      <c r="L70" s="48"/>
    </row>
    <row r="71" spans="1:31" ht="15" thickBot="1" x14ac:dyDescent="0.35"/>
    <row r="72" spans="1:31" ht="14.4" customHeight="1" x14ac:dyDescent="0.3">
      <c r="A72" s="151" t="s">
        <v>287</v>
      </c>
      <c r="B72" s="152"/>
      <c r="C72" s="32" t="s">
        <v>38</v>
      </c>
      <c r="D72" s="33"/>
      <c r="E72" s="33" t="s">
        <v>39</v>
      </c>
      <c r="F72" s="33"/>
      <c r="G72" s="33" t="s">
        <v>40</v>
      </c>
      <c r="H72" s="33"/>
      <c r="I72" s="33" t="s">
        <v>41</v>
      </c>
      <c r="J72" s="33"/>
      <c r="K72" s="33" t="s">
        <v>42</v>
      </c>
      <c r="L72" s="33"/>
      <c r="M72" s="33" t="s">
        <v>43</v>
      </c>
      <c r="N72" s="33"/>
      <c r="O72" s="33" t="s">
        <v>44</v>
      </c>
      <c r="P72" s="33"/>
      <c r="Q72" s="33" t="s">
        <v>45</v>
      </c>
      <c r="R72" s="33"/>
      <c r="S72" s="33" t="s">
        <v>46</v>
      </c>
      <c r="T72" s="33"/>
      <c r="U72" s="33" t="s">
        <v>47</v>
      </c>
      <c r="V72" s="33"/>
      <c r="W72" s="33" t="s">
        <v>48</v>
      </c>
      <c r="X72" s="33"/>
      <c r="Y72" s="33" t="s">
        <v>16</v>
      </c>
      <c r="Z72" s="33"/>
      <c r="AA72" s="35" t="s">
        <v>13</v>
      </c>
      <c r="AB72" s="36"/>
    </row>
    <row r="73" spans="1:31" ht="15" thickBot="1" x14ac:dyDescent="0.35">
      <c r="A73" s="153"/>
      <c r="B73" s="154"/>
      <c r="C73" s="37" t="s">
        <v>14</v>
      </c>
      <c r="D73" s="38" t="s">
        <v>15</v>
      </c>
      <c r="E73" s="39" t="s">
        <v>14</v>
      </c>
      <c r="F73" s="38" t="s">
        <v>15</v>
      </c>
      <c r="G73" s="39" t="s">
        <v>14</v>
      </c>
      <c r="H73" s="38" t="s">
        <v>15</v>
      </c>
      <c r="I73" s="37" t="s">
        <v>14</v>
      </c>
      <c r="J73" s="38" t="s">
        <v>15</v>
      </c>
      <c r="K73" s="37" t="s">
        <v>14</v>
      </c>
      <c r="L73" s="38" t="s">
        <v>15</v>
      </c>
      <c r="M73" s="37" t="s">
        <v>14</v>
      </c>
      <c r="N73" s="38" t="s">
        <v>15</v>
      </c>
      <c r="O73" s="37" t="s">
        <v>14</v>
      </c>
      <c r="P73" s="38" t="s">
        <v>15</v>
      </c>
      <c r="Q73" s="37" t="s">
        <v>14</v>
      </c>
      <c r="R73" s="38" t="s">
        <v>15</v>
      </c>
      <c r="S73" s="37" t="s">
        <v>14</v>
      </c>
      <c r="T73" s="38" t="s">
        <v>15</v>
      </c>
      <c r="U73" s="37" t="s">
        <v>14</v>
      </c>
      <c r="V73" s="38" t="s">
        <v>15</v>
      </c>
      <c r="W73" s="37" t="s">
        <v>14</v>
      </c>
      <c r="X73" s="38" t="s">
        <v>15</v>
      </c>
      <c r="Y73" s="37" t="s">
        <v>14</v>
      </c>
      <c r="Z73" s="38" t="s">
        <v>15</v>
      </c>
      <c r="AA73" s="41" t="s">
        <v>14</v>
      </c>
      <c r="AB73" s="42" t="s">
        <v>15</v>
      </c>
    </row>
    <row r="74" spans="1:31" x14ac:dyDescent="0.3">
      <c r="A74" s="55" t="s">
        <v>288</v>
      </c>
      <c r="B74" s="62" t="s">
        <v>287</v>
      </c>
      <c r="C74" s="8">
        <v>14</v>
      </c>
      <c r="D74" s="5">
        <f>IF(C77=0,"- - -",C74/C77*100)</f>
        <v>9.5238095238095237</v>
      </c>
      <c r="E74" s="4">
        <v>37</v>
      </c>
      <c r="F74" s="5">
        <f>IF(E77=0,"- - -",E74/E77*100)</f>
        <v>6.571936056838366</v>
      </c>
      <c r="G74" s="4">
        <v>88</v>
      </c>
      <c r="H74" s="5">
        <f>IF(G77=0,"- - -",G74/G77*100)</f>
        <v>10.022779043280181</v>
      </c>
      <c r="I74" s="4">
        <v>172</v>
      </c>
      <c r="J74" s="5">
        <f>IF(I77=0,"- - -",I74/I77*100)</f>
        <v>9.4194961664841195</v>
      </c>
      <c r="K74" s="4">
        <v>613</v>
      </c>
      <c r="L74" s="5">
        <f>IF(K77=0,"- - -",K74/K77*100)</f>
        <v>10.105506099571382</v>
      </c>
      <c r="M74" s="4">
        <v>2376</v>
      </c>
      <c r="N74" s="5">
        <f>IF(M77=0,"- - -",M74/M77*100)</f>
        <v>9.9610111935605588</v>
      </c>
      <c r="O74" s="4">
        <v>4916</v>
      </c>
      <c r="P74" s="5">
        <f>IF(O77=0,"- - -",O74/O77*100)</f>
        <v>9.6653690377885244</v>
      </c>
      <c r="Q74" s="4">
        <v>3324</v>
      </c>
      <c r="R74" s="5">
        <f>IF(Q77=0,"- - -",Q74/Q77*100)</f>
        <v>9.394341915609191</v>
      </c>
      <c r="S74" s="4">
        <v>855</v>
      </c>
      <c r="T74" s="5">
        <f>IF(S77=0,"- - -",S74/S77*100)</f>
        <v>9.5116253198353533</v>
      </c>
      <c r="U74" s="4">
        <v>122</v>
      </c>
      <c r="V74" s="5">
        <f>IF(U77=0,"- - -",U74/U77*100)</f>
        <v>11.742059672762272</v>
      </c>
      <c r="W74" s="4">
        <v>13</v>
      </c>
      <c r="X74" s="5">
        <f>IF(W77=0,"- - -",W74/W77*100)</f>
        <v>14.772727272727273</v>
      </c>
      <c r="Y74" s="4">
        <v>0</v>
      </c>
      <c r="Z74" s="5">
        <f>IF(Y77=0,"- - -",Y74/Y77*100)</f>
        <v>0</v>
      </c>
      <c r="AA74" s="26">
        <f>C74+E74+G74+I74+K74+M74+O74+Q74+S74+U74+W74+Y74</f>
        <v>12530</v>
      </c>
      <c r="AB74" s="27">
        <f>IF(AA77=0,"- - -",AA74/AA77*100)</f>
        <v>9.6607555898226671</v>
      </c>
      <c r="AE74" s="69"/>
    </row>
    <row r="75" spans="1:31" x14ac:dyDescent="0.3">
      <c r="A75" s="52" t="s">
        <v>289</v>
      </c>
      <c r="B75" s="62" t="s">
        <v>370</v>
      </c>
      <c r="C75" s="9">
        <v>125</v>
      </c>
      <c r="D75" s="3">
        <f>IF(C77=0,"- - -",C75/C77*100)</f>
        <v>85.034013605442169</v>
      </c>
      <c r="E75" s="2">
        <v>504</v>
      </c>
      <c r="F75" s="3">
        <f>IF(E77=0,"- - -",E75/E77*100)</f>
        <v>89.520426287744229</v>
      </c>
      <c r="G75" s="2">
        <v>762</v>
      </c>
      <c r="H75" s="3">
        <f>IF(G77=0,"- - -",G75/G77*100)</f>
        <v>86.788154897494309</v>
      </c>
      <c r="I75" s="2">
        <v>1586</v>
      </c>
      <c r="J75" s="3">
        <f>IF(I77=0,"- - -",I75/I77*100)</f>
        <v>86.856516976998904</v>
      </c>
      <c r="K75" s="2">
        <v>5240</v>
      </c>
      <c r="L75" s="3">
        <f>IF(K77=0,"- - -",K75/K77*100)</f>
        <v>86.383119024068577</v>
      </c>
      <c r="M75" s="2">
        <v>20740</v>
      </c>
      <c r="N75" s="3">
        <f>IF(M77=0,"- - -",M75/M77*100)</f>
        <v>86.949230704733154</v>
      </c>
      <c r="O75" s="2">
        <v>44549</v>
      </c>
      <c r="P75" s="3">
        <f>IF(O77=0,"- - -",O75/O77*100)</f>
        <v>87.587983170146671</v>
      </c>
      <c r="Q75" s="2">
        <v>31143</v>
      </c>
      <c r="R75" s="3">
        <f>IF(Q77=0,"- - -",Q75/Q77*100)</f>
        <v>88.016844247237373</v>
      </c>
      <c r="S75" s="2">
        <v>7892</v>
      </c>
      <c r="T75" s="3">
        <f>IF(S77=0,"- - -",S75/S77*100)</f>
        <v>87.796195349872065</v>
      </c>
      <c r="U75" s="2">
        <v>883</v>
      </c>
      <c r="V75" s="3">
        <f>IF(U77=0,"- - -",U75/U77*100)</f>
        <v>84.985563041385944</v>
      </c>
      <c r="W75" s="2">
        <v>75</v>
      </c>
      <c r="X75" s="3">
        <f>IF(W77=0,"- - -",W75/W77*100)</f>
        <v>85.227272727272734</v>
      </c>
      <c r="Y75" s="2">
        <v>1</v>
      </c>
      <c r="Z75" s="3">
        <f>IF(Y77=0,"- - -",Y75/Y77*100)</f>
        <v>16.666666666666664</v>
      </c>
      <c r="AA75" s="26">
        <f t="shared" ref="AA75:AA76" si="6">C75+E75+G75+I75+K75+M75+O75+Q75+S75+U75+W75+Y75</f>
        <v>113500</v>
      </c>
      <c r="AB75" s="29">
        <f>IF(AA77=0,"- - -",AA75/AA77*100)</f>
        <v>87.50963762528913</v>
      </c>
      <c r="AE75" s="69"/>
    </row>
    <row r="76" spans="1:31" ht="15" thickBot="1" x14ac:dyDescent="0.35">
      <c r="A76" s="52" t="s">
        <v>290</v>
      </c>
      <c r="B76" s="62" t="s">
        <v>16</v>
      </c>
      <c r="C76" s="9">
        <v>8</v>
      </c>
      <c r="D76" s="3">
        <f>IF(C77=0,"- - -",C76/C77*100)</f>
        <v>5.4421768707482991</v>
      </c>
      <c r="E76" s="2">
        <v>22</v>
      </c>
      <c r="F76" s="3">
        <f>IF(E77=0,"- - -",E76/E77*100)</f>
        <v>3.9076376554174073</v>
      </c>
      <c r="G76" s="2">
        <v>28</v>
      </c>
      <c r="H76" s="3">
        <f>IF(G77=0,"- - -",G76/G77*100)</f>
        <v>3.1890660592255129</v>
      </c>
      <c r="I76" s="2">
        <v>68</v>
      </c>
      <c r="J76" s="3">
        <f>IF(I77=0,"- - -",I76/I77*100)</f>
        <v>3.7239868565169769</v>
      </c>
      <c r="K76" s="2">
        <v>213</v>
      </c>
      <c r="L76" s="3">
        <f>IF(K77=0,"- - -",K76/K77*100)</f>
        <v>3.5113748763600396</v>
      </c>
      <c r="M76" s="2">
        <v>737</v>
      </c>
      <c r="N76" s="3">
        <f>IF(M77=0,"- - -",M76/M77*100)</f>
        <v>3.0897581017062845</v>
      </c>
      <c r="O76" s="2">
        <v>1397</v>
      </c>
      <c r="P76" s="3">
        <f>IF(O77=0,"- - -",O76/O77*100)</f>
        <v>2.7466477920648029</v>
      </c>
      <c r="Q76" s="2">
        <v>916</v>
      </c>
      <c r="R76" s="3">
        <f>IF(Q77=0,"- - -",Q76/Q77*100)</f>
        <v>2.5888138371534355</v>
      </c>
      <c r="S76" s="2">
        <v>242</v>
      </c>
      <c r="T76" s="3">
        <f>IF(S77=0,"- - -",S76/S77*100)</f>
        <v>2.6921793302925798</v>
      </c>
      <c r="U76" s="2">
        <v>34</v>
      </c>
      <c r="V76" s="3">
        <f>IF(U77=0,"- - -",U76/U77*100)</f>
        <v>3.2723772858517806</v>
      </c>
      <c r="W76" s="2">
        <v>0</v>
      </c>
      <c r="X76" s="3">
        <f>IF(W77=0,"- - -",W76/W77*100)</f>
        <v>0</v>
      </c>
      <c r="Y76" s="2">
        <v>5</v>
      </c>
      <c r="Z76" s="3">
        <f>IF(Y77=0,"- - -",Y76/Y77*100)</f>
        <v>83.333333333333343</v>
      </c>
      <c r="AA76" s="26">
        <f t="shared" si="6"/>
        <v>3670</v>
      </c>
      <c r="AB76" s="29">
        <f>IF(AA77=0,"- - -",AA76/AA77*100)</f>
        <v>2.8296067848882034</v>
      </c>
      <c r="AE76" s="69"/>
    </row>
    <row r="77" spans="1:31" x14ac:dyDescent="0.3">
      <c r="A77" s="155" t="s">
        <v>13</v>
      </c>
      <c r="B77" s="156"/>
      <c r="C77" s="14">
        <f>SUM(C74:C76)</f>
        <v>147</v>
      </c>
      <c r="D77" s="15">
        <f>IF(C77=0,"- - -",C77/C77*100)</f>
        <v>100</v>
      </c>
      <c r="E77" s="16">
        <f>SUM(E74:E76)</f>
        <v>563</v>
      </c>
      <c r="F77" s="15">
        <f>IF(E77=0,"- - -",E77/E77*100)</f>
        <v>100</v>
      </c>
      <c r="G77" s="16">
        <f>SUM(G74:G76)</f>
        <v>878</v>
      </c>
      <c r="H77" s="15">
        <f>IF(G77=0,"- - -",G77/G77*100)</f>
        <v>100</v>
      </c>
      <c r="I77" s="16">
        <f>SUM(I74:I76)</f>
        <v>1826</v>
      </c>
      <c r="J77" s="15">
        <f>IF(I77=0,"- - -",I77/I77*100)</f>
        <v>100</v>
      </c>
      <c r="K77" s="16">
        <f>SUM(K74:K76)</f>
        <v>6066</v>
      </c>
      <c r="L77" s="15">
        <f>IF(K77=0,"- - -",K77/K77*100)</f>
        <v>100</v>
      </c>
      <c r="M77" s="16">
        <f>SUM(M74:M76)</f>
        <v>23853</v>
      </c>
      <c r="N77" s="15">
        <f>IF(M77=0,"- - -",M77/M77*100)</f>
        <v>100</v>
      </c>
      <c r="O77" s="16">
        <f>SUM(O74:O76)</f>
        <v>50862</v>
      </c>
      <c r="P77" s="15">
        <f>IF(O77=0,"- - -",O77/O77*100)</f>
        <v>100</v>
      </c>
      <c r="Q77" s="16">
        <f>SUM(Q74:Q76)</f>
        <v>35383</v>
      </c>
      <c r="R77" s="15">
        <f>IF(Q77=0,"- - -",Q77/Q77*100)</f>
        <v>100</v>
      </c>
      <c r="S77" s="16">
        <f>SUM(S74:S76)</f>
        <v>8989</v>
      </c>
      <c r="T77" s="15">
        <f>IF(S77=0,"- - -",S77/S77*100)</f>
        <v>100</v>
      </c>
      <c r="U77" s="16">
        <f>SUM(U74:U76)</f>
        <v>1039</v>
      </c>
      <c r="V77" s="15">
        <f>IF(U77=0,"- - -",U77/U77*100)</f>
        <v>100</v>
      </c>
      <c r="W77" s="16">
        <f>SUM(W74:W76)</f>
        <v>88</v>
      </c>
      <c r="X77" s="15">
        <f>IF(W77=0,"- - -",W77/W77*100)</f>
        <v>100</v>
      </c>
      <c r="Y77" s="16">
        <f>SUM(Y74:Y76)</f>
        <v>6</v>
      </c>
      <c r="Z77" s="15">
        <f>IF(Y77=0,"- - -",Y77/Y77*100)</f>
        <v>100</v>
      </c>
      <c r="AA77" s="22">
        <f>SUM(AA74:AA76)</f>
        <v>129700</v>
      </c>
      <c r="AB77" s="23">
        <f>IF(AA77=0,"- - -",AA77/AA77*100)</f>
        <v>100</v>
      </c>
      <c r="AE77" s="69"/>
    </row>
    <row r="78" spans="1:31" ht="15" thickBot="1" x14ac:dyDescent="0.35">
      <c r="A78" s="149" t="s">
        <v>37</v>
      </c>
      <c r="B78" s="150"/>
      <c r="C78" s="18">
        <f>IF($AA77=0,"- - -",C77/$AA77*100)</f>
        <v>0.1133384734001542</v>
      </c>
      <c r="D78" s="19"/>
      <c r="E78" s="20">
        <f>IF($AA77=0,"- - -",E77/$AA77*100)</f>
        <v>0.43407864302235932</v>
      </c>
      <c r="F78" s="19"/>
      <c r="G78" s="20">
        <f>IF($AA77=0,"- - -",G77/$AA77*100)</f>
        <v>0.67694680030840393</v>
      </c>
      <c r="H78" s="19"/>
      <c r="I78" s="20">
        <f>IF($AA77=0,"- - -",I77/$AA77*100)</f>
        <v>1.407864302235929</v>
      </c>
      <c r="J78" s="19"/>
      <c r="K78" s="20">
        <f>IF($AA77=0,"- - -",K77/$AA77*100)</f>
        <v>4.6769468003084045</v>
      </c>
      <c r="L78" s="19"/>
      <c r="M78" s="20">
        <f>IF($AA77=0,"- - -",M77/$AA77*100)</f>
        <v>18.390902081727063</v>
      </c>
      <c r="N78" s="19"/>
      <c r="O78" s="20">
        <f>IF($AA77=0,"- - -",O77/$AA77*100)</f>
        <v>39.215111796453357</v>
      </c>
      <c r="P78" s="19"/>
      <c r="Q78" s="20">
        <f>IF($AA77=0,"- - -",Q77/$AA77*100)</f>
        <v>27.280647648419432</v>
      </c>
      <c r="R78" s="19"/>
      <c r="S78" s="20">
        <f>IF($AA77=0,"- - -",S77/$AA77*100)</f>
        <v>6.930609097918274</v>
      </c>
      <c r="T78" s="19"/>
      <c r="U78" s="20">
        <f>IF($AA77=0,"- - -",U77/$AA77*100)</f>
        <v>0.80107941403238236</v>
      </c>
      <c r="V78" s="19"/>
      <c r="W78" s="20">
        <f>IF($AA77=0,"- - -",W77/$AA77*100)</f>
        <v>6.7848882035466462E-2</v>
      </c>
      <c r="X78" s="19"/>
      <c r="Y78" s="20">
        <f>IF($AA77=0,"- - -",Y77/$AA77*100)</f>
        <v>4.6260601387818042E-3</v>
      </c>
      <c r="Z78" s="19"/>
      <c r="AA78" s="24">
        <f>IF($AA77=0,"- - -",AA77/$AA77*100)</f>
        <v>100</v>
      </c>
      <c r="AB78" s="25"/>
    </row>
    <row r="79" spans="1:31" x14ac:dyDescent="0.3">
      <c r="A79" s="63"/>
    </row>
    <row r="81" spans="1:15" x14ac:dyDescent="0.3">
      <c r="A81" s="49" t="s">
        <v>280</v>
      </c>
      <c r="J81" s="48"/>
      <c r="L81" s="48"/>
    </row>
    <row r="82" spans="1:15" ht="15" thickBot="1" x14ac:dyDescent="0.35"/>
    <row r="83" spans="1:15" ht="14.4" customHeight="1" x14ac:dyDescent="0.3">
      <c r="A83" s="151" t="s">
        <v>287</v>
      </c>
      <c r="B83" s="152"/>
      <c r="C83" s="32" t="s">
        <v>117</v>
      </c>
      <c r="D83" s="33"/>
      <c r="E83" s="33" t="s">
        <v>118</v>
      </c>
      <c r="F83" s="33"/>
      <c r="G83" s="33" t="s">
        <v>119</v>
      </c>
      <c r="H83" s="33"/>
      <c r="I83" s="33" t="s">
        <v>120</v>
      </c>
      <c r="J83" s="33"/>
      <c r="K83" s="35" t="s">
        <v>13</v>
      </c>
      <c r="L83" s="36"/>
    </row>
    <row r="84" spans="1:15" ht="15" thickBot="1" x14ac:dyDescent="0.35">
      <c r="A84" s="153"/>
      <c r="B84" s="154"/>
      <c r="C84" s="37" t="s">
        <v>14</v>
      </c>
      <c r="D84" s="38" t="s">
        <v>15</v>
      </c>
      <c r="E84" s="39" t="s">
        <v>14</v>
      </c>
      <c r="F84" s="38" t="s">
        <v>15</v>
      </c>
      <c r="G84" s="39" t="s">
        <v>14</v>
      </c>
      <c r="H84" s="38" t="s">
        <v>15</v>
      </c>
      <c r="I84" s="37" t="s">
        <v>14</v>
      </c>
      <c r="J84" s="38" t="s">
        <v>15</v>
      </c>
      <c r="K84" s="41" t="s">
        <v>14</v>
      </c>
      <c r="L84" s="42" t="s">
        <v>15</v>
      </c>
    </row>
    <row r="85" spans="1:15" x14ac:dyDescent="0.3">
      <c r="A85" s="55" t="s">
        <v>288</v>
      </c>
      <c r="B85" s="62" t="s">
        <v>287</v>
      </c>
      <c r="C85" s="8">
        <v>4</v>
      </c>
      <c r="D85" s="5">
        <f>IF(C88=0,"- - -",C85/C88*100)</f>
        <v>21.052631578947366</v>
      </c>
      <c r="E85" s="4">
        <v>6287</v>
      </c>
      <c r="F85" s="5">
        <f>IF(E88=0,"- - -",E85/E88*100)</f>
        <v>9.4697996686247929</v>
      </c>
      <c r="G85" s="4">
        <v>6239</v>
      </c>
      <c r="H85" s="5">
        <f>IF(G88=0,"- - -",G85/G88*100)</f>
        <v>9.8576416868117107</v>
      </c>
      <c r="I85" s="4">
        <v>0</v>
      </c>
      <c r="J85" s="5" t="str">
        <f>IF($I$88=0,"-    ",I85/$I$88*100)</f>
        <v xml:space="preserve">-    </v>
      </c>
      <c r="K85" s="26">
        <f>C85+E85+G85+I85</f>
        <v>12530</v>
      </c>
      <c r="L85" s="27">
        <f>IF(K88=0,"- - -",K85/K88*100)</f>
        <v>9.6607555898226671</v>
      </c>
      <c r="O85" s="69"/>
    </row>
    <row r="86" spans="1:15" x14ac:dyDescent="0.3">
      <c r="A86" s="52" t="s">
        <v>289</v>
      </c>
      <c r="B86" s="62" t="s">
        <v>370</v>
      </c>
      <c r="C86" s="9">
        <v>15</v>
      </c>
      <c r="D86" s="3">
        <f>IF(C88=0,"- - -",C86/C88*100)</f>
        <v>78.94736842105263</v>
      </c>
      <c r="E86" s="2">
        <v>58209</v>
      </c>
      <c r="F86" s="3">
        <f>IF(E88=0,"- - -",E86/E88*100)</f>
        <v>87.677361048350662</v>
      </c>
      <c r="G86" s="2">
        <v>55276</v>
      </c>
      <c r="H86" s="3">
        <f>IF(G88=0,"- - -",G86/G88*100)</f>
        <v>87.336272139798709</v>
      </c>
      <c r="I86" s="2">
        <v>0</v>
      </c>
      <c r="J86" s="5" t="str">
        <f t="shared" ref="J86:J87" si="7">IF($I$88=0,"-    ",I86/$I$88*100)</f>
        <v xml:space="preserve">-    </v>
      </c>
      <c r="K86" s="26">
        <f t="shared" ref="K86:K87" si="8">C86+E86+G86+I86</f>
        <v>113500</v>
      </c>
      <c r="L86" s="29">
        <f>IF(K88=0,"- - -",K86/K88*100)</f>
        <v>87.50963762528913</v>
      </c>
      <c r="O86" s="69"/>
    </row>
    <row r="87" spans="1:15" ht="15" thickBot="1" x14ac:dyDescent="0.35">
      <c r="A87" s="52" t="s">
        <v>290</v>
      </c>
      <c r="B87" s="62" t="s">
        <v>16</v>
      </c>
      <c r="C87" s="9">
        <v>0</v>
      </c>
      <c r="D87" s="3">
        <f>IF(C88=0,"- - -",C87/C88*100)</f>
        <v>0</v>
      </c>
      <c r="E87" s="2">
        <v>1894</v>
      </c>
      <c r="F87" s="3">
        <f>IF(E88=0,"- - -",E87/E88*100)</f>
        <v>2.8528392830245517</v>
      </c>
      <c r="G87" s="2">
        <v>1776</v>
      </c>
      <c r="H87" s="3">
        <f>IF(G88=0,"- - -",G87/G88*100)</f>
        <v>2.8060861733895814</v>
      </c>
      <c r="I87" s="2">
        <v>0</v>
      </c>
      <c r="J87" s="5" t="str">
        <f t="shared" si="7"/>
        <v xml:space="preserve">-    </v>
      </c>
      <c r="K87" s="26">
        <f t="shared" si="8"/>
        <v>3670</v>
      </c>
      <c r="L87" s="29">
        <f>IF(K88=0,"- - -",K87/K88*100)</f>
        <v>2.8296067848882034</v>
      </c>
      <c r="O87" s="69"/>
    </row>
    <row r="88" spans="1:15" x14ac:dyDescent="0.3">
      <c r="A88" s="155" t="s">
        <v>13</v>
      </c>
      <c r="B88" s="156"/>
      <c r="C88" s="14">
        <f>SUM(C85:C87)</f>
        <v>19</v>
      </c>
      <c r="D88" s="15">
        <f>IF(C88=0,"- - -",C88/C88*100)</f>
        <v>100</v>
      </c>
      <c r="E88" s="16">
        <f>SUM(E85:E87)</f>
        <v>66390</v>
      </c>
      <c r="F88" s="15">
        <f>IF(E88=0,"- - -",E88/E88*100)</f>
        <v>100</v>
      </c>
      <c r="G88" s="16">
        <f>SUM(G85:G87)</f>
        <v>63291</v>
      </c>
      <c r="H88" s="15">
        <f>IF(G88=0,"- - -",G88/G88*100)</f>
        <v>100</v>
      </c>
      <c r="I88" s="16">
        <f>SUM(I85:I87)</f>
        <v>0</v>
      </c>
      <c r="J88" s="15" t="str">
        <f>IF($I$88=0,"-    ",I88/$I$88*100)</f>
        <v xml:space="preserve">-    </v>
      </c>
      <c r="K88" s="22">
        <f>SUM(K85:K87)</f>
        <v>129700</v>
      </c>
      <c r="L88" s="23">
        <f>IF(K88=0,"- - -",K88/K88*100)</f>
        <v>100</v>
      </c>
      <c r="O88" s="69"/>
    </row>
    <row r="89" spans="1:15" ht="15" thickBot="1" x14ac:dyDescent="0.35">
      <c r="A89" s="149" t="s">
        <v>50</v>
      </c>
      <c r="B89" s="150"/>
      <c r="C89" s="18">
        <f>IF($K88=0,"- - -",C88/$K88*100)</f>
        <v>1.4649190439475714E-2</v>
      </c>
      <c r="D89" s="19"/>
      <c r="E89" s="20">
        <f>IF($K88=0,"- - -",E88/$K88*100)</f>
        <v>51.18735543562066</v>
      </c>
      <c r="F89" s="19"/>
      <c r="G89" s="20">
        <f>IF($K88=0,"- - -",G88/$K88*100)</f>
        <v>48.797995373939862</v>
      </c>
      <c r="H89" s="19"/>
      <c r="I89" s="20">
        <f>IF($K88=0,"- - -",I88/$K88*100)</f>
        <v>0</v>
      </c>
      <c r="J89" s="19"/>
      <c r="K89" s="24">
        <f>IF($K88=0,"- - -",K88/$K88*100)</f>
        <v>100</v>
      </c>
      <c r="L89" s="25"/>
    </row>
    <row r="92" spans="1:15" x14ac:dyDescent="0.3">
      <c r="A92" s="1" t="s">
        <v>549</v>
      </c>
      <c r="J92" s="48"/>
      <c r="L92" s="48"/>
    </row>
    <row r="93" spans="1:15" ht="15" thickBot="1" x14ac:dyDescent="0.35"/>
    <row r="94" spans="1:15" ht="14.4" customHeight="1" x14ac:dyDescent="0.3">
      <c r="A94" s="151" t="s">
        <v>287</v>
      </c>
      <c r="B94" s="152"/>
      <c r="C94" s="32" t="s">
        <v>51</v>
      </c>
      <c r="D94" s="33"/>
      <c r="E94" s="33" t="s">
        <v>52</v>
      </c>
      <c r="F94" s="33"/>
      <c r="G94" s="33" t="s">
        <v>53</v>
      </c>
      <c r="H94" s="33"/>
      <c r="I94" s="33" t="s">
        <v>16</v>
      </c>
      <c r="J94" s="33"/>
      <c r="K94" s="35" t="s">
        <v>13</v>
      </c>
      <c r="L94" s="36"/>
    </row>
    <row r="95" spans="1:15" ht="15" thickBot="1" x14ac:dyDescent="0.35">
      <c r="A95" s="153"/>
      <c r="B95" s="154"/>
      <c r="C95" s="37" t="s">
        <v>14</v>
      </c>
      <c r="D95" s="38" t="s">
        <v>15</v>
      </c>
      <c r="E95" s="39" t="s">
        <v>14</v>
      </c>
      <c r="F95" s="38" t="s">
        <v>15</v>
      </c>
      <c r="G95" s="39" t="s">
        <v>14</v>
      </c>
      <c r="H95" s="38" t="s">
        <v>15</v>
      </c>
      <c r="I95" s="37" t="s">
        <v>14</v>
      </c>
      <c r="J95" s="38" t="s">
        <v>15</v>
      </c>
      <c r="K95" s="41" t="s">
        <v>14</v>
      </c>
      <c r="L95" s="42" t="s">
        <v>15</v>
      </c>
    </row>
    <row r="96" spans="1:15" x14ac:dyDescent="0.3">
      <c r="A96" s="55" t="s">
        <v>288</v>
      </c>
      <c r="B96" s="62" t="s">
        <v>287</v>
      </c>
      <c r="C96" s="8">
        <v>12012</v>
      </c>
      <c r="D96" s="5">
        <f>IF(C99=0,"- - -",C96/C99*100)</f>
        <v>9.6618512917859789</v>
      </c>
      <c r="E96" s="4">
        <v>226</v>
      </c>
      <c r="F96" s="5">
        <f>IF(E99=0,"- - -",E96/E99*100)</f>
        <v>9.6912521440823323</v>
      </c>
      <c r="G96" s="4">
        <v>7</v>
      </c>
      <c r="H96" s="5">
        <f>IF(G99=0,"- - -",G96/G99*100)</f>
        <v>11.864406779661017</v>
      </c>
      <c r="I96" s="4">
        <v>54</v>
      </c>
      <c r="J96" s="5">
        <f>IF(I99=0,"- - -",I96/I99*100)</f>
        <v>9.2783505154639183</v>
      </c>
      <c r="K96" s="26">
        <f>C96+E96+G96+I96</f>
        <v>12299</v>
      </c>
      <c r="L96" s="27">
        <f>IF(K99=0,"- - -",K96/K99*100)</f>
        <v>9.6616573839132105</v>
      </c>
      <c r="O96" s="69"/>
    </row>
    <row r="97" spans="1:35" x14ac:dyDescent="0.3">
      <c r="A97" s="52" t="s">
        <v>289</v>
      </c>
      <c r="B97" s="62" t="s">
        <v>370</v>
      </c>
      <c r="C97" s="9">
        <v>108844</v>
      </c>
      <c r="D97" s="3">
        <f>IF(C99=0,"- - -",C97/C99*100)</f>
        <v>87.548663170425669</v>
      </c>
      <c r="E97" s="2">
        <v>2026</v>
      </c>
      <c r="F97" s="3">
        <f>IF(E99=0,"- - -",E97/E99*100)</f>
        <v>86.878216123499143</v>
      </c>
      <c r="G97" s="2">
        <v>50</v>
      </c>
      <c r="H97" s="3">
        <f>IF(G99=0,"- - -",G97/G99*100)</f>
        <v>84.745762711864401</v>
      </c>
      <c r="I97" s="2">
        <v>498</v>
      </c>
      <c r="J97" s="3">
        <f>IF(I99=0,"- - -",I97/I99*100)</f>
        <v>85.567010309278345</v>
      </c>
      <c r="K97" s="26">
        <f t="shared" ref="K97:K98" si="9">C97+E97+G97+I97</f>
        <v>111418</v>
      </c>
      <c r="L97" s="29">
        <f>IF(K99=0,"- - -",K97/K99*100)</f>
        <v>87.526021822980908</v>
      </c>
      <c r="O97" s="69"/>
    </row>
    <row r="98" spans="1:35" ht="15" thickBot="1" x14ac:dyDescent="0.35">
      <c r="A98" s="52" t="s">
        <v>290</v>
      </c>
      <c r="B98" s="62" t="s">
        <v>16</v>
      </c>
      <c r="C98" s="9">
        <v>3468</v>
      </c>
      <c r="D98" s="3">
        <f>IF(C99=0,"- - -",C98/C99*100)</f>
        <v>2.7894855377883596</v>
      </c>
      <c r="E98" s="2">
        <v>80</v>
      </c>
      <c r="F98" s="3">
        <f>IF(E99=0,"- - -",E98/E99*100)</f>
        <v>3.4305317324185252</v>
      </c>
      <c r="G98" s="2">
        <v>2</v>
      </c>
      <c r="H98" s="3">
        <f>IF(G99=0,"- - -",G98/G99*100)</f>
        <v>3.3898305084745761</v>
      </c>
      <c r="I98" s="2">
        <v>30</v>
      </c>
      <c r="J98" s="3">
        <f>IF(I99=0,"- - -",I98/I99*100)</f>
        <v>5.1546391752577314</v>
      </c>
      <c r="K98" s="26">
        <f t="shared" si="9"/>
        <v>3580</v>
      </c>
      <c r="L98" s="29">
        <f>IF(K99=0,"- - -",K98/K99*100)</f>
        <v>2.8123207931058865</v>
      </c>
      <c r="O98" s="69"/>
    </row>
    <row r="99" spans="1:35" x14ac:dyDescent="0.3">
      <c r="A99" s="155" t="s">
        <v>13</v>
      </c>
      <c r="B99" s="156"/>
      <c r="C99" s="14">
        <f>SUM(C96:C98)</f>
        <v>124324</v>
      </c>
      <c r="D99" s="15">
        <f>IF(C99=0,"- - -",C99/C99*100)</f>
        <v>100</v>
      </c>
      <c r="E99" s="16">
        <f>SUM(E96:E98)</f>
        <v>2332</v>
      </c>
      <c r="F99" s="15">
        <f>IF(E99=0,"- - -",E99/E99*100)</f>
        <v>100</v>
      </c>
      <c r="G99" s="16">
        <f>SUM(G96:G98)</f>
        <v>59</v>
      </c>
      <c r="H99" s="15">
        <f>IF(G99=0,"- - -",G99/G99*100)</f>
        <v>100</v>
      </c>
      <c r="I99" s="16">
        <f>SUM(I96:I98)</f>
        <v>582</v>
      </c>
      <c r="J99" s="15">
        <f>IF(I99=0,"- - -",I99/I99*100)</f>
        <v>100</v>
      </c>
      <c r="K99" s="22">
        <f>SUM(K96:K98)</f>
        <v>127297</v>
      </c>
      <c r="L99" s="23">
        <f>IF(K99=0,"- - -",K99/K99*100)</f>
        <v>100</v>
      </c>
      <c r="O99" s="69"/>
    </row>
    <row r="100" spans="1:35" ht="15" thickBot="1" x14ac:dyDescent="0.35">
      <c r="A100" s="149" t="s">
        <v>591</v>
      </c>
      <c r="B100" s="150"/>
      <c r="C100" s="18">
        <f>IF($K99=0,"- - -",C99/$K99*100)</f>
        <v>97.664516838574357</v>
      </c>
      <c r="D100" s="19"/>
      <c r="E100" s="20">
        <f>IF($K99=0,"- - -",E99/$K99*100)</f>
        <v>1.831936337855566</v>
      </c>
      <c r="F100" s="19"/>
      <c r="G100" s="20">
        <f>IF($K99=0,"- - -",G99/$K99*100)</f>
        <v>4.6348303573532763E-2</v>
      </c>
      <c r="H100" s="19"/>
      <c r="I100" s="20">
        <f>IF($K99=0,"- - -",I99/$K99*100)</f>
        <v>0.45719851999654354</v>
      </c>
      <c r="J100" s="19"/>
      <c r="K100" s="24">
        <f>IF($K99=0,"- - -",K99/$K99*100)</f>
        <v>100</v>
      </c>
      <c r="L100" s="25"/>
    </row>
    <row r="101" spans="1:35" x14ac:dyDescent="0.3">
      <c r="A101" s="63"/>
    </row>
    <row r="103" spans="1:35" x14ac:dyDescent="0.3">
      <c r="A103" s="49" t="s">
        <v>281</v>
      </c>
      <c r="L103" s="48"/>
    </row>
    <row r="104" spans="1:35" ht="15" thickBot="1" x14ac:dyDescent="0.35"/>
    <row r="105" spans="1:35" ht="14.4" customHeight="1" x14ac:dyDescent="0.3">
      <c r="A105" s="151" t="s">
        <v>287</v>
      </c>
      <c r="B105" s="152"/>
      <c r="C105" s="32" t="s">
        <v>20</v>
      </c>
      <c r="D105" s="33"/>
      <c r="E105" s="33" t="s">
        <v>21</v>
      </c>
      <c r="F105" s="33"/>
      <c r="G105" s="33" t="s">
        <v>22</v>
      </c>
      <c r="H105" s="33"/>
      <c r="I105" s="33" t="s">
        <v>23</v>
      </c>
      <c r="J105" s="33"/>
      <c r="K105" s="33" t="s">
        <v>24</v>
      </c>
      <c r="L105" s="33"/>
      <c r="M105" s="33" t="s">
        <v>25</v>
      </c>
      <c r="N105" s="33"/>
      <c r="O105" s="33" t="s">
        <v>26</v>
      </c>
      <c r="P105" s="33"/>
      <c r="Q105" s="33" t="s">
        <v>27</v>
      </c>
      <c r="R105" s="33"/>
      <c r="S105" s="33" t="s">
        <v>28</v>
      </c>
      <c r="T105" s="33"/>
      <c r="U105" s="33" t="s">
        <v>29</v>
      </c>
      <c r="V105" s="33"/>
      <c r="W105" s="33" t="s">
        <v>30</v>
      </c>
      <c r="X105" s="33"/>
      <c r="Y105" s="33" t="s">
        <v>55</v>
      </c>
      <c r="Z105" s="33"/>
      <c r="AA105" s="33" t="s">
        <v>56</v>
      </c>
      <c r="AB105" s="34"/>
      <c r="AC105" s="33" t="s">
        <v>57</v>
      </c>
      <c r="AD105" s="33"/>
      <c r="AE105" s="35" t="s">
        <v>13</v>
      </c>
      <c r="AF105" s="36"/>
    </row>
    <row r="106" spans="1:35" ht="15" thickBot="1" x14ac:dyDescent="0.35">
      <c r="A106" s="153"/>
      <c r="B106" s="154"/>
      <c r="C106" s="37" t="s">
        <v>14</v>
      </c>
      <c r="D106" s="38" t="s">
        <v>15</v>
      </c>
      <c r="E106" s="39" t="s">
        <v>14</v>
      </c>
      <c r="F106" s="38" t="s">
        <v>15</v>
      </c>
      <c r="G106" s="39" t="s">
        <v>14</v>
      </c>
      <c r="H106" s="38" t="s">
        <v>15</v>
      </c>
      <c r="I106" s="37" t="s">
        <v>14</v>
      </c>
      <c r="J106" s="38" t="s">
        <v>15</v>
      </c>
      <c r="K106" s="37" t="s">
        <v>14</v>
      </c>
      <c r="L106" s="38" t="s">
        <v>15</v>
      </c>
      <c r="M106" s="37" t="s">
        <v>14</v>
      </c>
      <c r="N106" s="38" t="s">
        <v>15</v>
      </c>
      <c r="O106" s="37" t="s">
        <v>14</v>
      </c>
      <c r="P106" s="38" t="s">
        <v>15</v>
      </c>
      <c r="Q106" s="37" t="s">
        <v>14</v>
      </c>
      <c r="R106" s="38" t="s">
        <v>15</v>
      </c>
      <c r="S106" s="37" t="s">
        <v>14</v>
      </c>
      <c r="T106" s="38" t="s">
        <v>15</v>
      </c>
      <c r="U106" s="37" t="s">
        <v>14</v>
      </c>
      <c r="V106" s="38" t="s">
        <v>15</v>
      </c>
      <c r="W106" s="37" t="s">
        <v>14</v>
      </c>
      <c r="X106" s="38" t="s">
        <v>15</v>
      </c>
      <c r="Y106" s="37" t="s">
        <v>14</v>
      </c>
      <c r="Z106" s="38" t="s">
        <v>15</v>
      </c>
      <c r="AA106" s="37" t="s">
        <v>14</v>
      </c>
      <c r="AB106" s="38" t="s">
        <v>15</v>
      </c>
      <c r="AC106" s="37" t="s">
        <v>14</v>
      </c>
      <c r="AD106" s="38" t="s">
        <v>15</v>
      </c>
      <c r="AE106" s="41" t="s">
        <v>14</v>
      </c>
      <c r="AF106" s="42" t="s">
        <v>15</v>
      </c>
    </row>
    <row r="107" spans="1:35" x14ac:dyDescent="0.3">
      <c r="A107" s="55" t="s">
        <v>288</v>
      </c>
      <c r="B107" s="62" t="s">
        <v>287</v>
      </c>
      <c r="C107" s="8">
        <v>173</v>
      </c>
      <c r="D107" s="5">
        <f>IF(C110=0,"- - -",C107/C110*100)</f>
        <v>8.7462082912032368</v>
      </c>
      <c r="E107" s="4">
        <v>145</v>
      </c>
      <c r="F107" s="5">
        <f>IF(E110=0,"- - -",E107/E110*100)</f>
        <v>5.722178374112076</v>
      </c>
      <c r="G107" s="4">
        <v>296</v>
      </c>
      <c r="H107" s="5">
        <f>IF(G110=0,"- - -",G107/G110*100)</f>
        <v>6.0004054327995133</v>
      </c>
      <c r="I107" s="4">
        <v>1375</v>
      </c>
      <c r="J107" s="5">
        <f>IF(I110=0,"- - -",I107/I110*100)</f>
        <v>6.5382786495482641</v>
      </c>
      <c r="K107" s="4">
        <v>3403</v>
      </c>
      <c r="L107" s="5">
        <f>IF(K110=0,"- - -",K107/K110*100)</f>
        <v>6.8369028006589785</v>
      </c>
      <c r="M107" s="4">
        <v>3383</v>
      </c>
      <c r="N107" s="5">
        <f>IF(M110=0,"- - -",M107/M110*100)</f>
        <v>12.536594404298684</v>
      </c>
      <c r="O107" s="4">
        <v>2013</v>
      </c>
      <c r="P107" s="5">
        <f>IF(O110=0,"- - -",O107/O110*100)</f>
        <v>21.283569465003172</v>
      </c>
      <c r="Q107" s="4">
        <v>768</v>
      </c>
      <c r="R107" s="5">
        <f>IF(Q110=0,"- - -",Q107/Q110*100)</f>
        <v>18.814306712395883</v>
      </c>
      <c r="S107" s="4">
        <v>147</v>
      </c>
      <c r="T107" s="5">
        <f>IF(S110=0,"- - -",S107/S110*100)</f>
        <v>12.029459901800326</v>
      </c>
      <c r="U107" s="4">
        <v>92</v>
      </c>
      <c r="V107" s="5">
        <f>IF(U110=0,"- - -",U107/U110*100)</f>
        <v>11.886304909560723</v>
      </c>
      <c r="W107" s="4">
        <v>84</v>
      </c>
      <c r="X107" s="5">
        <f>IF(W110=0,"- - -",W107/W110*100)</f>
        <v>14.07035175879397</v>
      </c>
      <c r="Y107" s="4">
        <v>398</v>
      </c>
      <c r="Z107" s="5">
        <f>IF(Y110=0,"- - -",Y107/Y110*100)</f>
        <v>11.404011461318051</v>
      </c>
      <c r="AA107" s="4">
        <v>127</v>
      </c>
      <c r="AB107" s="5">
        <f>IF(AA110=0,"- - -",AA107/AA110*100)</f>
        <v>9.2028985507246386</v>
      </c>
      <c r="AC107" s="4">
        <v>126</v>
      </c>
      <c r="AD107" s="5">
        <f>IF(AC110=0,"- - -",AC107/AC110*100)</f>
        <v>8.6124401913875595</v>
      </c>
      <c r="AE107" s="26">
        <f>C107+E107+G107+I107+K107+M107+O107+Q107+S107+U107+W107+Y107+AA107+AC107</f>
        <v>12530</v>
      </c>
      <c r="AF107" s="27">
        <f>IF(AE110=0,"- - -",AE107/AE110*100)</f>
        <v>9.6607555898226671</v>
      </c>
      <c r="AI107" s="69"/>
    </row>
    <row r="108" spans="1:35" x14ac:dyDescent="0.3">
      <c r="A108" s="52" t="s">
        <v>289</v>
      </c>
      <c r="B108" s="62" t="s">
        <v>370</v>
      </c>
      <c r="C108" s="9">
        <v>1723</v>
      </c>
      <c r="D108" s="3">
        <f>IF(C110=0,"- - -",C108/C110*100)</f>
        <v>87.108190091001021</v>
      </c>
      <c r="E108" s="2">
        <v>2304</v>
      </c>
      <c r="F108" s="3">
        <f>IF(E110=0,"- - -",E108/E110*100)</f>
        <v>90.923441199684291</v>
      </c>
      <c r="G108" s="2">
        <v>4442</v>
      </c>
      <c r="H108" s="3">
        <f>IF(G110=0,"- - -",G108/G110*100)</f>
        <v>90.046624771944053</v>
      </c>
      <c r="I108" s="2">
        <v>18990</v>
      </c>
      <c r="J108" s="3">
        <f>IF(I110=0,"- - -",I108/I110*100)</f>
        <v>90.299572039942944</v>
      </c>
      <c r="K108" s="2">
        <v>45031</v>
      </c>
      <c r="L108" s="3">
        <f>IF(K110=0,"- - -",K108/K110*100)</f>
        <v>90.470928597259615</v>
      </c>
      <c r="M108" s="2">
        <v>22914</v>
      </c>
      <c r="N108" s="3">
        <f>IF(M110=0,"- - -",M108/M110*100)</f>
        <v>84.913841022790436</v>
      </c>
      <c r="O108" s="2">
        <v>7244</v>
      </c>
      <c r="P108" s="3">
        <f>IF(O110=0,"- - -",O108/O110*100)</f>
        <v>76.591245506449567</v>
      </c>
      <c r="Q108" s="2">
        <v>3206</v>
      </c>
      <c r="R108" s="3">
        <f>IF(Q110=0,"- - -",Q108/Q110*100)</f>
        <v>78.539931406173451</v>
      </c>
      <c r="S108" s="2">
        <v>1034</v>
      </c>
      <c r="T108" s="3">
        <f>IF(S110=0,"- - -",S108/S110*100)</f>
        <v>84.615384615384613</v>
      </c>
      <c r="U108" s="2">
        <v>658</v>
      </c>
      <c r="V108" s="3">
        <f>IF(U110=0,"- - -",U108/U110*100)</f>
        <v>85.012919896640824</v>
      </c>
      <c r="W108" s="2">
        <v>486</v>
      </c>
      <c r="X108" s="3">
        <f>IF(W110=0,"- - -",W108/W110*100)</f>
        <v>81.4070351758794</v>
      </c>
      <c r="Y108" s="2">
        <v>2982</v>
      </c>
      <c r="Z108" s="3">
        <f>IF(Y110=0,"- - -",Y108/Y110*100)</f>
        <v>85.44412607449857</v>
      </c>
      <c r="AA108" s="2">
        <v>1202</v>
      </c>
      <c r="AB108" s="3">
        <f>IF(AA110=0,"- - -",AA108/AA110*100)</f>
        <v>87.101449275362313</v>
      </c>
      <c r="AC108" s="2">
        <v>1284</v>
      </c>
      <c r="AD108" s="3">
        <f>IF(AC110=0,"- - -",AC108/AC110*100)</f>
        <v>87.764866712235133</v>
      </c>
      <c r="AE108" s="26">
        <f t="shared" ref="AE108:AE109" si="10">C108+E108+G108+I108+K108+M108+O108+Q108+S108+U108+W108+Y108+AA108+AC108</f>
        <v>113500</v>
      </c>
      <c r="AF108" s="29">
        <f>IF(AE110=0,"- - -",AE108/AE110*100)</f>
        <v>87.50963762528913</v>
      </c>
      <c r="AI108" s="69"/>
    </row>
    <row r="109" spans="1:35" ht="15" thickBot="1" x14ac:dyDescent="0.35">
      <c r="A109" s="52" t="s">
        <v>290</v>
      </c>
      <c r="B109" s="62" t="s">
        <v>16</v>
      </c>
      <c r="C109" s="9">
        <v>82</v>
      </c>
      <c r="D109" s="3">
        <f>IF(C110=0,"- - -",C109/C110*100)</f>
        <v>4.1456016177957533</v>
      </c>
      <c r="E109" s="2">
        <v>85</v>
      </c>
      <c r="F109" s="3">
        <f>IF(E110=0,"- - -",E109/E110*100)</f>
        <v>3.3543804262036305</v>
      </c>
      <c r="G109" s="2">
        <v>195</v>
      </c>
      <c r="H109" s="3">
        <f>IF(G110=0,"- - -",G109/G110*100)</f>
        <v>3.9529697952564362</v>
      </c>
      <c r="I109" s="2">
        <v>665</v>
      </c>
      <c r="J109" s="3">
        <f>IF(I110=0,"- - -",I109/I110*100)</f>
        <v>3.1621493105087968</v>
      </c>
      <c r="K109" s="2">
        <v>1340</v>
      </c>
      <c r="L109" s="3">
        <f>IF(K110=0,"- - -",K109/K110*100)</f>
        <v>2.692168602081408</v>
      </c>
      <c r="M109" s="2">
        <v>688</v>
      </c>
      <c r="N109" s="3">
        <f>IF(M110=0,"- - -",M109/M110*100)</f>
        <v>2.5495645729108762</v>
      </c>
      <c r="O109" s="2">
        <v>201</v>
      </c>
      <c r="P109" s="3">
        <f>IF(O110=0,"- - -",O109/O110*100)</f>
        <v>2.1251850285472615</v>
      </c>
      <c r="Q109" s="2">
        <v>108</v>
      </c>
      <c r="R109" s="3">
        <f>IF(Q110=0,"- - -",Q109/Q110*100)</f>
        <v>2.6457618814306709</v>
      </c>
      <c r="S109" s="2">
        <v>41</v>
      </c>
      <c r="T109" s="3">
        <f>IF(S110=0,"- - -",S109/S110*100)</f>
        <v>3.3551554828150572</v>
      </c>
      <c r="U109" s="2">
        <v>24</v>
      </c>
      <c r="V109" s="3">
        <f>IF(U110=0,"- - -",U109/U110*100)</f>
        <v>3.1007751937984498</v>
      </c>
      <c r="W109" s="2">
        <v>27</v>
      </c>
      <c r="X109" s="3">
        <f>IF(W110=0,"- - -",W109/W110*100)</f>
        <v>4.5226130653266337</v>
      </c>
      <c r="Y109" s="2">
        <v>110</v>
      </c>
      <c r="Z109" s="3">
        <f>IF(Y110=0,"- - -",Y109/Y110*100)</f>
        <v>3.151862464183381</v>
      </c>
      <c r="AA109" s="2">
        <v>51</v>
      </c>
      <c r="AB109" s="3">
        <f>IF(AA110=0,"- - -",AA109/AA110*100)</f>
        <v>3.6956521739130435</v>
      </c>
      <c r="AC109" s="2">
        <v>53</v>
      </c>
      <c r="AD109" s="3">
        <f>IF(AC110=0,"- - -",AC109/AC110*100)</f>
        <v>3.6226930963773065</v>
      </c>
      <c r="AE109" s="26">
        <f t="shared" si="10"/>
        <v>3670</v>
      </c>
      <c r="AF109" s="29">
        <f>IF(AE110=0,"- - -",AE109/AE110*100)</f>
        <v>2.8296067848882034</v>
      </c>
      <c r="AI109" s="69"/>
    </row>
    <row r="110" spans="1:35" x14ac:dyDescent="0.3">
      <c r="A110" s="155" t="s">
        <v>13</v>
      </c>
      <c r="B110" s="156"/>
      <c r="C110" s="14">
        <f>SUM(C107:C109)</f>
        <v>1978</v>
      </c>
      <c r="D110" s="15">
        <f>IF(C110=0,"- - -",C110/C110*100)</f>
        <v>100</v>
      </c>
      <c r="E110" s="16">
        <f>SUM(E107:E109)</f>
        <v>2534</v>
      </c>
      <c r="F110" s="15">
        <f>IF(E110=0,"- - -",E110/E110*100)</f>
        <v>100</v>
      </c>
      <c r="G110" s="16">
        <f>SUM(G107:G109)</f>
        <v>4933</v>
      </c>
      <c r="H110" s="15">
        <f>IF(G110=0,"- - -",G110/G110*100)</f>
        <v>100</v>
      </c>
      <c r="I110" s="16">
        <f>SUM(I107:I109)</f>
        <v>21030</v>
      </c>
      <c r="J110" s="15">
        <f>IF(I110=0,"- - -",I110/I110*100)</f>
        <v>100</v>
      </c>
      <c r="K110" s="16">
        <f>SUM(K107:K109)</f>
        <v>49774</v>
      </c>
      <c r="L110" s="15">
        <f>IF(K110=0,"- - -",K110/K110*100)</f>
        <v>100</v>
      </c>
      <c r="M110" s="16">
        <f>SUM(M107:M109)</f>
        <v>26985</v>
      </c>
      <c r="N110" s="15">
        <f>IF(M110=0,"- - -",M110/M110*100)</f>
        <v>100</v>
      </c>
      <c r="O110" s="16">
        <f>SUM(O107:O109)</f>
        <v>9458</v>
      </c>
      <c r="P110" s="15">
        <f>IF(O110=0,"- - -",O110/O110*100)</f>
        <v>100</v>
      </c>
      <c r="Q110" s="16">
        <f>SUM(Q107:Q109)</f>
        <v>4082</v>
      </c>
      <c r="R110" s="15">
        <f>IF(Q110=0,"- - -",Q110/Q110*100)</f>
        <v>100</v>
      </c>
      <c r="S110" s="16">
        <f>SUM(S107:S109)</f>
        <v>1222</v>
      </c>
      <c r="T110" s="15">
        <f>IF(S110=0,"- - -",S110/S110*100)</f>
        <v>100</v>
      </c>
      <c r="U110" s="16">
        <f>SUM(U107:U109)</f>
        <v>774</v>
      </c>
      <c r="V110" s="15">
        <f>IF(U110=0,"- - -",U110/U110*100)</f>
        <v>100</v>
      </c>
      <c r="W110" s="16">
        <f>SUM(W107:W109)</f>
        <v>597</v>
      </c>
      <c r="X110" s="15">
        <f>IF(W110=0,"- - -",W110/W110*100)</f>
        <v>100</v>
      </c>
      <c r="Y110" s="16">
        <f>SUM(Y107:Y109)</f>
        <v>3490</v>
      </c>
      <c r="Z110" s="15">
        <f>IF(Y110=0,"- - -",Y110/Y110*100)</f>
        <v>100</v>
      </c>
      <c r="AA110" s="16">
        <f>SUM(AA107:AA109)</f>
        <v>1380</v>
      </c>
      <c r="AB110" s="15">
        <f t="shared" ref="AB110" si="11">IF(AA110=0,"- - -",AA110/AA110*100)</f>
        <v>100</v>
      </c>
      <c r="AC110" s="16">
        <f>SUM(AC107:AC109)</f>
        <v>1463</v>
      </c>
      <c r="AD110" s="15">
        <f t="shared" ref="AD110" si="12">IF(AC110=0,"- - -",AC110/AC110*100)</f>
        <v>100</v>
      </c>
      <c r="AE110" s="22">
        <f>SUM(AE107:AE109)</f>
        <v>129700</v>
      </c>
      <c r="AF110" s="23">
        <f>IF(AE110=0,"- - -",AE110/AE110*100)</f>
        <v>100</v>
      </c>
      <c r="AI110" s="69"/>
    </row>
    <row r="111" spans="1:35" ht="15" thickBot="1" x14ac:dyDescent="0.35">
      <c r="A111" s="149" t="s">
        <v>31</v>
      </c>
      <c r="B111" s="150"/>
      <c r="C111" s="18">
        <f>IF($AE110=0,"- - -",C110/$AE110*100)</f>
        <v>1.5250578257517349</v>
      </c>
      <c r="D111" s="19"/>
      <c r="E111" s="20">
        <f>IF($AE110=0,"- - -",E110/$AE110*100)</f>
        <v>1.953739398612182</v>
      </c>
      <c r="F111" s="19"/>
      <c r="G111" s="20">
        <f>IF($AE110=0,"- - -",G110/$AE110*100)</f>
        <v>3.8033924441017732</v>
      </c>
      <c r="H111" s="19"/>
      <c r="I111" s="20">
        <f>IF($AE110=0,"- - -",I110/$AE110*100)</f>
        <v>16.214340786430224</v>
      </c>
      <c r="J111" s="19"/>
      <c r="K111" s="20">
        <f>IF($AE110=0,"- - -",K110/$AE110*100)</f>
        <v>38.376252891287585</v>
      </c>
      <c r="L111" s="19"/>
      <c r="M111" s="20">
        <f>IF($AE110=0,"- - -",M110/$AE110*100)</f>
        <v>20.805705474171166</v>
      </c>
      <c r="N111" s="19"/>
      <c r="O111" s="20">
        <f>IF($AE110=0,"- - -",O110/$AE110*100)</f>
        <v>7.2922127987663838</v>
      </c>
      <c r="P111" s="19"/>
      <c r="Q111" s="20">
        <f>IF($AE110=0,"- - -",Q110/$AE110*100)</f>
        <v>3.1472629144178872</v>
      </c>
      <c r="R111" s="19"/>
      <c r="S111" s="20">
        <f>IF($AE110=0,"- - -",S110/$AE110*100)</f>
        <v>0.94217424826522744</v>
      </c>
      <c r="T111" s="19"/>
      <c r="U111" s="20">
        <f>IF($AE110=0,"- - -",U110/$AE110*100)</f>
        <v>0.59676175790285269</v>
      </c>
      <c r="V111" s="19"/>
      <c r="W111" s="20">
        <f>IF($AE110=0,"- - -",W110/$AE110*100)</f>
        <v>0.46029298380878952</v>
      </c>
      <c r="X111" s="19"/>
      <c r="Y111" s="20">
        <f>IF($AE110=0,"- - -",Y110/$AE110*100)</f>
        <v>2.6908249807247495</v>
      </c>
      <c r="Z111" s="19"/>
      <c r="AA111" s="20">
        <f>IF($AE110=0,"- - -",AA110/$AE110*100)</f>
        <v>1.063993831919815</v>
      </c>
      <c r="AB111" s="50"/>
      <c r="AC111" s="20">
        <f>IF($AE110=0,"- - -",AC110/$AE110*100)</f>
        <v>1.1279876638396298</v>
      </c>
      <c r="AD111" s="50"/>
      <c r="AE111" s="24">
        <f>IF($AE110=0,"- - -",AE110/$AE110*100)</f>
        <v>100</v>
      </c>
      <c r="AF111" s="25"/>
    </row>
    <row r="112" spans="1:35" x14ac:dyDescent="0.3">
      <c r="A112" s="63"/>
    </row>
    <row r="114" spans="1:13" x14ac:dyDescent="0.3">
      <c r="A114" s="49" t="s">
        <v>286</v>
      </c>
      <c r="J114" s="48"/>
      <c r="L114" s="48"/>
    </row>
    <row r="115" spans="1:13" ht="15" thickBot="1" x14ac:dyDescent="0.35"/>
    <row r="116" spans="1:13" ht="14.4" customHeight="1" x14ac:dyDescent="0.3">
      <c r="A116" s="151" t="s">
        <v>287</v>
      </c>
      <c r="B116" s="152"/>
      <c r="C116" s="32" t="s">
        <v>511</v>
      </c>
      <c r="D116" s="33"/>
      <c r="E116" s="33" t="s">
        <v>59</v>
      </c>
      <c r="F116" s="33"/>
      <c r="G116" s="33" t="s">
        <v>512</v>
      </c>
      <c r="H116" s="33"/>
      <c r="I116" s="35" t="s">
        <v>13</v>
      </c>
      <c r="J116" s="36"/>
    </row>
    <row r="117" spans="1:13" ht="15" thickBot="1" x14ac:dyDescent="0.35">
      <c r="A117" s="153"/>
      <c r="B117" s="154"/>
      <c r="C117" s="37" t="s">
        <v>14</v>
      </c>
      <c r="D117" s="38" t="s">
        <v>15</v>
      </c>
      <c r="E117" s="39" t="s">
        <v>14</v>
      </c>
      <c r="F117" s="38" t="s">
        <v>15</v>
      </c>
      <c r="G117" s="39" t="s">
        <v>14</v>
      </c>
      <c r="H117" s="38" t="s">
        <v>15</v>
      </c>
      <c r="I117" s="41" t="s">
        <v>14</v>
      </c>
      <c r="J117" s="42" t="s">
        <v>15</v>
      </c>
    </row>
    <row r="118" spans="1:13" x14ac:dyDescent="0.3">
      <c r="A118" s="55" t="s">
        <v>288</v>
      </c>
      <c r="B118" s="62" t="s">
        <v>287</v>
      </c>
      <c r="C118" s="8">
        <v>3918</v>
      </c>
      <c r="D118" s="5">
        <f>IF(C121=0,"- - -",C118/C121*100)</f>
        <v>3.812804717834934</v>
      </c>
      <c r="E118" s="4">
        <v>8555</v>
      </c>
      <c r="F118" s="5">
        <f>IF(E121=0,"- - -",E118/E121*100)</f>
        <v>32.611596081271685</v>
      </c>
      <c r="G118" s="4">
        <v>57</v>
      </c>
      <c r="H118" s="5">
        <f>IF(G121=0,"- - -",G118/G121*100)</f>
        <v>8.0508474576271176</v>
      </c>
      <c r="I118" s="26">
        <f>C118+E118+G118</f>
        <v>12530</v>
      </c>
      <c r="J118" s="27">
        <f>IF(I121=0,"- - -",I118/I121*100)</f>
        <v>9.6607555898226671</v>
      </c>
      <c r="M118" s="69"/>
    </row>
    <row r="119" spans="1:13" x14ac:dyDescent="0.3">
      <c r="A119" s="52" t="s">
        <v>289</v>
      </c>
      <c r="B119" s="62" t="s">
        <v>370</v>
      </c>
      <c r="C119" s="9">
        <v>95777</v>
      </c>
      <c r="D119" s="3">
        <f>IF(C121=0,"- - -",C119/C121*100)</f>
        <v>93.205461322122645</v>
      </c>
      <c r="E119" s="2">
        <v>17115</v>
      </c>
      <c r="F119" s="3">
        <f>IF(E121=0,"- - -",E119/E121*100)</f>
        <v>65.242252125185843</v>
      </c>
      <c r="G119" s="2">
        <v>608</v>
      </c>
      <c r="H119" s="3">
        <f>IF(G121=0,"- - -",G119/G121*100)</f>
        <v>85.875706214689259</v>
      </c>
      <c r="I119" s="26">
        <f t="shared" ref="I119:I120" si="13">C119+E119+G119</f>
        <v>113500</v>
      </c>
      <c r="J119" s="29">
        <f>IF(I121=0,"- - -",I119/I121*100)</f>
        <v>87.50963762528913</v>
      </c>
      <c r="M119" s="69"/>
    </row>
    <row r="120" spans="1:13" ht="15" thickBot="1" x14ac:dyDescent="0.35">
      <c r="A120" s="52" t="s">
        <v>290</v>
      </c>
      <c r="B120" s="62" t="s">
        <v>16</v>
      </c>
      <c r="C120" s="9">
        <v>3064</v>
      </c>
      <c r="D120" s="3">
        <f>IF(C121=0,"- - -",C120/C121*100)</f>
        <v>2.9817339600424297</v>
      </c>
      <c r="E120" s="2">
        <v>563</v>
      </c>
      <c r="F120" s="3">
        <f>IF(E121=0,"- - -",E120/E121*100)</f>
        <v>2.1461517935424848</v>
      </c>
      <c r="G120" s="2">
        <v>43</v>
      </c>
      <c r="H120" s="3">
        <f>IF(G121=0,"- - -",G120/G121*100)</f>
        <v>6.0734463276836159</v>
      </c>
      <c r="I120" s="26">
        <f t="shared" si="13"/>
        <v>3670</v>
      </c>
      <c r="J120" s="29">
        <f>IF(I121=0,"- - -",I120/I121*100)</f>
        <v>2.8296067848882034</v>
      </c>
      <c r="M120" s="69"/>
    </row>
    <row r="121" spans="1:13" x14ac:dyDescent="0.3">
      <c r="A121" s="155" t="s">
        <v>13</v>
      </c>
      <c r="B121" s="156"/>
      <c r="C121" s="14">
        <f>SUM(C118:C120)</f>
        <v>102759</v>
      </c>
      <c r="D121" s="15">
        <f>IF(C121=0,"- - -",C121/C121*100)</f>
        <v>100</v>
      </c>
      <c r="E121" s="16">
        <f>SUM(E118:E120)</f>
        <v>26233</v>
      </c>
      <c r="F121" s="15">
        <f>IF(E121=0,"- - -",E121/E121*100)</f>
        <v>100</v>
      </c>
      <c r="G121" s="16">
        <f>SUM(G118:G120)</f>
        <v>708</v>
      </c>
      <c r="H121" s="15">
        <f>IF(G121=0,"- - -",G121/G121*100)</f>
        <v>100</v>
      </c>
      <c r="I121" s="22">
        <f>SUM(I118:I120)</f>
        <v>129700</v>
      </c>
      <c r="J121" s="23">
        <f>IF(I121=0,"- - -",I121/I121*100)</f>
        <v>100</v>
      </c>
      <c r="M121" s="69"/>
    </row>
    <row r="122" spans="1:13" ht="15" thickBot="1" x14ac:dyDescent="0.35">
      <c r="A122" s="149" t="s">
        <v>592</v>
      </c>
      <c r="B122" s="150"/>
      <c r="C122" s="18">
        <f>IF($I121=0,"- - -",C121/$I121*100)</f>
        <v>79.228218966846569</v>
      </c>
      <c r="D122" s="19"/>
      <c r="E122" s="20">
        <f>IF($I121=0,"- - -",E121/$I121*100)</f>
        <v>20.225905936777178</v>
      </c>
      <c r="F122" s="19"/>
      <c r="G122" s="20">
        <f>IF($I121=0,"- - -",G121/$I121*100)</f>
        <v>0.54587509637625287</v>
      </c>
      <c r="H122" s="19"/>
      <c r="I122" s="24">
        <f>IF($I121=0,"- - -",I121/$I121*100)</f>
        <v>100</v>
      </c>
      <c r="J122" s="25"/>
    </row>
    <row r="125" spans="1:13" x14ac:dyDescent="0.3">
      <c r="A125" s="1" t="s">
        <v>282</v>
      </c>
      <c r="L125" s="48"/>
    </row>
    <row r="126" spans="1:13" ht="15" thickBot="1" x14ac:dyDescent="0.35"/>
    <row r="127" spans="1:13" ht="14.4" customHeight="1" x14ac:dyDescent="0.3">
      <c r="A127" s="151" t="s">
        <v>287</v>
      </c>
      <c r="B127" s="152"/>
      <c r="C127" s="32" t="s">
        <v>124</v>
      </c>
      <c r="D127" s="33"/>
      <c r="E127" s="33" t="s">
        <v>125</v>
      </c>
      <c r="F127" s="33"/>
      <c r="G127" s="33" t="s">
        <v>123</v>
      </c>
      <c r="H127" s="33"/>
      <c r="I127" s="35" t="s">
        <v>13</v>
      </c>
      <c r="J127" s="36"/>
    </row>
    <row r="128" spans="1:13" ht="15" thickBot="1" x14ac:dyDescent="0.35">
      <c r="A128" s="153"/>
      <c r="B128" s="154"/>
      <c r="C128" s="37" t="s">
        <v>14</v>
      </c>
      <c r="D128" s="38" t="s">
        <v>15</v>
      </c>
      <c r="E128" s="39" t="s">
        <v>14</v>
      </c>
      <c r="F128" s="38" t="s">
        <v>15</v>
      </c>
      <c r="G128" s="39" t="s">
        <v>14</v>
      </c>
      <c r="H128" s="38" t="s">
        <v>15</v>
      </c>
      <c r="I128" s="41" t="s">
        <v>14</v>
      </c>
      <c r="J128" s="42" t="s">
        <v>15</v>
      </c>
    </row>
    <row r="129" spans="1:13" x14ac:dyDescent="0.3">
      <c r="A129" s="55" t="s">
        <v>288</v>
      </c>
      <c r="B129" s="62" t="s">
        <v>287</v>
      </c>
      <c r="C129" s="8">
        <v>7693</v>
      </c>
      <c r="D129" s="5">
        <f>IF(C132=0,"- - -",C129/C132*100)</f>
        <v>9.1924768186597845</v>
      </c>
      <c r="E129" s="4">
        <v>4570</v>
      </c>
      <c r="F129" s="5">
        <f>IF(E132=0,"- - -",E129/E132*100)</f>
        <v>10.747377827947886</v>
      </c>
      <c r="G129" s="4">
        <v>36</v>
      </c>
      <c r="H129" s="5">
        <f>IF(G132=0,"- - -",G129/G132*100)</f>
        <v>3.3118675252989878</v>
      </c>
      <c r="I129" s="26">
        <f>C129+E129+G129</f>
        <v>12299</v>
      </c>
      <c r="J129" s="27">
        <f>IF(I132=0,"- - -",I129/I132*100)</f>
        <v>9.6616573839132105</v>
      </c>
      <c r="M129" s="69"/>
    </row>
    <row r="130" spans="1:13" x14ac:dyDescent="0.3">
      <c r="A130" s="52" t="s">
        <v>289</v>
      </c>
      <c r="B130" s="62" t="s">
        <v>370</v>
      </c>
      <c r="C130" s="9">
        <v>74313</v>
      </c>
      <c r="D130" s="3">
        <f>IF(C132=0,"- - -",C130/C132*100)</f>
        <v>88.797677086320618</v>
      </c>
      <c r="E130" s="2">
        <v>36635</v>
      </c>
      <c r="F130" s="3">
        <f>IF(E132=0,"- - -",E130/E132*100)</f>
        <v>86.155401909599732</v>
      </c>
      <c r="G130" s="2">
        <v>470</v>
      </c>
      <c r="H130" s="3">
        <f>IF(G132=0,"- - -",G130/G132*100)</f>
        <v>43.238270469181231</v>
      </c>
      <c r="I130" s="26">
        <f t="shared" ref="I130:I131" si="14">C130+E130+G130</f>
        <v>111418</v>
      </c>
      <c r="J130" s="29">
        <f>IF(I132=0,"- - -",I130/I132*100)</f>
        <v>87.526021822980908</v>
      </c>
      <c r="M130" s="69"/>
    </row>
    <row r="131" spans="1:13" ht="15" thickBot="1" x14ac:dyDescent="0.35">
      <c r="A131" s="52" t="s">
        <v>290</v>
      </c>
      <c r="B131" s="62" t="s">
        <v>16</v>
      </c>
      <c r="C131" s="9">
        <v>1682</v>
      </c>
      <c r="D131" s="3">
        <f>IF(C132=0,"- - -",C131/C132*100)</f>
        <v>2.0098460950195967</v>
      </c>
      <c r="E131" s="2">
        <v>1317</v>
      </c>
      <c r="F131" s="3">
        <f>IF(E132=0,"- - -",E131/E132*100)</f>
        <v>3.0972202624523777</v>
      </c>
      <c r="G131" s="2">
        <v>581</v>
      </c>
      <c r="H131" s="3">
        <f>IF(G132=0,"- - -",G131/G132*100)</f>
        <v>53.449862005519776</v>
      </c>
      <c r="I131" s="26">
        <f t="shared" si="14"/>
        <v>3580</v>
      </c>
      <c r="J131" s="29">
        <f>IF(I132=0,"- - -",I131/I132*100)</f>
        <v>2.8123207931058865</v>
      </c>
      <c r="M131" s="69"/>
    </row>
    <row r="132" spans="1:13" x14ac:dyDescent="0.3">
      <c r="A132" s="155" t="s">
        <v>13</v>
      </c>
      <c r="B132" s="156"/>
      <c r="C132" s="14">
        <f>SUM(C129:C131)</f>
        <v>83688</v>
      </c>
      <c r="D132" s="15">
        <f>IF(C132=0,"- - -",C132/C132*100)</f>
        <v>100</v>
      </c>
      <c r="E132" s="16">
        <f>SUM(E129:E131)</f>
        <v>42522</v>
      </c>
      <c r="F132" s="15">
        <f>IF(E132=0,"- - -",E132/E132*100)</f>
        <v>100</v>
      </c>
      <c r="G132" s="16">
        <f>SUM(G129:G131)</f>
        <v>1087</v>
      </c>
      <c r="H132" s="15">
        <f>IF(G132=0,"- - -",G132/G132*100)</f>
        <v>100</v>
      </c>
      <c r="I132" s="22">
        <f>SUM(I129:I131)</f>
        <v>127297</v>
      </c>
      <c r="J132" s="23">
        <f>IF(I132=0,"- - -",I132/I132*100)</f>
        <v>100</v>
      </c>
      <c r="M132" s="69"/>
    </row>
    <row r="133" spans="1:13" ht="15" thickBot="1" x14ac:dyDescent="0.35">
      <c r="A133" s="149" t="s">
        <v>594</v>
      </c>
      <c r="B133" s="150"/>
      <c r="C133" s="18">
        <f>IF($I132=0,"- - -",C132/$I132*100)</f>
        <v>65.742319143420502</v>
      </c>
      <c r="D133" s="19"/>
      <c r="E133" s="20">
        <f>IF($I132=0,"- - -",E132/$I132*100)</f>
        <v>33.403772280572205</v>
      </c>
      <c r="F133" s="19"/>
      <c r="G133" s="20">
        <f>IF($I132=0,"- - -",G132/$I132*100)</f>
        <v>0.85390857600729009</v>
      </c>
      <c r="H133" s="19"/>
      <c r="I133" s="24">
        <f>IF($I132=0,"- - -",I132/$I132*100)</f>
        <v>100</v>
      </c>
      <c r="J133" s="25"/>
    </row>
    <row r="134" spans="1:13" x14ac:dyDescent="0.3">
      <c r="A134" s="63"/>
    </row>
    <row r="136" spans="1:13" x14ac:dyDescent="0.3">
      <c r="A136" s="1" t="s">
        <v>283</v>
      </c>
      <c r="J136" s="48"/>
      <c r="L136" s="48"/>
    </row>
    <row r="137" spans="1:13" ht="15" thickBot="1" x14ac:dyDescent="0.35"/>
    <row r="138" spans="1:13" ht="14.4" customHeight="1" x14ac:dyDescent="0.3">
      <c r="A138" s="151" t="s">
        <v>287</v>
      </c>
      <c r="B138" s="152"/>
      <c r="C138" s="32" t="s">
        <v>126</v>
      </c>
      <c r="D138" s="33"/>
      <c r="E138" s="33" t="s">
        <v>127</v>
      </c>
      <c r="F138" s="33"/>
      <c r="G138" s="33" t="s">
        <v>123</v>
      </c>
      <c r="H138" s="33"/>
      <c r="I138" s="35" t="s">
        <v>13</v>
      </c>
      <c r="J138" s="36"/>
    </row>
    <row r="139" spans="1:13" ht="15" thickBot="1" x14ac:dyDescent="0.35">
      <c r="A139" s="153"/>
      <c r="B139" s="154"/>
      <c r="C139" s="37" t="s">
        <v>14</v>
      </c>
      <c r="D139" s="38" t="s">
        <v>15</v>
      </c>
      <c r="E139" s="39" t="s">
        <v>14</v>
      </c>
      <c r="F139" s="38" t="s">
        <v>15</v>
      </c>
      <c r="G139" s="39" t="s">
        <v>14</v>
      </c>
      <c r="H139" s="38" t="s">
        <v>15</v>
      </c>
      <c r="I139" s="41" t="s">
        <v>14</v>
      </c>
      <c r="J139" s="42" t="s">
        <v>15</v>
      </c>
    </row>
    <row r="140" spans="1:13" x14ac:dyDescent="0.3">
      <c r="A140" s="55" t="s">
        <v>288</v>
      </c>
      <c r="B140" s="62" t="s">
        <v>287</v>
      </c>
      <c r="C140" s="8">
        <v>1052</v>
      </c>
      <c r="D140" s="5">
        <f>IF(C143=0,"- - -",C140/C143*100)</f>
        <v>3.4010086641665591</v>
      </c>
      <c r="E140" s="4">
        <v>11134</v>
      </c>
      <c r="F140" s="5">
        <f>IF(E143=0,"- - -",E140/E143*100)</f>
        <v>11.739896034331867</v>
      </c>
      <c r="G140" s="4">
        <v>113</v>
      </c>
      <c r="H140" s="5">
        <f>IF(G143=0,"- - -",G140/G143*100)</f>
        <v>7.4049803407601571</v>
      </c>
      <c r="I140" s="26">
        <f>C140+E140+G140</f>
        <v>12299</v>
      </c>
      <c r="J140" s="27">
        <f>IF(I143=0,"- - -",I140/I143*100)</f>
        <v>9.6616573839132105</v>
      </c>
      <c r="M140" s="69"/>
    </row>
    <row r="141" spans="1:13" x14ac:dyDescent="0.3">
      <c r="A141" s="52" t="s">
        <v>289</v>
      </c>
      <c r="B141" s="62" t="s">
        <v>370</v>
      </c>
      <c r="C141" s="9">
        <v>29072</v>
      </c>
      <c r="D141" s="3">
        <f>IF(C143=0,"- - -",C141/C143*100)</f>
        <v>93.986809776283465</v>
      </c>
      <c r="E141" s="2">
        <v>81820</v>
      </c>
      <c r="F141" s="3">
        <f>IF(E143=0,"- - -",E141/E143*100)</f>
        <v>86.272525016079882</v>
      </c>
      <c r="G141" s="2">
        <v>526</v>
      </c>
      <c r="H141" s="3">
        <f>IF(G143=0,"- - -",G141/G143*100)</f>
        <v>34.469200524246396</v>
      </c>
      <c r="I141" s="26">
        <f t="shared" ref="I141:I142" si="15">C141+E141+G141</f>
        <v>111418</v>
      </c>
      <c r="J141" s="29">
        <f>IF(I143=0,"- - -",I141/I143*100)</f>
        <v>87.526021822980908</v>
      </c>
      <c r="M141" s="69"/>
    </row>
    <row r="142" spans="1:13" ht="15" thickBot="1" x14ac:dyDescent="0.35">
      <c r="A142" s="52" t="s">
        <v>290</v>
      </c>
      <c r="B142" s="62" t="s">
        <v>16</v>
      </c>
      <c r="C142" s="9">
        <v>808</v>
      </c>
      <c r="D142" s="3">
        <f>IF(C143=0,"- - -",C142/C143*100)</f>
        <v>2.6121815595499807</v>
      </c>
      <c r="E142" s="2">
        <v>1885</v>
      </c>
      <c r="F142" s="3">
        <f>IF(E143=0,"- - -",E142/E143*100)</f>
        <v>1.9875789495882497</v>
      </c>
      <c r="G142" s="2">
        <v>887</v>
      </c>
      <c r="H142" s="3">
        <f>IF(G143=0,"- - -",G142/G143*100)</f>
        <v>58.125819134993449</v>
      </c>
      <c r="I142" s="26">
        <f t="shared" si="15"/>
        <v>3580</v>
      </c>
      <c r="J142" s="29">
        <f>IF(I143=0,"- - -",I142/I143*100)</f>
        <v>2.8123207931058865</v>
      </c>
      <c r="M142" s="69"/>
    </row>
    <row r="143" spans="1:13" x14ac:dyDescent="0.3">
      <c r="A143" s="155" t="s">
        <v>13</v>
      </c>
      <c r="B143" s="156"/>
      <c r="C143" s="14">
        <f>SUM(C140:C142)</f>
        <v>30932</v>
      </c>
      <c r="D143" s="15">
        <f>IF(C143=0,"- - -",C143/C143*100)</f>
        <v>100</v>
      </c>
      <c r="E143" s="16">
        <f>SUM(E140:E142)</f>
        <v>94839</v>
      </c>
      <c r="F143" s="15">
        <f>IF(E143=0,"- - -",E143/E143*100)</f>
        <v>100</v>
      </c>
      <c r="G143" s="16">
        <f>SUM(G140:G142)</f>
        <v>1526</v>
      </c>
      <c r="H143" s="15">
        <f>IF(G143=0,"- - -",G143/G143*100)</f>
        <v>100</v>
      </c>
      <c r="I143" s="22">
        <f>SUM(I140:I142)</f>
        <v>127297</v>
      </c>
      <c r="J143" s="23">
        <f>IF(I143=0,"- - -",I143/I143*100)</f>
        <v>100</v>
      </c>
      <c r="M143" s="69"/>
    </row>
    <row r="144" spans="1:13" ht="15" thickBot="1" x14ac:dyDescent="0.35">
      <c r="A144" s="149" t="s">
        <v>593</v>
      </c>
      <c r="B144" s="150"/>
      <c r="C144" s="18">
        <f>IF($I143=0,"- - -",C143/$I143*100)</f>
        <v>24.299080104008734</v>
      </c>
      <c r="D144" s="19"/>
      <c r="E144" s="20">
        <f>IF($I143=0,"- - -",E143/$I143*100)</f>
        <v>74.502148518818203</v>
      </c>
      <c r="F144" s="19"/>
      <c r="G144" s="20">
        <f>IF($I143=0,"- - -",G143/$I143*100)</f>
        <v>1.1987713771730677</v>
      </c>
      <c r="H144" s="19"/>
      <c r="I144" s="24">
        <f>IF($I143=0,"- - -",I143/$I143*100)</f>
        <v>100</v>
      </c>
      <c r="J144" s="25"/>
    </row>
    <row r="147" spans="1:12" x14ac:dyDescent="0.3">
      <c r="A147" s="49" t="s">
        <v>284</v>
      </c>
      <c r="J147" s="48"/>
      <c r="L147" s="48"/>
    </row>
    <row r="148" spans="1:12" ht="15" thickBot="1" x14ac:dyDescent="0.35"/>
    <row r="149" spans="1:12" ht="14.4" customHeight="1" x14ac:dyDescent="0.3">
      <c r="A149" s="151" t="s">
        <v>287</v>
      </c>
      <c r="B149" s="152"/>
      <c r="C149" s="32" t="s">
        <v>66</v>
      </c>
      <c r="D149" s="33"/>
      <c r="E149" s="33" t="s">
        <v>67</v>
      </c>
      <c r="F149" s="33"/>
      <c r="G149" s="35" t="s">
        <v>13</v>
      </c>
      <c r="H149" s="36"/>
    </row>
    <row r="150" spans="1:12" ht="15" thickBot="1" x14ac:dyDescent="0.35">
      <c r="A150" s="153"/>
      <c r="B150" s="154"/>
      <c r="C150" s="37" t="s">
        <v>14</v>
      </c>
      <c r="D150" s="38" t="s">
        <v>15</v>
      </c>
      <c r="E150" s="39" t="s">
        <v>14</v>
      </c>
      <c r="F150" s="38" t="s">
        <v>15</v>
      </c>
      <c r="G150" s="41" t="s">
        <v>14</v>
      </c>
      <c r="H150" s="42" t="s">
        <v>15</v>
      </c>
    </row>
    <row r="151" spans="1:12" x14ac:dyDescent="0.3">
      <c r="A151" s="55" t="s">
        <v>288</v>
      </c>
      <c r="B151" s="62" t="s">
        <v>287</v>
      </c>
      <c r="C151" s="8">
        <v>48</v>
      </c>
      <c r="D151" s="5">
        <f>IF(C154=0,"- - -",C151/C154*100)</f>
        <v>8.9053803339517614</v>
      </c>
      <c r="E151" s="4">
        <v>12482</v>
      </c>
      <c r="F151" s="5">
        <f>IF(E154=0,"- - -",E151/E154*100)</f>
        <v>9.6639078359566746</v>
      </c>
      <c r="G151" s="26">
        <f>C151+E151</f>
        <v>12530</v>
      </c>
      <c r="H151" s="27">
        <f>IF(G154=0,"- - -",G151/G154*100)</f>
        <v>9.6607555898226671</v>
      </c>
      <c r="K151" s="69"/>
    </row>
    <row r="152" spans="1:12" x14ac:dyDescent="0.3">
      <c r="A152" s="52" t="s">
        <v>289</v>
      </c>
      <c r="B152" s="62" t="s">
        <v>370</v>
      </c>
      <c r="C152" s="9">
        <v>467</v>
      </c>
      <c r="D152" s="3">
        <f>IF(C154=0,"- - -",C152/C154*100)</f>
        <v>86.641929499072361</v>
      </c>
      <c r="E152" s="2">
        <v>113033</v>
      </c>
      <c r="F152" s="3">
        <f>IF(E154=0,"- - -",E152/E154*100)</f>
        <v>87.513258646185761</v>
      </c>
      <c r="G152" s="26">
        <f t="shared" ref="G152:G153" si="16">C152+E152</f>
        <v>113500</v>
      </c>
      <c r="H152" s="29">
        <f>IF(G154=0,"- - -",G152/G154*100)</f>
        <v>87.50963762528913</v>
      </c>
      <c r="K152" s="69"/>
    </row>
    <row r="153" spans="1:12" ht="15" thickBot="1" x14ac:dyDescent="0.35">
      <c r="A153" s="52" t="s">
        <v>290</v>
      </c>
      <c r="B153" s="62" t="s">
        <v>16</v>
      </c>
      <c r="C153" s="9">
        <v>24</v>
      </c>
      <c r="D153" s="3">
        <f>IF(C154=0,"- - -",C153/C154*100)</f>
        <v>4.4526901669758807</v>
      </c>
      <c r="E153" s="2">
        <v>3646</v>
      </c>
      <c r="F153" s="3">
        <f>IF(E154=0,"- - -",E153/E154*100)</f>
        <v>2.8228335178575574</v>
      </c>
      <c r="G153" s="26">
        <f t="shared" si="16"/>
        <v>3670</v>
      </c>
      <c r="H153" s="29">
        <f>IF(G154=0,"- - -",G153/G154*100)</f>
        <v>2.8296067848882034</v>
      </c>
      <c r="K153" s="69"/>
    </row>
    <row r="154" spans="1:12" x14ac:dyDescent="0.3">
      <c r="A154" s="155" t="s">
        <v>13</v>
      </c>
      <c r="B154" s="156"/>
      <c r="C154" s="14">
        <f>SUM(C151:C153)</f>
        <v>539</v>
      </c>
      <c r="D154" s="15">
        <f>IF(C154=0,"- - -",C154/C154*100)</f>
        <v>100</v>
      </c>
      <c r="E154" s="16">
        <f>SUM(E151:E153)</f>
        <v>129161</v>
      </c>
      <c r="F154" s="15">
        <f>IF(E154=0,"- - -",E154/E154*100)</f>
        <v>100</v>
      </c>
      <c r="G154" s="22">
        <f>SUM(G151:G153)</f>
        <v>129700</v>
      </c>
      <c r="H154" s="23">
        <f>IF(G154=0,"- - -",G154/G154*100)</f>
        <v>100</v>
      </c>
      <c r="K154" s="69"/>
    </row>
    <row r="155" spans="1:12" ht="15" thickBot="1" x14ac:dyDescent="0.35">
      <c r="A155" s="149" t="s">
        <v>595</v>
      </c>
      <c r="B155" s="150"/>
      <c r="C155" s="18">
        <f>IF($G154=0,"- - -",C154/$G154*100)</f>
        <v>0.4155744024672321</v>
      </c>
      <c r="D155" s="19"/>
      <c r="E155" s="20">
        <f>IF($G154=0,"- - -",E154/$G154*100)</f>
        <v>99.584425597532771</v>
      </c>
      <c r="F155" s="19"/>
      <c r="G155" s="24">
        <f>IF($G154=0,"- - -",G154/$G154*100)</f>
        <v>100</v>
      </c>
      <c r="H155" s="25"/>
    </row>
  </sheetData>
  <sheetProtection sheet="1" objects="1" scenarios="1"/>
  <mergeCells count="46">
    <mergeCell ref="A149:B150"/>
    <mergeCell ref="A154:B154"/>
    <mergeCell ref="A155:B155"/>
    <mergeCell ref="A127:B128"/>
    <mergeCell ref="A132:B132"/>
    <mergeCell ref="A133:B133"/>
    <mergeCell ref="A138:B139"/>
    <mergeCell ref="A143:B143"/>
    <mergeCell ref="A144:B144"/>
    <mergeCell ref="A122:B122"/>
    <mergeCell ref="A83:B84"/>
    <mergeCell ref="A88:B88"/>
    <mergeCell ref="A89:B89"/>
    <mergeCell ref="A94:B95"/>
    <mergeCell ref="A99:B99"/>
    <mergeCell ref="A100:B100"/>
    <mergeCell ref="A105:B106"/>
    <mergeCell ref="A110:B110"/>
    <mergeCell ref="A111:B111"/>
    <mergeCell ref="A116:B117"/>
    <mergeCell ref="A121:B121"/>
    <mergeCell ref="A78:B78"/>
    <mergeCell ref="A39:B40"/>
    <mergeCell ref="A44:B44"/>
    <mergeCell ref="A45:B45"/>
    <mergeCell ref="A50:B51"/>
    <mergeCell ref="A55:B55"/>
    <mergeCell ref="A56:B56"/>
    <mergeCell ref="A61:B62"/>
    <mergeCell ref="A66:B66"/>
    <mergeCell ref="A67:B67"/>
    <mergeCell ref="A72:B73"/>
    <mergeCell ref="A77:B77"/>
    <mergeCell ref="AA34:AB34"/>
    <mergeCell ref="A1:B1"/>
    <mergeCell ref="A6:B7"/>
    <mergeCell ref="A11:B11"/>
    <mergeCell ref="A12:B12"/>
    <mergeCell ref="A17:B18"/>
    <mergeCell ref="A22:B22"/>
    <mergeCell ref="A23:B23"/>
    <mergeCell ref="A28:B29"/>
    <mergeCell ref="A33:B33"/>
    <mergeCell ref="A34:B34"/>
    <mergeCell ref="Y34:Z34"/>
    <mergeCell ref="I1:M1"/>
  </mergeCells>
  <hyperlinks>
    <hyperlink ref="A1:B1" location="Index!B5" display="Index (klikken)"/>
    <hyperlink ref="I1" location="'GR enkelvoudig'!J166" display="Grafiek: verdeling aantal moeders met eerdere sectio"/>
    <hyperlink ref="I1:M1" location="'GR enkelvoudig'!B140" display="Grafiek: verdeling aantal moeders met eerdere sectio"/>
  </hyperlink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AI155"/>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4.33203125" customWidth="1"/>
    <col min="2" max="2" width="18.6640625" customWidth="1"/>
    <col min="3" max="32" width="9.77734375" customWidth="1"/>
  </cols>
  <sheetData>
    <row r="1" spans="1:15" ht="18" x14ac:dyDescent="0.35">
      <c r="A1" s="157" t="s">
        <v>18</v>
      </c>
      <c r="B1" s="157"/>
      <c r="C1" s="56" t="s">
        <v>456</v>
      </c>
      <c r="D1" s="57"/>
      <c r="E1" s="57"/>
      <c r="F1" s="57"/>
      <c r="G1" s="57"/>
      <c r="H1" s="126"/>
      <c r="J1" s="160" t="s">
        <v>475</v>
      </c>
      <c r="K1" s="160"/>
      <c r="L1" s="160"/>
      <c r="M1" s="160"/>
      <c r="N1" s="160"/>
      <c r="O1" s="148"/>
    </row>
    <row r="2" spans="1:15" ht="14.4" customHeight="1" x14ac:dyDescent="0.3"/>
    <row r="3" spans="1:15" x14ac:dyDescent="0.3">
      <c r="C3" s="64"/>
    </row>
    <row r="4" spans="1:15" x14ac:dyDescent="0.3">
      <c r="A4" s="1" t="s">
        <v>291</v>
      </c>
      <c r="J4" s="48"/>
      <c r="L4" s="48"/>
    </row>
    <row r="5" spans="1:15" ht="15" thickBot="1" x14ac:dyDescent="0.35"/>
    <row r="6" spans="1:15" x14ac:dyDescent="0.3">
      <c r="A6" s="151" t="s">
        <v>303</v>
      </c>
      <c r="B6" s="152"/>
      <c r="C6" s="32" t="s">
        <v>70</v>
      </c>
      <c r="D6" s="33"/>
      <c r="E6" s="33" t="s">
        <v>72</v>
      </c>
      <c r="F6" s="33"/>
      <c r="G6" s="33" t="s">
        <v>71</v>
      </c>
      <c r="H6" s="33"/>
      <c r="I6" s="35" t="s">
        <v>13</v>
      </c>
      <c r="J6" s="36"/>
    </row>
    <row r="7" spans="1:15" ht="15" thickBot="1" x14ac:dyDescent="0.35">
      <c r="A7" s="153"/>
      <c r="B7" s="154"/>
      <c r="C7" s="37" t="s">
        <v>14</v>
      </c>
      <c r="D7" s="38" t="s">
        <v>15</v>
      </c>
      <c r="E7" s="39" t="s">
        <v>14</v>
      </c>
      <c r="F7" s="38" t="s">
        <v>15</v>
      </c>
      <c r="G7" s="39" t="s">
        <v>14</v>
      </c>
      <c r="H7" s="38" t="s">
        <v>15</v>
      </c>
      <c r="I7" s="41" t="s">
        <v>14</v>
      </c>
      <c r="J7" s="42" t="s">
        <v>15</v>
      </c>
    </row>
    <row r="8" spans="1:15" x14ac:dyDescent="0.3">
      <c r="A8" s="55" t="s">
        <v>288</v>
      </c>
      <c r="B8" s="62" t="s">
        <v>303</v>
      </c>
      <c r="C8" s="8">
        <v>42445</v>
      </c>
      <c r="D8" s="5">
        <f>IF(C11=0,"- - -",C8/C11*100)</f>
        <v>64.826269568537612</v>
      </c>
      <c r="E8" s="4">
        <v>17880</v>
      </c>
      <c r="F8" s="5">
        <f>IF(E11=0,"- - -",E8/E11*100)</f>
        <v>70.230566793668245</v>
      </c>
      <c r="G8" s="4">
        <v>23363</v>
      </c>
      <c r="H8" s="5">
        <f>IF(G11=0,"- - -",G8/G11*100)</f>
        <v>64.249374364051377</v>
      </c>
      <c r="I8" s="26">
        <f>C8+E8+G8</f>
        <v>83688</v>
      </c>
      <c r="J8" s="27">
        <f>IF(I11=0,"- - -",I8/I11*100)</f>
        <v>65.742319143420502</v>
      </c>
      <c r="M8" s="69"/>
    </row>
    <row r="9" spans="1:15" x14ac:dyDescent="0.3">
      <c r="A9" s="52" t="s">
        <v>289</v>
      </c>
      <c r="B9" s="62" t="s">
        <v>304</v>
      </c>
      <c r="C9" s="9">
        <v>22722</v>
      </c>
      <c r="D9" s="3">
        <f>IF(C11=0,"- - -",C9/C11*100)</f>
        <v>34.703321878579615</v>
      </c>
      <c r="E9" s="2">
        <v>7494</v>
      </c>
      <c r="F9" s="3">
        <f>IF(E11=0,"- - -",E9/E11*100)</f>
        <v>29.435563062178403</v>
      </c>
      <c r="G9" s="2">
        <v>12306</v>
      </c>
      <c r="H9" s="3">
        <f>IF(G11=0,"- - -",G9/G11*100)</f>
        <v>33.842092236614143</v>
      </c>
      <c r="I9" s="26">
        <f t="shared" ref="I9:I10" si="0">C9+E9+G9</f>
        <v>42522</v>
      </c>
      <c r="J9" s="29">
        <f>IF(I11=0,"- - -",I9/I11*100)</f>
        <v>33.403772280572205</v>
      </c>
      <c r="M9" s="69"/>
    </row>
    <row r="10" spans="1:15" ht="15" thickBot="1" x14ac:dyDescent="0.35">
      <c r="A10" s="52" t="s">
        <v>290</v>
      </c>
      <c r="B10" s="62" t="s">
        <v>16</v>
      </c>
      <c r="C10" s="9">
        <v>308</v>
      </c>
      <c r="D10" s="3">
        <f>IF(C11=0,"- - -",C10/C11*100)</f>
        <v>0.47040855288277966</v>
      </c>
      <c r="E10" s="2">
        <v>85</v>
      </c>
      <c r="F10" s="3">
        <f>IF(E11=0,"- - -",E10/E11*100)</f>
        <v>0.33387014415334459</v>
      </c>
      <c r="G10" s="2">
        <v>694</v>
      </c>
      <c r="H10" s="3">
        <f>IF(G11=0,"- - -",G10/G11*100)</f>
        <v>1.9085333993344884</v>
      </c>
      <c r="I10" s="26">
        <f t="shared" si="0"/>
        <v>1087</v>
      </c>
      <c r="J10" s="29">
        <f>IF(I11=0,"- - -",I10/I11*100)</f>
        <v>0.85390857600729009</v>
      </c>
      <c r="M10" s="69"/>
    </row>
    <row r="11" spans="1:15" x14ac:dyDescent="0.3">
      <c r="A11" s="155" t="s">
        <v>13</v>
      </c>
      <c r="B11" s="156"/>
      <c r="C11" s="14">
        <f>SUM(C8:C10)</f>
        <v>65475</v>
      </c>
      <c r="D11" s="15">
        <f>IF(C11=0,"- - -",C11/C11*100)</f>
        <v>100</v>
      </c>
      <c r="E11" s="16">
        <f>SUM(E8:E10)</f>
        <v>25459</v>
      </c>
      <c r="F11" s="15">
        <f>IF(E11=0,"- - -",E11/E11*100)</f>
        <v>100</v>
      </c>
      <c r="G11" s="16">
        <f>SUM(G8:G10)</f>
        <v>36363</v>
      </c>
      <c r="H11" s="15">
        <f>IF(G11=0,"- - -",G11/G11*100)</f>
        <v>100</v>
      </c>
      <c r="I11" s="22">
        <f>SUM(I8:I10)</f>
        <v>127297</v>
      </c>
      <c r="J11" s="23">
        <f>IF(I11=0,"- - -",I11/I11*100)</f>
        <v>100</v>
      </c>
      <c r="M11" s="69"/>
    </row>
    <row r="12" spans="1:15" ht="15" thickBot="1" x14ac:dyDescent="0.35">
      <c r="A12" s="149" t="s">
        <v>69</v>
      </c>
      <c r="B12" s="150"/>
      <c r="C12" s="18">
        <f>IF($I11=0,"- - -",C11/$I11*100)</f>
        <v>51.434833499611145</v>
      </c>
      <c r="D12" s="19"/>
      <c r="E12" s="20">
        <f>IF($I11=0,"- - -",E11/$I11*100)</f>
        <v>19.999685774213059</v>
      </c>
      <c r="F12" s="19"/>
      <c r="G12" s="20">
        <f>IF($I11=0,"- - -",G11/$I11*100)</f>
        <v>28.565480726175796</v>
      </c>
      <c r="H12" s="19"/>
      <c r="I12" s="24">
        <f>IF($I11=0,"- - -",I11/$I11*100)</f>
        <v>100</v>
      </c>
      <c r="J12" s="25"/>
    </row>
    <row r="15" spans="1:15" x14ac:dyDescent="0.3">
      <c r="A15" s="1" t="s">
        <v>292</v>
      </c>
      <c r="J15" s="48"/>
      <c r="L15" s="48"/>
    </row>
    <row r="16" spans="1:15" ht="15" thickBot="1" x14ac:dyDescent="0.35"/>
    <row r="17" spans="1:33" ht="14.4" customHeight="1" x14ac:dyDescent="0.3">
      <c r="A17" s="151" t="s">
        <v>303</v>
      </c>
      <c r="B17" s="152"/>
      <c r="C17" s="32" t="s">
        <v>1</v>
      </c>
      <c r="D17" s="33"/>
      <c r="E17" s="33" t="s">
        <v>2</v>
      </c>
      <c r="F17" s="33"/>
      <c r="G17" s="33" t="s">
        <v>3</v>
      </c>
      <c r="H17" s="33"/>
      <c r="I17" s="33" t="s">
        <v>4</v>
      </c>
      <c r="J17" s="33"/>
      <c r="K17" s="33" t="s">
        <v>5</v>
      </c>
      <c r="L17" s="33"/>
      <c r="M17" s="33" t="s">
        <v>72</v>
      </c>
      <c r="N17" s="33"/>
      <c r="O17" s="33" t="s">
        <v>7</v>
      </c>
      <c r="P17" s="33"/>
      <c r="Q17" s="33" t="s">
        <v>8</v>
      </c>
      <c r="R17" s="33"/>
      <c r="S17" s="33" t="s">
        <v>9</v>
      </c>
      <c r="T17" s="33"/>
      <c r="U17" s="33" t="s">
        <v>10</v>
      </c>
      <c r="V17" s="33"/>
      <c r="W17" s="33" t="s">
        <v>11</v>
      </c>
      <c r="X17" s="33"/>
      <c r="Y17" s="35" t="s">
        <v>13</v>
      </c>
      <c r="Z17" s="36"/>
    </row>
    <row r="18" spans="1:33" ht="15" thickBot="1" x14ac:dyDescent="0.35">
      <c r="A18" s="153"/>
      <c r="B18" s="154"/>
      <c r="C18" s="37" t="s">
        <v>14</v>
      </c>
      <c r="D18" s="38" t="s">
        <v>15</v>
      </c>
      <c r="E18" s="39" t="s">
        <v>14</v>
      </c>
      <c r="F18" s="38" t="s">
        <v>15</v>
      </c>
      <c r="G18" s="39" t="s">
        <v>14</v>
      </c>
      <c r="H18" s="38" t="s">
        <v>15</v>
      </c>
      <c r="I18" s="37" t="s">
        <v>14</v>
      </c>
      <c r="J18" s="38" t="s">
        <v>15</v>
      </c>
      <c r="K18" s="37" t="s">
        <v>14</v>
      </c>
      <c r="L18" s="38" t="s">
        <v>15</v>
      </c>
      <c r="M18" s="37" t="s">
        <v>14</v>
      </c>
      <c r="N18" s="38" t="s">
        <v>15</v>
      </c>
      <c r="O18" s="37" t="s">
        <v>14</v>
      </c>
      <c r="P18" s="38" t="s">
        <v>15</v>
      </c>
      <c r="Q18" s="37" t="s">
        <v>14</v>
      </c>
      <c r="R18" s="38" t="s">
        <v>15</v>
      </c>
      <c r="S18" s="37" t="s">
        <v>14</v>
      </c>
      <c r="T18" s="38" t="s">
        <v>15</v>
      </c>
      <c r="U18" s="37" t="s">
        <v>14</v>
      </c>
      <c r="V18" s="38" t="s">
        <v>15</v>
      </c>
      <c r="W18" s="37" t="s">
        <v>14</v>
      </c>
      <c r="X18" s="38" t="s">
        <v>15</v>
      </c>
      <c r="Y18" s="41" t="s">
        <v>14</v>
      </c>
      <c r="Z18" s="42" t="s">
        <v>15</v>
      </c>
    </row>
    <row r="19" spans="1:33" x14ac:dyDescent="0.3">
      <c r="A19" s="55" t="s">
        <v>288</v>
      </c>
      <c r="B19" s="62" t="s">
        <v>303</v>
      </c>
      <c r="C19" s="8">
        <v>8128</v>
      </c>
      <c r="D19" s="5">
        <f>IF(C22=0,"- - -",C19/C22*100)</f>
        <v>68.666047140322718</v>
      </c>
      <c r="E19" s="4">
        <v>10301</v>
      </c>
      <c r="F19" s="5">
        <f>IF(E22=0,"- - -",E19/E22*100)</f>
        <v>63.629625054049043</v>
      </c>
      <c r="G19" s="4">
        <v>14378</v>
      </c>
      <c r="H19" s="5">
        <f>IF(G22=0,"- - -",G19/G22*100)</f>
        <v>63.515483500463844</v>
      </c>
      <c r="I19" s="4">
        <v>5107</v>
      </c>
      <c r="J19" s="5">
        <f>IF(I22=0,"- - -",I19/I22*100)</f>
        <v>61.582057156638129</v>
      </c>
      <c r="K19" s="4">
        <v>4531</v>
      </c>
      <c r="L19" s="5">
        <f>IF(K22=0,"- - -",K19/K22*100)</f>
        <v>69.504525233931574</v>
      </c>
      <c r="M19" s="4">
        <v>17880</v>
      </c>
      <c r="N19" s="5">
        <f>IF(M22=0,"- - -",M19/M22*100)</f>
        <v>70.230566793668245</v>
      </c>
      <c r="O19" s="4">
        <v>9036</v>
      </c>
      <c r="P19" s="5">
        <f>IF(O22=0,"- - -",O19/O22*100)</f>
        <v>63.432783432783438</v>
      </c>
      <c r="Q19" s="4">
        <v>1405</v>
      </c>
      <c r="R19" s="5">
        <f>IF(Q22=0,"- - -",Q19/Q22*100)</f>
        <v>76.944140197152251</v>
      </c>
      <c r="S19" s="4">
        <v>8508</v>
      </c>
      <c r="T19" s="5">
        <f>IF(S22=0,"- - -",S19/S22*100)</f>
        <v>67.825255102040813</v>
      </c>
      <c r="U19" s="4">
        <v>3054</v>
      </c>
      <c r="V19" s="5">
        <f>IF(U22=0,"- - -",U19/U22*100)</f>
        <v>63.824451410658313</v>
      </c>
      <c r="W19" s="4">
        <v>1360</v>
      </c>
      <c r="X19" s="5">
        <f>IF(W22=0,"- - -",W19/W22*100)</f>
        <v>45.899426257171783</v>
      </c>
      <c r="Y19" s="26">
        <f>C19+E19+G19+I19+K19+M19+O19+Q19+S19+U19+W19</f>
        <v>83688</v>
      </c>
      <c r="Z19" s="27">
        <f>IF(Y22=0,"- - -",Y19/Y22*100)</f>
        <v>65.742319143420502</v>
      </c>
      <c r="AC19" s="69"/>
    </row>
    <row r="20" spans="1:33" x14ac:dyDescent="0.3">
      <c r="A20" s="52" t="s">
        <v>289</v>
      </c>
      <c r="B20" s="62" t="s">
        <v>304</v>
      </c>
      <c r="C20" s="9">
        <v>3696</v>
      </c>
      <c r="D20" s="3">
        <f>IF(C22=0,"- - -",C20/C22*100)</f>
        <v>31.224127735068009</v>
      </c>
      <c r="E20" s="2">
        <v>5885</v>
      </c>
      <c r="F20" s="3">
        <f>IF(E22=0,"- - -",E20/E22*100)</f>
        <v>36.351843844585829</v>
      </c>
      <c r="G20" s="2">
        <v>8058</v>
      </c>
      <c r="H20" s="3">
        <f>IF(G22=0,"- - -",G20/G22*100)</f>
        <v>35.596589654106111</v>
      </c>
      <c r="I20" s="2">
        <v>3107</v>
      </c>
      <c r="J20" s="3">
        <f>IF(I22=0,"- - -",I20/I22*100)</f>
        <v>37.465332207886171</v>
      </c>
      <c r="K20" s="2">
        <v>1976</v>
      </c>
      <c r="L20" s="3">
        <f>IF(K22=0,"- - -",K20/K22*100)</f>
        <v>30.311397453597177</v>
      </c>
      <c r="M20" s="2">
        <v>7494</v>
      </c>
      <c r="N20" s="3">
        <f>IF(M22=0,"- - -",M20/M22*100)</f>
        <v>29.435563062178403</v>
      </c>
      <c r="O20" s="2">
        <v>4901</v>
      </c>
      <c r="P20" s="3">
        <f>IF(O22=0,"- - -",O20/O22*100)</f>
        <v>34.4050544050544</v>
      </c>
      <c r="Q20" s="2">
        <v>421</v>
      </c>
      <c r="R20" s="3">
        <f>IF(Q22=0,"- - -",Q20/Q22*100)</f>
        <v>23.055859802847756</v>
      </c>
      <c r="S20" s="2">
        <v>3654</v>
      </c>
      <c r="T20" s="3">
        <f>IF(S22=0,"- - -",S20/S22*100)</f>
        <v>29.129464285714285</v>
      </c>
      <c r="U20" s="2">
        <v>1728</v>
      </c>
      <c r="V20" s="3">
        <f>IF(U22=0,"- - -",U20/U22*100)</f>
        <v>36.112852664576799</v>
      </c>
      <c r="W20" s="2">
        <v>1602</v>
      </c>
      <c r="X20" s="3">
        <f>IF(W22=0,"- - -",W20/W22*100)</f>
        <v>54.066824164697948</v>
      </c>
      <c r="Y20" s="26">
        <f t="shared" ref="Y20:Y21" si="1">C20+E20+G20+I20+K20+M20+O20+Q20+S20+U20+W20</f>
        <v>42522</v>
      </c>
      <c r="Z20" s="29">
        <f>IF(Y22=0,"- - -",Y20/Y22*100)</f>
        <v>33.403772280572205</v>
      </c>
      <c r="AC20" s="69"/>
    </row>
    <row r="21" spans="1:33" ht="15" thickBot="1" x14ac:dyDescent="0.35">
      <c r="A21" s="52" t="s">
        <v>290</v>
      </c>
      <c r="B21" s="62" t="s">
        <v>16</v>
      </c>
      <c r="C21" s="9">
        <v>13</v>
      </c>
      <c r="D21" s="3">
        <f>IF(C22=0,"- - -",C21/C22*100)</f>
        <v>0.109825124609276</v>
      </c>
      <c r="E21" s="2">
        <v>3</v>
      </c>
      <c r="F21" s="3">
        <f>IF(E22=0,"- - -",E21/E22*100)</f>
        <v>1.8531101365124467E-2</v>
      </c>
      <c r="G21" s="2">
        <v>201</v>
      </c>
      <c r="H21" s="3">
        <f>IF(G22=0,"- - -",G21/G22*100)</f>
        <v>0.88792684543004818</v>
      </c>
      <c r="I21" s="2">
        <v>79</v>
      </c>
      <c r="J21" s="3">
        <f>IF(I22=0,"- - -",I21/I22*100)</f>
        <v>0.95261063547570235</v>
      </c>
      <c r="K21" s="2">
        <v>12</v>
      </c>
      <c r="L21" s="3">
        <f>IF(K22=0,"- - -",K21/K22*100)</f>
        <v>0.18407731247123793</v>
      </c>
      <c r="M21" s="2">
        <v>85</v>
      </c>
      <c r="N21" s="3">
        <f>IF(M22=0,"- - -",M21/M22*100)</f>
        <v>0.33387014415334459</v>
      </c>
      <c r="O21" s="2">
        <v>308</v>
      </c>
      <c r="P21" s="3">
        <f>IF(O22=0,"- - -",O21/O22*100)</f>
        <v>2.1621621621621623</v>
      </c>
      <c r="Q21" s="2">
        <v>0</v>
      </c>
      <c r="R21" s="3">
        <f>IF(Q22=0,"- - -",Q21/Q22*100)</f>
        <v>0</v>
      </c>
      <c r="S21" s="2">
        <v>382</v>
      </c>
      <c r="T21" s="3">
        <f>IF(S22=0,"- - -",S21/S22*100)</f>
        <v>3.0452806122448979</v>
      </c>
      <c r="U21" s="2">
        <v>3</v>
      </c>
      <c r="V21" s="3">
        <f>IF(U22=0,"- - -",U21/U22*100)</f>
        <v>6.269592476489029E-2</v>
      </c>
      <c r="W21" s="2">
        <v>1</v>
      </c>
      <c r="X21" s="3">
        <f>IF(W22=0,"- - -",W21/W22*100)</f>
        <v>3.3749578130273371E-2</v>
      </c>
      <c r="Y21" s="26">
        <f t="shared" si="1"/>
        <v>1087</v>
      </c>
      <c r="Z21" s="29">
        <f>IF(Y22=0,"- - -",Y21/Y22*100)</f>
        <v>0.85390857600729009</v>
      </c>
      <c r="AC21" s="69"/>
    </row>
    <row r="22" spans="1:33" x14ac:dyDescent="0.3">
      <c r="A22" s="155" t="s">
        <v>13</v>
      </c>
      <c r="B22" s="156"/>
      <c r="C22" s="14">
        <f>SUM(C19:C21)</f>
        <v>11837</v>
      </c>
      <c r="D22" s="15">
        <f>IF(C22=0,"- - -",C22/C22*100)</f>
        <v>100</v>
      </c>
      <c r="E22" s="16">
        <f>SUM(E19:E21)</f>
        <v>16189</v>
      </c>
      <c r="F22" s="15">
        <f>IF(E22=0,"- - -",E22/E22*100)</f>
        <v>100</v>
      </c>
      <c r="G22" s="16">
        <f>SUM(G19:G21)</f>
        <v>22637</v>
      </c>
      <c r="H22" s="15">
        <f>IF(G22=0,"- - -",G22/G22*100)</f>
        <v>100</v>
      </c>
      <c r="I22" s="16">
        <f>SUM(I19:I21)</f>
        <v>8293</v>
      </c>
      <c r="J22" s="15">
        <f>IF(I22=0,"- - -",I22/I22*100)</f>
        <v>100</v>
      </c>
      <c r="K22" s="16">
        <f>SUM(K19:K21)</f>
        <v>6519</v>
      </c>
      <c r="L22" s="15">
        <f>IF(K22=0,"- - -",K22/K22*100)</f>
        <v>100</v>
      </c>
      <c r="M22" s="16">
        <f>SUM(M19:M21)</f>
        <v>25459</v>
      </c>
      <c r="N22" s="15">
        <f>IF(M22=0,"- - -",M22/M22*100)</f>
        <v>100</v>
      </c>
      <c r="O22" s="16">
        <f>SUM(O19:O21)</f>
        <v>14245</v>
      </c>
      <c r="P22" s="15">
        <f>IF(O22=0,"- - -",O22/O22*100)</f>
        <v>100</v>
      </c>
      <c r="Q22" s="16">
        <f>SUM(Q19:Q21)</f>
        <v>1826</v>
      </c>
      <c r="R22" s="15">
        <f>IF(Q22=0,"- - -",Q22/Q22*100)</f>
        <v>100</v>
      </c>
      <c r="S22" s="16">
        <f>SUM(S19:S21)</f>
        <v>12544</v>
      </c>
      <c r="T22" s="15">
        <f>IF(S22=0,"- - -",S22/S22*100)</f>
        <v>100</v>
      </c>
      <c r="U22" s="16">
        <f>SUM(U19:U21)</f>
        <v>4785</v>
      </c>
      <c r="V22" s="15">
        <f>IF(U22=0,"- - -",U22/U22*100)</f>
        <v>100</v>
      </c>
      <c r="W22" s="16">
        <f>SUM(W19:W21)</f>
        <v>2963</v>
      </c>
      <c r="X22" s="15">
        <f>IF(W22=0,"- - -",W22/W22*100)</f>
        <v>100</v>
      </c>
      <c r="Y22" s="22">
        <f>SUM(Y19:Y21)</f>
        <v>127297</v>
      </c>
      <c r="Z22" s="23">
        <f>IF(Y22=0,"- - -",Y22/Y22*100)</f>
        <v>100</v>
      </c>
      <c r="AC22" s="69"/>
    </row>
    <row r="23" spans="1:33" ht="15" thickBot="1" x14ac:dyDescent="0.35">
      <c r="A23" s="149" t="s">
        <v>132</v>
      </c>
      <c r="B23" s="150"/>
      <c r="C23" s="18">
        <f>IF(Y22=0,"- - -",C22/Y22*100)</f>
        <v>9.2987265999984281</v>
      </c>
      <c r="D23" s="19"/>
      <c r="E23" s="20">
        <f>IF(Y22=0,"- - -",E22/Y22*100)</f>
        <v>12.717503161896982</v>
      </c>
      <c r="F23" s="19"/>
      <c r="G23" s="20">
        <f>IF(Y22=0,"- - -",G22/Y22*100)</f>
        <v>17.782822847356968</v>
      </c>
      <c r="H23" s="19"/>
      <c r="I23" s="20">
        <f>IF(Y22=0,"- - -",I22/Y22*100)</f>
        <v>6.5146861277170718</v>
      </c>
      <c r="J23" s="19"/>
      <c r="K23" s="20">
        <f>IF(Y22=0,"- - -",K22/Y22*100)</f>
        <v>5.1210947626416958</v>
      </c>
      <c r="L23" s="19"/>
      <c r="M23" s="20">
        <f>IF(Y22=0,"- - -",M22/Y22*100)</f>
        <v>19.999685774213059</v>
      </c>
      <c r="N23" s="19"/>
      <c r="O23" s="20">
        <f>IF(Y22=0,"- - -",O22/Y22*100)</f>
        <v>11.190365837372445</v>
      </c>
      <c r="P23" s="19"/>
      <c r="Q23" s="20">
        <f>IF(Y22=0,"- - -",Q22/Y22*100)</f>
        <v>1.4344407173774716</v>
      </c>
      <c r="R23" s="19"/>
      <c r="S23" s="20">
        <f>IF(Y22=0,"- - -",S22/Y22*100)</f>
        <v>9.8541206784134729</v>
      </c>
      <c r="T23" s="19"/>
      <c r="U23" s="20">
        <f>IF(Y22=0,"- - -",U22/Y22*100)</f>
        <v>3.7589259762602421</v>
      </c>
      <c r="V23" s="19"/>
      <c r="W23" s="20">
        <f>IF(Y22=0,"- - -",W22/Y22*100)</f>
        <v>2.3276275167521625</v>
      </c>
      <c r="X23" s="19"/>
      <c r="Y23" s="24">
        <f>IF(Y22=0,"- - -",Y22/Y22*100)</f>
        <v>100</v>
      </c>
      <c r="Z23" s="25"/>
    </row>
    <row r="24" spans="1:33" x14ac:dyDescent="0.3">
      <c r="A24" s="144" t="s">
        <v>510</v>
      </c>
      <c r="B24" s="145"/>
      <c r="C24" s="145"/>
      <c r="D24" s="145"/>
      <c r="E24" s="145"/>
    </row>
    <row r="26" spans="1:33" x14ac:dyDescent="0.3">
      <c r="A26" s="1" t="s">
        <v>293</v>
      </c>
      <c r="J26" s="48"/>
      <c r="L26" s="48"/>
    </row>
    <row r="27" spans="1:33" ht="15" thickBot="1" x14ac:dyDescent="0.35"/>
    <row r="28" spans="1:33" ht="14.4" customHeight="1" x14ac:dyDescent="0.3">
      <c r="A28" s="151" t="s">
        <v>303</v>
      </c>
      <c r="B28" s="152"/>
      <c r="C28" s="32" t="s">
        <v>97</v>
      </c>
      <c r="D28" s="33"/>
      <c r="E28" s="33" t="s">
        <v>98</v>
      </c>
      <c r="F28" s="33"/>
      <c r="G28" s="33" t="s">
        <v>86</v>
      </c>
      <c r="H28" s="33"/>
      <c r="I28" s="33" t="s">
        <v>87</v>
      </c>
      <c r="J28" s="33"/>
      <c r="K28" s="33" t="s">
        <v>88</v>
      </c>
      <c r="L28" s="33"/>
      <c r="M28" s="33" t="s">
        <v>89</v>
      </c>
      <c r="N28" s="33"/>
      <c r="O28" s="33" t="s">
        <v>90</v>
      </c>
      <c r="P28" s="33"/>
      <c r="Q28" s="33" t="s">
        <v>91</v>
      </c>
      <c r="R28" s="33"/>
      <c r="S28" s="33" t="s">
        <v>92</v>
      </c>
      <c r="T28" s="33"/>
      <c r="U28" s="33" t="s">
        <v>93</v>
      </c>
      <c r="V28" s="33"/>
      <c r="W28" s="33" t="s">
        <v>94</v>
      </c>
      <c r="X28" s="33"/>
      <c r="Y28" s="33" t="s">
        <v>95</v>
      </c>
      <c r="Z28" s="33"/>
      <c r="AA28" s="33" t="s">
        <v>96</v>
      </c>
      <c r="AB28" s="34"/>
      <c r="AC28" s="35" t="s">
        <v>13</v>
      </c>
      <c r="AD28" s="36"/>
    </row>
    <row r="29" spans="1:33" ht="15" thickBot="1" x14ac:dyDescent="0.35">
      <c r="A29" s="153"/>
      <c r="B29" s="154"/>
      <c r="C29" s="37" t="s">
        <v>14</v>
      </c>
      <c r="D29" s="38" t="s">
        <v>15</v>
      </c>
      <c r="E29" s="39" t="s">
        <v>14</v>
      </c>
      <c r="F29" s="38" t="s">
        <v>15</v>
      </c>
      <c r="G29" s="39" t="s">
        <v>14</v>
      </c>
      <c r="H29" s="38" t="s">
        <v>15</v>
      </c>
      <c r="I29" s="37" t="s">
        <v>14</v>
      </c>
      <c r="J29" s="38" t="s">
        <v>15</v>
      </c>
      <c r="K29" s="37" t="s">
        <v>14</v>
      </c>
      <c r="L29" s="38" t="s">
        <v>15</v>
      </c>
      <c r="M29" s="37" t="s">
        <v>14</v>
      </c>
      <c r="N29" s="38" t="s">
        <v>15</v>
      </c>
      <c r="O29" s="37" t="s">
        <v>14</v>
      </c>
      <c r="P29" s="38" t="s">
        <v>15</v>
      </c>
      <c r="Q29" s="37" t="s">
        <v>14</v>
      </c>
      <c r="R29" s="38" t="s">
        <v>15</v>
      </c>
      <c r="S29" s="37" t="s">
        <v>14</v>
      </c>
      <c r="T29" s="38" t="s">
        <v>15</v>
      </c>
      <c r="U29" s="37" t="s">
        <v>14</v>
      </c>
      <c r="V29" s="38" t="s">
        <v>15</v>
      </c>
      <c r="W29" s="37" t="s">
        <v>14</v>
      </c>
      <c r="X29" s="38" t="s">
        <v>15</v>
      </c>
      <c r="Y29" s="37" t="s">
        <v>14</v>
      </c>
      <c r="Z29" s="38" t="s">
        <v>15</v>
      </c>
      <c r="AA29" s="37" t="s">
        <v>14</v>
      </c>
      <c r="AB29" s="38" t="s">
        <v>15</v>
      </c>
      <c r="AC29" s="41" t="s">
        <v>14</v>
      </c>
      <c r="AD29" s="42" t="s">
        <v>15</v>
      </c>
    </row>
    <row r="30" spans="1:33" x14ac:dyDescent="0.3">
      <c r="A30" s="55" t="s">
        <v>288</v>
      </c>
      <c r="B30" s="62" t="s">
        <v>303</v>
      </c>
      <c r="C30" s="8">
        <v>3774</v>
      </c>
      <c r="D30" s="5">
        <f>IF(C33=0,"- - -",C30/C33*100)</f>
        <v>61.919606234618541</v>
      </c>
      <c r="E30" s="4">
        <v>69434</v>
      </c>
      <c r="F30" s="5">
        <f>IF(E33=0,"- - -",E30/E33*100)</f>
        <v>66.208330154855446</v>
      </c>
      <c r="G30" s="4">
        <v>154</v>
      </c>
      <c r="H30" s="5">
        <f>IF(G33=0,"- - -",G30/G33*100)</f>
        <v>66.666666666666657</v>
      </c>
      <c r="I30" s="4">
        <v>979</v>
      </c>
      <c r="J30" s="5">
        <f>IF(I33=0,"- - -",I30/I33*100)</f>
        <v>73.886792452830178</v>
      </c>
      <c r="K30" s="4">
        <v>122</v>
      </c>
      <c r="L30" s="5">
        <f>IF(K33=0,"- - -",K30/K33*100)</f>
        <v>73.053892215568865</v>
      </c>
      <c r="M30" s="4">
        <v>11</v>
      </c>
      <c r="N30" s="5">
        <f>IF(M33=0,"- - -",M30/M33*100)</f>
        <v>55.000000000000007</v>
      </c>
      <c r="O30" s="4">
        <v>743</v>
      </c>
      <c r="P30" s="5">
        <f>IF(O33=0,"- - -",O30/O33*100)</f>
        <v>62.332214765100666</v>
      </c>
      <c r="Q30" s="4">
        <v>2550</v>
      </c>
      <c r="R30" s="5">
        <f>IF(Q33=0,"- - -",Q30/Q33*100)</f>
        <v>70.637119113573405</v>
      </c>
      <c r="S30" s="4">
        <v>840</v>
      </c>
      <c r="T30" s="5">
        <f>IF(S33=0,"- - -",S30/S33*100)</f>
        <v>55.4089709762533</v>
      </c>
      <c r="U30" s="4">
        <v>3392</v>
      </c>
      <c r="V30" s="5">
        <f>IF(U33=0,"- - -",U30/U33*100)</f>
        <v>59.238560950052388</v>
      </c>
      <c r="W30" s="4">
        <v>534</v>
      </c>
      <c r="X30" s="5">
        <f>IF(W33=0,"- - -",W30/W33*100)</f>
        <v>70.078740157480311</v>
      </c>
      <c r="Y30" s="4">
        <v>1131</v>
      </c>
      <c r="Z30" s="5">
        <f>IF(Y33=0,"- - -",Y30/Y33*100)</f>
        <v>64.665523156089193</v>
      </c>
      <c r="AA30" s="4">
        <v>24</v>
      </c>
      <c r="AB30" s="5">
        <f>IF(AA33=0,"- - -",AA30/AA33*100)</f>
        <v>75</v>
      </c>
      <c r="AC30" s="26">
        <f>C30+E30+G30+I30+K30+M30+O30+Q30+S30+U30+W30+Y30+AA30</f>
        <v>83688</v>
      </c>
      <c r="AD30" s="27">
        <f>IF(AC33=0,"- - -",AC30/AC33*100)</f>
        <v>65.742319143420502</v>
      </c>
      <c r="AG30" s="69"/>
    </row>
    <row r="31" spans="1:33" x14ac:dyDescent="0.3">
      <c r="A31" s="52" t="s">
        <v>289</v>
      </c>
      <c r="B31" s="62" t="s">
        <v>304</v>
      </c>
      <c r="C31" s="9">
        <v>2127</v>
      </c>
      <c r="D31" s="3">
        <f>IF(C33=0,"- - -",C31/C33*100)</f>
        <v>34.8974569319114</v>
      </c>
      <c r="E31" s="2">
        <v>34637</v>
      </c>
      <c r="F31" s="3">
        <f>IF(E33=0,"- - -",E31/E33*100)</f>
        <v>33.027881608055537</v>
      </c>
      <c r="G31" s="2">
        <v>77</v>
      </c>
      <c r="H31" s="3">
        <f>IF(G33=0,"- - -",G31/G33*100)</f>
        <v>33.333333333333329</v>
      </c>
      <c r="I31" s="2">
        <v>340</v>
      </c>
      <c r="J31" s="3">
        <f>IF(I33=0,"- - -",I31/I33*100)</f>
        <v>25.660377358490567</v>
      </c>
      <c r="K31" s="2">
        <v>45</v>
      </c>
      <c r="L31" s="3">
        <f>IF(K33=0,"- - -",K31/K33*100)</f>
        <v>26.946107784431138</v>
      </c>
      <c r="M31" s="2">
        <v>9</v>
      </c>
      <c r="N31" s="3">
        <f>IF(M33=0,"- - -",M31/M33*100)</f>
        <v>45</v>
      </c>
      <c r="O31" s="2">
        <v>438</v>
      </c>
      <c r="P31" s="3">
        <f>IF(O33=0,"- - -",O31/O33*100)</f>
        <v>36.744966442953022</v>
      </c>
      <c r="Q31" s="2">
        <v>1041</v>
      </c>
      <c r="R31" s="3">
        <f>IF(Q33=0,"- - -",Q31/Q33*100)</f>
        <v>28.83656509695291</v>
      </c>
      <c r="S31" s="2">
        <v>670</v>
      </c>
      <c r="T31" s="3">
        <f>IF(S33=0,"- - -",S31/S33*100)</f>
        <v>44.195250659630609</v>
      </c>
      <c r="U31" s="2">
        <v>2297</v>
      </c>
      <c r="V31" s="3">
        <f>IF(U33=0,"- - -",U31/U33*100)</f>
        <v>40.115263709395741</v>
      </c>
      <c r="W31" s="2">
        <v>220</v>
      </c>
      <c r="X31" s="3">
        <f>IF(W33=0,"- - -",W31/W33*100)</f>
        <v>28.871391076115486</v>
      </c>
      <c r="Y31" s="2">
        <v>614</v>
      </c>
      <c r="Z31" s="3">
        <f>IF(Y33=0,"- - -",Y31/Y33*100)</f>
        <v>35.105774728416236</v>
      </c>
      <c r="AA31" s="2">
        <v>7</v>
      </c>
      <c r="AB31" s="3">
        <f>IF(AA33=0,"- - -",AA31/AA33*100)</f>
        <v>21.875</v>
      </c>
      <c r="AC31" s="26">
        <f t="shared" ref="AC31:AC32" si="2">C31+E31+G31+I31+K31+M31+O31+Q31+S31+U31+W31+Y31+AA31</f>
        <v>42522</v>
      </c>
      <c r="AD31" s="29">
        <f>IF(AC33=0,"- - -",AC31/AC33*100)</f>
        <v>33.403772280572205</v>
      </c>
      <c r="AG31" s="69"/>
    </row>
    <row r="32" spans="1:33" ht="15" thickBot="1" x14ac:dyDescent="0.35">
      <c r="A32" s="52" t="s">
        <v>290</v>
      </c>
      <c r="B32" s="62" t="s">
        <v>16</v>
      </c>
      <c r="C32" s="9">
        <v>194</v>
      </c>
      <c r="D32" s="3">
        <f>IF(C33=0,"- - -",C32/C33*100)</f>
        <v>3.1829368334700576</v>
      </c>
      <c r="E32" s="2">
        <v>801</v>
      </c>
      <c r="F32" s="3">
        <f>IF(E33=0,"- - -",E32/E33*100)</f>
        <v>0.76378823708902277</v>
      </c>
      <c r="G32" s="2">
        <v>0</v>
      </c>
      <c r="H32" s="3">
        <f>IF(G33=0,"- - -",G32/G33*100)</f>
        <v>0</v>
      </c>
      <c r="I32" s="2">
        <v>6</v>
      </c>
      <c r="J32" s="3">
        <f>IF(I33=0,"- - -",I32/I33*100)</f>
        <v>0.45283018867924529</v>
      </c>
      <c r="K32" s="2">
        <v>0</v>
      </c>
      <c r="L32" s="3">
        <f>IF(K33=0,"- - -",K32/K33*100)</f>
        <v>0</v>
      </c>
      <c r="M32" s="2">
        <v>0</v>
      </c>
      <c r="N32" s="3">
        <f>IF(M33=0,"- - -",M32/M33*100)</f>
        <v>0</v>
      </c>
      <c r="O32" s="2">
        <v>11</v>
      </c>
      <c r="P32" s="3">
        <f>IF(O33=0,"- - -",O32/O33*100)</f>
        <v>0.92281879194630878</v>
      </c>
      <c r="Q32" s="2">
        <v>19</v>
      </c>
      <c r="R32" s="3">
        <f>IF(Q33=0,"- - -",Q32/Q33*100)</f>
        <v>0.52631578947368418</v>
      </c>
      <c r="S32" s="2">
        <v>6</v>
      </c>
      <c r="T32" s="3">
        <f>IF(S33=0,"- - -",S32/S33*100)</f>
        <v>0.39577836411609502</v>
      </c>
      <c r="U32" s="2">
        <v>37</v>
      </c>
      <c r="V32" s="3">
        <f>IF(U33=0,"- - -",U32/U33*100)</f>
        <v>0.64617534055186865</v>
      </c>
      <c r="W32" s="2">
        <v>8</v>
      </c>
      <c r="X32" s="3">
        <f>IF(W33=0,"- - -",W32/W33*100)</f>
        <v>1.0498687664041995</v>
      </c>
      <c r="Y32" s="2">
        <v>4</v>
      </c>
      <c r="Z32" s="3">
        <f>IF(Y33=0,"- - -",Y32/Y33*100)</f>
        <v>0.22870211549456831</v>
      </c>
      <c r="AA32" s="2">
        <v>1</v>
      </c>
      <c r="AB32" s="3">
        <f>IF(AA33=0,"- - -",AA32/AA33*100)</f>
        <v>3.125</v>
      </c>
      <c r="AC32" s="26">
        <f t="shared" si="2"/>
        <v>1087</v>
      </c>
      <c r="AD32" s="29">
        <f>IF(AC33=0,"- - -",AC32/AC33*100)</f>
        <v>0.85390857600729009</v>
      </c>
      <c r="AG32" s="69"/>
    </row>
    <row r="33" spans="1:33" x14ac:dyDescent="0.3">
      <c r="A33" s="155" t="s">
        <v>13</v>
      </c>
      <c r="B33" s="156"/>
      <c r="C33" s="14">
        <f>SUM(C30:C32)</f>
        <v>6095</v>
      </c>
      <c r="D33" s="15">
        <f>IF(C33=0,"- - -",C33/C33*100)</f>
        <v>100</v>
      </c>
      <c r="E33" s="16">
        <f>SUM(E30:E32)</f>
        <v>104872</v>
      </c>
      <c r="F33" s="15">
        <f>IF(E33=0,"- - -",E33/E33*100)</f>
        <v>100</v>
      </c>
      <c r="G33" s="16">
        <f>SUM(G30:G32)</f>
        <v>231</v>
      </c>
      <c r="H33" s="15">
        <f>IF(G33=0,"- - -",G33/G33*100)</f>
        <v>100</v>
      </c>
      <c r="I33" s="16">
        <f>SUM(I30:I32)</f>
        <v>1325</v>
      </c>
      <c r="J33" s="15">
        <f>IF(I33=0,"- - -",I33/I33*100)</f>
        <v>100</v>
      </c>
      <c r="K33" s="16">
        <f>SUM(K30:K32)</f>
        <v>167</v>
      </c>
      <c r="L33" s="15">
        <f>IF(K33=0,"- - -",K33/K33*100)</f>
        <v>100</v>
      </c>
      <c r="M33" s="16">
        <f>SUM(M30:M32)</f>
        <v>20</v>
      </c>
      <c r="N33" s="15">
        <f>IF(M33=0,"- - -",M33/M33*100)</f>
        <v>100</v>
      </c>
      <c r="O33" s="16">
        <f>SUM(O30:O32)</f>
        <v>1192</v>
      </c>
      <c r="P33" s="15">
        <f>IF(O33=0,"- - -",O33/O33*100)</f>
        <v>100</v>
      </c>
      <c r="Q33" s="16">
        <f>SUM(Q30:Q32)</f>
        <v>3610</v>
      </c>
      <c r="R33" s="15">
        <f>IF(Q33=0,"- - -",Q33/Q33*100)</f>
        <v>100</v>
      </c>
      <c r="S33" s="16">
        <f>SUM(S30:S32)</f>
        <v>1516</v>
      </c>
      <c r="T33" s="15">
        <f>IF(S33=0,"- - -",S33/S33*100)</f>
        <v>100</v>
      </c>
      <c r="U33" s="16">
        <f>SUM(U30:U32)</f>
        <v>5726</v>
      </c>
      <c r="V33" s="15">
        <f>IF(U33=0,"- - -",U33/U33*100)</f>
        <v>100</v>
      </c>
      <c r="W33" s="16">
        <f>SUM(W30:W32)</f>
        <v>762</v>
      </c>
      <c r="X33" s="15">
        <f>IF(W33=0,"- - -",W33/W33*100)</f>
        <v>100</v>
      </c>
      <c r="Y33" s="16">
        <f>SUM(Y30:Y32)</f>
        <v>1749</v>
      </c>
      <c r="Z33" s="15">
        <f>IF(Y33=0,"- - -",Y33/Y33*100)</f>
        <v>100</v>
      </c>
      <c r="AA33" s="16">
        <f>SUM(AA30:AA32)</f>
        <v>32</v>
      </c>
      <c r="AB33" s="15">
        <f>IF(AA33=0,"- - -",AA33/AA33*100)</f>
        <v>100</v>
      </c>
      <c r="AC33" s="22">
        <f>SUM(AC30:AC32)</f>
        <v>127297</v>
      </c>
      <c r="AD33" s="23">
        <f>IF(AC33=0,"- - -",AC33/AC33*100)</f>
        <v>100</v>
      </c>
      <c r="AG33" s="69"/>
    </row>
    <row r="34" spans="1:33" ht="15" thickBot="1" x14ac:dyDescent="0.35">
      <c r="A34" s="149" t="s">
        <v>12</v>
      </c>
      <c r="B34" s="150"/>
      <c r="C34" s="18">
        <f>IF($AC33=0,"- - -",C33/$AC33*100)</f>
        <v>4.7880154284861387</v>
      </c>
      <c r="D34" s="19"/>
      <c r="E34" s="20">
        <f>IF($AC33=0,"- - -",E33/$AC33*100)</f>
        <v>82.383716819720803</v>
      </c>
      <c r="F34" s="19"/>
      <c r="G34" s="20">
        <f>IF($AC33=0,"- - -",G33/$AC33*100)</f>
        <v>0.181465391957391</v>
      </c>
      <c r="H34" s="19"/>
      <c r="I34" s="20">
        <f>IF($AC33=0,"- - -",I33/$AC33*100)</f>
        <v>1.040872919236117</v>
      </c>
      <c r="J34" s="19"/>
      <c r="K34" s="20">
        <f>IF($AC33=0,"- - -",K33/$AC33*100)</f>
        <v>0.13118926604711814</v>
      </c>
      <c r="L34" s="19"/>
      <c r="M34" s="20">
        <f>IF($AC33=0,"- - -",M33/$AC33*100)</f>
        <v>1.5711289346960259E-2</v>
      </c>
      <c r="N34" s="19"/>
      <c r="O34" s="20">
        <f>IF($AC33=0,"- - -",O33/$AC33*100)</f>
        <v>0.93639284507883136</v>
      </c>
      <c r="P34" s="19"/>
      <c r="Q34" s="20">
        <f>IF($AC33=0,"- - -",Q33/$AC33*100)</f>
        <v>2.8358877271263268</v>
      </c>
      <c r="R34" s="19"/>
      <c r="S34" s="20">
        <f>IF($AC33=0,"- - -",S33/$AC33*100)</f>
        <v>1.1909157324995876</v>
      </c>
      <c r="T34" s="19"/>
      <c r="U34" s="20">
        <f>IF($AC33=0,"- - -",U33/$AC33*100)</f>
        <v>4.4981421400347221</v>
      </c>
      <c r="V34" s="19"/>
      <c r="W34" s="20">
        <f>IF($AC33=0,"- - -",W33/$AC33*100)</f>
        <v>0.59860012411918584</v>
      </c>
      <c r="X34" s="19"/>
      <c r="Y34" s="158">
        <f>IF($AC33=0,"- - -",Y33/$AC33*100)</f>
        <v>1.3739522533916746</v>
      </c>
      <c r="Z34" s="159"/>
      <c r="AA34" s="158">
        <f>IF($AC33=0,"- - -",AA33/$AC33*100)</f>
        <v>2.513806295513641E-2</v>
      </c>
      <c r="AB34" s="159"/>
      <c r="AC34" s="24">
        <f>IF($AC33=0,"- - -",AC33/$AC33*100)</f>
        <v>100</v>
      </c>
      <c r="AD34" s="25"/>
    </row>
    <row r="35" spans="1:33" x14ac:dyDescent="0.3">
      <c r="A35" s="144" t="s">
        <v>484</v>
      </c>
      <c r="B35" s="145"/>
      <c r="C35" s="145"/>
      <c r="D35" s="145"/>
      <c r="E35" s="145"/>
    </row>
    <row r="37" spans="1:33" x14ac:dyDescent="0.3">
      <c r="A37" s="1" t="s">
        <v>294</v>
      </c>
      <c r="J37" s="48"/>
      <c r="L37" s="48"/>
    </row>
    <row r="38" spans="1:33" ht="15" thickBot="1" x14ac:dyDescent="0.35"/>
    <row r="39" spans="1:33" ht="14.4" customHeight="1" x14ac:dyDescent="0.3">
      <c r="A39" s="151" t="s">
        <v>303</v>
      </c>
      <c r="B39" s="152"/>
      <c r="C39" s="32" t="s">
        <v>20</v>
      </c>
      <c r="D39" s="33"/>
      <c r="E39" s="33" t="s">
        <v>21</v>
      </c>
      <c r="F39" s="33"/>
      <c r="G39" s="33" t="s">
        <v>22</v>
      </c>
      <c r="H39" s="33"/>
      <c r="I39" s="33" t="s">
        <v>23</v>
      </c>
      <c r="J39" s="33"/>
      <c r="K39" s="33" t="s">
        <v>24</v>
      </c>
      <c r="L39" s="33"/>
      <c r="M39" s="33" t="s">
        <v>25</v>
      </c>
      <c r="N39" s="33"/>
      <c r="O39" s="33" t="s">
        <v>26</v>
      </c>
      <c r="P39" s="33"/>
      <c r="Q39" s="33" t="s">
        <v>27</v>
      </c>
      <c r="R39" s="33"/>
      <c r="S39" s="33" t="s">
        <v>28</v>
      </c>
      <c r="T39" s="33"/>
      <c r="U39" s="33" t="s">
        <v>29</v>
      </c>
      <c r="V39" s="33"/>
      <c r="W39" s="33" t="s">
        <v>30</v>
      </c>
      <c r="X39" s="33"/>
      <c r="Y39" s="33" t="s">
        <v>32</v>
      </c>
      <c r="Z39" s="33"/>
      <c r="AA39" s="35" t="s">
        <v>13</v>
      </c>
      <c r="AB39" s="36"/>
    </row>
    <row r="40" spans="1:33" ht="15" thickBot="1" x14ac:dyDescent="0.35">
      <c r="A40" s="153"/>
      <c r="B40" s="154"/>
      <c r="C40" s="37" t="s">
        <v>14</v>
      </c>
      <c r="D40" s="38" t="s">
        <v>15</v>
      </c>
      <c r="E40" s="39" t="s">
        <v>14</v>
      </c>
      <c r="F40" s="38" t="s">
        <v>15</v>
      </c>
      <c r="G40" s="39" t="s">
        <v>14</v>
      </c>
      <c r="H40" s="38" t="s">
        <v>15</v>
      </c>
      <c r="I40" s="37" t="s">
        <v>14</v>
      </c>
      <c r="J40" s="38" t="s">
        <v>15</v>
      </c>
      <c r="K40" s="37" t="s">
        <v>14</v>
      </c>
      <c r="L40" s="38" t="s">
        <v>15</v>
      </c>
      <c r="M40" s="37" t="s">
        <v>14</v>
      </c>
      <c r="N40" s="38" t="s">
        <v>15</v>
      </c>
      <c r="O40" s="37" t="s">
        <v>14</v>
      </c>
      <c r="P40" s="38" t="s">
        <v>15</v>
      </c>
      <c r="Q40" s="37" t="s">
        <v>14</v>
      </c>
      <c r="R40" s="38" t="s">
        <v>15</v>
      </c>
      <c r="S40" s="37" t="s">
        <v>14</v>
      </c>
      <c r="T40" s="38" t="s">
        <v>15</v>
      </c>
      <c r="U40" s="37" t="s">
        <v>14</v>
      </c>
      <c r="V40" s="38" t="s">
        <v>15</v>
      </c>
      <c r="W40" s="37" t="s">
        <v>14</v>
      </c>
      <c r="X40" s="38" t="s">
        <v>15</v>
      </c>
      <c r="Y40" s="37" t="s">
        <v>14</v>
      </c>
      <c r="Z40" s="38" t="s">
        <v>15</v>
      </c>
      <c r="AA40" s="41" t="s">
        <v>14</v>
      </c>
      <c r="AB40" s="42" t="s">
        <v>15</v>
      </c>
    </row>
    <row r="41" spans="1:33" x14ac:dyDescent="0.3">
      <c r="A41" s="55" t="s">
        <v>288</v>
      </c>
      <c r="B41" s="62" t="s">
        <v>303</v>
      </c>
      <c r="C41" s="8">
        <v>185</v>
      </c>
      <c r="D41" s="5">
        <f>IF(C44=0,"- - -",C41/C44*100)</f>
        <v>30.081300813008134</v>
      </c>
      <c r="E41" s="4">
        <v>1033</v>
      </c>
      <c r="F41" s="5">
        <f>IF(E44=0,"- - -",E41/E44*100)</f>
        <v>45.326897762176394</v>
      </c>
      <c r="G41" s="4">
        <v>2226</v>
      </c>
      <c r="H41" s="5">
        <f>IF(G44=0,"- - -",G41/G44*100)</f>
        <v>52.874109263657957</v>
      </c>
      <c r="I41" s="4">
        <v>8739</v>
      </c>
      <c r="J41" s="5">
        <f>IF(I44=0,"- - -",I41/I44*100)</f>
        <v>56.008459911555477</v>
      </c>
      <c r="K41" s="4">
        <v>25310</v>
      </c>
      <c r="L41" s="5">
        <f>IF(K44=0,"- - -",K41/K44*100)</f>
        <v>63.35895060955766</v>
      </c>
      <c r="M41" s="4">
        <v>26093</v>
      </c>
      <c r="N41" s="5">
        <f>IF(M44=0,"- - -",M41/M44*100)</f>
        <v>71.526864035087726</v>
      </c>
      <c r="O41" s="4">
        <v>10970</v>
      </c>
      <c r="P41" s="5">
        <f>IF(O44=0,"- - -",O41/O44*100)</f>
        <v>71.605744125326382</v>
      </c>
      <c r="Q41" s="4">
        <v>4867</v>
      </c>
      <c r="R41" s="5">
        <f>IF(Q44=0,"- - -",Q41/Q44*100)</f>
        <v>74.773390689814107</v>
      </c>
      <c r="S41" s="4">
        <v>1783</v>
      </c>
      <c r="T41" s="5">
        <f>IF(S44=0,"- - -",S41/S44*100)</f>
        <v>72.011308562197101</v>
      </c>
      <c r="U41" s="4">
        <v>670</v>
      </c>
      <c r="V41" s="5">
        <f>IF(U44=0,"- - -",U41/U44*100)</f>
        <v>68.717948717948715</v>
      </c>
      <c r="W41" s="4">
        <v>381</v>
      </c>
      <c r="X41" s="5">
        <f>IF(W44=0,"- - -",W41/W44*100)</f>
        <v>63.926174496644293</v>
      </c>
      <c r="Y41" s="4">
        <v>1431</v>
      </c>
      <c r="Z41" s="5">
        <f>IF(Y44=0,"- - -",Y41/Y44*100)</f>
        <v>62.571053782247489</v>
      </c>
      <c r="AA41" s="26">
        <f>C41+E41+G41+I41+K41+M41+O41+Q41+S41+U41+W41+Y41</f>
        <v>83688</v>
      </c>
      <c r="AB41" s="27">
        <f>IF(AA44=0,"- - -",AA41/AA44*100)</f>
        <v>65.742319143420502</v>
      </c>
      <c r="AE41" s="69"/>
    </row>
    <row r="42" spans="1:33" x14ac:dyDescent="0.3">
      <c r="A42" s="52" t="s">
        <v>289</v>
      </c>
      <c r="B42" s="62" t="s">
        <v>304</v>
      </c>
      <c r="C42" s="9">
        <v>420</v>
      </c>
      <c r="D42" s="3">
        <f>IF(C44=0,"- - -",C42/C44*100)</f>
        <v>68.292682926829272</v>
      </c>
      <c r="E42" s="2">
        <v>1228</v>
      </c>
      <c r="F42" s="3">
        <f>IF(E44=0,"- - -",E42/E44*100)</f>
        <v>53.883282141290032</v>
      </c>
      <c r="G42" s="2">
        <v>1945</v>
      </c>
      <c r="H42" s="3">
        <f>IF(G44=0,"- - -",G42/G44*100)</f>
        <v>46.199524940617579</v>
      </c>
      <c r="I42" s="2">
        <v>6774</v>
      </c>
      <c r="J42" s="3">
        <f>IF(I44=0,"- - -",I42/I44*100)</f>
        <v>43.414727936935208</v>
      </c>
      <c r="K42" s="2">
        <v>14291</v>
      </c>
      <c r="L42" s="3">
        <f>IF(K44=0,"- - -",K42/K44*100)</f>
        <v>35.774901744811878</v>
      </c>
      <c r="M42" s="2">
        <v>10051</v>
      </c>
      <c r="N42" s="3">
        <f>IF(M44=0,"- - -",M42/M44*100)</f>
        <v>27.552083333333332</v>
      </c>
      <c r="O42" s="2">
        <v>4229</v>
      </c>
      <c r="P42" s="3">
        <f>IF(O44=0,"- - -",O42/O44*100)</f>
        <v>27.604438642297652</v>
      </c>
      <c r="Q42" s="2">
        <v>1593</v>
      </c>
      <c r="R42" s="3">
        <f>IF(Q44=0,"- - -",Q42/Q44*100)</f>
        <v>24.473805500076818</v>
      </c>
      <c r="S42" s="2">
        <v>669</v>
      </c>
      <c r="T42" s="3">
        <f>IF(S44=0,"- - -",S42/S44*100)</f>
        <v>27.019386106623589</v>
      </c>
      <c r="U42" s="2">
        <v>298</v>
      </c>
      <c r="V42" s="3">
        <f>IF(U44=0,"- - -",U42/U44*100)</f>
        <v>30.564102564102562</v>
      </c>
      <c r="W42" s="2">
        <v>204</v>
      </c>
      <c r="X42" s="3">
        <f>IF(W44=0,"- - -",W42/W44*100)</f>
        <v>34.228187919463089</v>
      </c>
      <c r="Y42" s="2">
        <v>820</v>
      </c>
      <c r="Z42" s="3">
        <f>IF(Y44=0,"- - -",Y42/Y44*100)</f>
        <v>35.854831657192832</v>
      </c>
      <c r="AA42" s="26">
        <f t="shared" ref="AA42:AA43" si="3">C42+E42+G42+I42+K42+M42+O42+Q42+S42+U42+W42+Y42</f>
        <v>42522</v>
      </c>
      <c r="AB42" s="29">
        <f>IF(AA44=0,"- - -",AA42/AA44*100)</f>
        <v>33.403772280572205</v>
      </c>
      <c r="AE42" s="69"/>
    </row>
    <row r="43" spans="1:33" ht="15" thickBot="1" x14ac:dyDescent="0.35">
      <c r="A43" s="52" t="s">
        <v>290</v>
      </c>
      <c r="B43" s="62" t="s">
        <v>16</v>
      </c>
      <c r="C43" s="9">
        <v>10</v>
      </c>
      <c r="D43" s="3">
        <f>IF(C44=0,"- - -",C43/C44*100)</f>
        <v>1.6260162601626018</v>
      </c>
      <c r="E43" s="2">
        <v>18</v>
      </c>
      <c r="F43" s="3">
        <f>IF(E44=0,"- - -",E43/E44*100)</f>
        <v>0.78982009653356733</v>
      </c>
      <c r="G43" s="2">
        <v>39</v>
      </c>
      <c r="H43" s="3">
        <f>IF(G44=0,"- - -",G43/G44*100)</f>
        <v>0.92636579572446553</v>
      </c>
      <c r="I43" s="2">
        <v>90</v>
      </c>
      <c r="J43" s="3">
        <f>IF(I44=0,"- - -",I43/I44*100)</f>
        <v>0.57681215150932508</v>
      </c>
      <c r="K43" s="2">
        <v>346</v>
      </c>
      <c r="L43" s="3">
        <f>IF(K44=0,"- - -",K43/K44*100)</f>
        <v>0.86614764563046032</v>
      </c>
      <c r="M43" s="2">
        <v>336</v>
      </c>
      <c r="N43" s="3">
        <f>IF(M44=0,"- - -",M43/M44*100)</f>
        <v>0.92105263157894723</v>
      </c>
      <c r="O43" s="2">
        <v>121</v>
      </c>
      <c r="P43" s="3">
        <f>IF(O44=0,"- - -",O43/O44*100)</f>
        <v>0.78981723237597912</v>
      </c>
      <c r="Q43" s="2">
        <v>49</v>
      </c>
      <c r="R43" s="3">
        <f>IF(Q44=0,"- - -",Q43/Q44*100)</f>
        <v>0.75280381010907971</v>
      </c>
      <c r="S43" s="2">
        <v>24</v>
      </c>
      <c r="T43" s="3">
        <f>IF(S44=0,"- - -",S43/S44*100)</f>
        <v>0.96930533117932149</v>
      </c>
      <c r="U43" s="2">
        <v>7</v>
      </c>
      <c r="V43" s="3">
        <f>IF(U44=0,"- - -",U43/U44*100)</f>
        <v>0.71794871794871795</v>
      </c>
      <c r="W43" s="2">
        <v>11</v>
      </c>
      <c r="X43" s="3">
        <f>IF(W44=0,"- - -",W43/W44*100)</f>
        <v>1.8456375838926176</v>
      </c>
      <c r="Y43" s="2">
        <v>36</v>
      </c>
      <c r="Z43" s="3">
        <f>IF(Y44=0,"- - -",Y43/Y44*100)</f>
        <v>1.5741145605596851</v>
      </c>
      <c r="AA43" s="26">
        <f t="shared" si="3"/>
        <v>1087</v>
      </c>
      <c r="AB43" s="29">
        <f>IF(AA44=0,"- - -",AA43/AA44*100)</f>
        <v>0.85390857600729009</v>
      </c>
      <c r="AE43" s="69"/>
    </row>
    <row r="44" spans="1:33" x14ac:dyDescent="0.3">
      <c r="A44" s="155" t="s">
        <v>13</v>
      </c>
      <c r="B44" s="156"/>
      <c r="C44" s="14">
        <f>SUM(C41:C43)</f>
        <v>615</v>
      </c>
      <c r="D44" s="15">
        <f>IF(C44=0,"- - -",C44/C44*100)</f>
        <v>100</v>
      </c>
      <c r="E44" s="16">
        <f>SUM(E41:E43)</f>
        <v>2279</v>
      </c>
      <c r="F44" s="15">
        <f>IF(E44=0,"- - -",E44/E44*100)</f>
        <v>100</v>
      </c>
      <c r="G44" s="16">
        <f>SUM(G41:G43)</f>
        <v>4210</v>
      </c>
      <c r="H44" s="15">
        <f>IF(G44=0,"- - -",G44/G44*100)</f>
        <v>100</v>
      </c>
      <c r="I44" s="16">
        <f>SUM(I41:I43)</f>
        <v>15603</v>
      </c>
      <c r="J44" s="15">
        <f>IF(I44=0,"- - -",I44/I44*100)</f>
        <v>100</v>
      </c>
      <c r="K44" s="16">
        <f>SUM(K41:K43)</f>
        <v>39947</v>
      </c>
      <c r="L44" s="15">
        <f>IF(K44=0,"- - -",K44/K44*100)</f>
        <v>100</v>
      </c>
      <c r="M44" s="16">
        <f>SUM(M41:M43)</f>
        <v>36480</v>
      </c>
      <c r="N44" s="15">
        <f>IF(M44=0,"- - -",M44/M44*100)</f>
        <v>100</v>
      </c>
      <c r="O44" s="16">
        <f>SUM(O41:O43)</f>
        <v>15320</v>
      </c>
      <c r="P44" s="15">
        <f>IF(O44=0,"- - -",O44/O44*100)</f>
        <v>100</v>
      </c>
      <c r="Q44" s="16">
        <f>SUM(Q41:Q43)</f>
        <v>6509</v>
      </c>
      <c r="R44" s="15">
        <f>IF(Q44=0,"- - -",Q44/Q44*100)</f>
        <v>100</v>
      </c>
      <c r="S44" s="16">
        <f>SUM(S41:S43)</f>
        <v>2476</v>
      </c>
      <c r="T44" s="15">
        <f>IF(S44=0,"- - -",S44/S44*100)</f>
        <v>100</v>
      </c>
      <c r="U44" s="16">
        <f>SUM(U41:U43)</f>
        <v>975</v>
      </c>
      <c r="V44" s="15">
        <f>IF(U44=0,"- - -",U44/U44*100)</f>
        <v>100</v>
      </c>
      <c r="W44" s="16">
        <f>SUM(W41:W43)</f>
        <v>596</v>
      </c>
      <c r="X44" s="15">
        <f>IF(W44=0,"- - -",W44/W44*100)</f>
        <v>100</v>
      </c>
      <c r="Y44" s="16">
        <f>SUM(Y41:Y43)</f>
        <v>2287</v>
      </c>
      <c r="Z44" s="15">
        <f>IF(Y44=0,"- - -",Y44/Y44*100)</f>
        <v>100</v>
      </c>
      <c r="AA44" s="22">
        <f>SUM(AA41:AA43)</f>
        <v>127297</v>
      </c>
      <c r="AB44" s="23">
        <f>IF(AA44=0,"- - -",AA44/AA44*100)</f>
        <v>100</v>
      </c>
      <c r="AE44" s="69"/>
    </row>
    <row r="45" spans="1:33" ht="15" thickBot="1" x14ac:dyDescent="0.35">
      <c r="A45" s="149" t="s">
        <v>31</v>
      </c>
      <c r="B45" s="150"/>
      <c r="C45" s="18">
        <f>IF($AA44=0,"- - -",C44/$AA44*100)</f>
        <v>0.48312214741902793</v>
      </c>
      <c r="D45" s="19"/>
      <c r="E45" s="20">
        <f>IF($AA44=0,"- - -",E44/$AA44*100)</f>
        <v>1.7903014210861217</v>
      </c>
      <c r="F45" s="19"/>
      <c r="G45" s="20">
        <f>IF($AA44=0,"- - -",G44/$AA44*100)</f>
        <v>3.3072264075351341</v>
      </c>
      <c r="H45" s="19"/>
      <c r="I45" s="20">
        <f>IF($AA44=0,"- - -",I44/$AA44*100)</f>
        <v>12.257162384031044</v>
      </c>
      <c r="J45" s="19"/>
      <c r="K45" s="20">
        <f>IF($AA44=0,"- - -",K44/$AA44*100)</f>
        <v>31.380943777151071</v>
      </c>
      <c r="L45" s="19"/>
      <c r="M45" s="20">
        <f>IF($AA44=0,"- - -",M44/$AA44*100)</f>
        <v>28.657391768855511</v>
      </c>
      <c r="N45" s="19"/>
      <c r="O45" s="20">
        <f>IF($AA44=0,"- - -",O44/$AA44*100)</f>
        <v>12.034847639771558</v>
      </c>
      <c r="P45" s="19"/>
      <c r="Q45" s="20">
        <f>IF($AA44=0,"- - -",Q44/$AA44*100)</f>
        <v>5.1132391179682157</v>
      </c>
      <c r="R45" s="19"/>
      <c r="S45" s="20">
        <f>IF($AA44=0,"- - -",S44/$AA44*100)</f>
        <v>1.9450576211536799</v>
      </c>
      <c r="T45" s="19"/>
      <c r="U45" s="20">
        <f>IF($AA44=0,"- - -",U44/$AA44*100)</f>
        <v>0.76592535566431263</v>
      </c>
      <c r="V45" s="19"/>
      <c r="W45" s="20">
        <f>IF($AA44=0,"- - -",W44/$AA44*100)</f>
        <v>0.46819642253941568</v>
      </c>
      <c r="X45" s="19"/>
      <c r="Y45" s="20">
        <f>IF($AA44=0,"- - -",Y44/$AA44*100)</f>
        <v>1.7965859368249057</v>
      </c>
      <c r="Z45" s="19"/>
      <c r="AA45" s="24">
        <f>IF($AA44=0,"- - -",AA44/$AA44*100)</f>
        <v>100</v>
      </c>
      <c r="AB45" s="25"/>
    </row>
    <row r="46" spans="1:33" x14ac:dyDescent="0.3">
      <c r="A46" s="63"/>
    </row>
    <row r="48" spans="1:33" x14ac:dyDescent="0.3">
      <c r="A48" s="1" t="s">
        <v>295</v>
      </c>
      <c r="J48" s="48"/>
      <c r="L48" s="48"/>
    </row>
    <row r="49" spans="1:27" ht="15" thickBot="1" x14ac:dyDescent="0.35"/>
    <row r="50" spans="1:27" ht="14.4" customHeight="1" x14ac:dyDescent="0.3">
      <c r="A50" s="151" t="s">
        <v>303</v>
      </c>
      <c r="B50" s="152"/>
      <c r="C50" s="32" t="s">
        <v>99</v>
      </c>
      <c r="D50" s="33"/>
      <c r="E50" s="33" t="s">
        <v>100</v>
      </c>
      <c r="F50" s="33"/>
      <c r="G50" s="33" t="s">
        <v>101</v>
      </c>
      <c r="H50" s="33"/>
      <c r="I50" s="33" t="s">
        <v>102</v>
      </c>
      <c r="J50" s="33"/>
      <c r="K50" s="33" t="s">
        <v>103</v>
      </c>
      <c r="L50" s="33"/>
      <c r="M50" s="33" t="s">
        <v>104</v>
      </c>
      <c r="N50" s="33"/>
      <c r="O50" s="33" t="s">
        <v>105</v>
      </c>
      <c r="P50" s="33"/>
      <c r="Q50" s="33" t="s">
        <v>106</v>
      </c>
      <c r="R50" s="33"/>
      <c r="S50" s="33" t="s">
        <v>16</v>
      </c>
      <c r="T50" s="33"/>
      <c r="U50" s="35" t="s">
        <v>13</v>
      </c>
      <c r="V50" s="36"/>
    </row>
    <row r="51" spans="1:27" ht="15" thickBot="1" x14ac:dyDescent="0.35">
      <c r="A51" s="153"/>
      <c r="B51" s="154"/>
      <c r="C51" s="37" t="s">
        <v>14</v>
      </c>
      <c r="D51" s="38" t="s">
        <v>15</v>
      </c>
      <c r="E51" s="39" t="s">
        <v>14</v>
      </c>
      <c r="F51" s="38" t="s">
        <v>15</v>
      </c>
      <c r="G51" s="39" t="s">
        <v>14</v>
      </c>
      <c r="H51" s="38" t="s">
        <v>15</v>
      </c>
      <c r="I51" s="37" t="s">
        <v>14</v>
      </c>
      <c r="J51" s="38" t="s">
        <v>15</v>
      </c>
      <c r="K51" s="37" t="s">
        <v>14</v>
      </c>
      <c r="L51" s="38" t="s">
        <v>15</v>
      </c>
      <c r="M51" s="37" t="s">
        <v>14</v>
      </c>
      <c r="N51" s="38" t="s">
        <v>15</v>
      </c>
      <c r="O51" s="37" t="s">
        <v>14</v>
      </c>
      <c r="P51" s="38" t="s">
        <v>15</v>
      </c>
      <c r="Q51" s="37" t="s">
        <v>14</v>
      </c>
      <c r="R51" s="38" t="s">
        <v>15</v>
      </c>
      <c r="S51" s="37" t="s">
        <v>14</v>
      </c>
      <c r="T51" s="38" t="s">
        <v>15</v>
      </c>
      <c r="U51" s="41" t="s">
        <v>14</v>
      </c>
      <c r="V51" s="42" t="s">
        <v>15</v>
      </c>
    </row>
    <row r="52" spans="1:27" x14ac:dyDescent="0.3">
      <c r="A52" s="55" t="s">
        <v>288</v>
      </c>
      <c r="B52" s="62" t="s">
        <v>303</v>
      </c>
      <c r="C52" s="8">
        <v>38</v>
      </c>
      <c r="D52" s="5">
        <f>IF(C55=0,"- - -",C52/C55*100)</f>
        <v>54.285714285714285</v>
      </c>
      <c r="E52" s="4">
        <v>253</v>
      </c>
      <c r="F52" s="5">
        <f>IF(E55=0,"- - -",E52/E55*100)</f>
        <v>47.201492537313435</v>
      </c>
      <c r="G52" s="4">
        <v>667</v>
      </c>
      <c r="H52" s="5">
        <f>IF(G55=0,"- - -",G52/G55*100)</f>
        <v>52.395915161036925</v>
      </c>
      <c r="I52" s="4">
        <v>10584</v>
      </c>
      <c r="J52" s="5">
        <f>IF(I55=0,"- - -",I52/I55*100)</f>
        <v>62.571681939107307</v>
      </c>
      <c r="K52" s="4">
        <v>62135</v>
      </c>
      <c r="L52" s="5">
        <f>IF(K55=0,"- - -",K52/K55*100)</f>
        <v>65.876103942918334</v>
      </c>
      <c r="M52" s="4">
        <v>10003</v>
      </c>
      <c r="N52" s="5">
        <f>IF(M55=0,"- - -",M52/M55*100)</f>
        <v>70.812685827552031</v>
      </c>
      <c r="O52" s="4">
        <v>3</v>
      </c>
      <c r="P52" s="5">
        <f>IF(O55=0,"- - -",O52/O55*100)</f>
        <v>37.5</v>
      </c>
      <c r="Q52" s="4">
        <v>2</v>
      </c>
      <c r="R52" s="5">
        <f>IF(Q55=0,"- - -",Q52/Q55*100)</f>
        <v>66.666666666666657</v>
      </c>
      <c r="S52" s="4">
        <v>3</v>
      </c>
      <c r="T52" s="5">
        <f>IF(S55=0,"- - -",S52/S55*100)</f>
        <v>6.666666666666667</v>
      </c>
      <c r="U52" s="26">
        <f>C52+E52+G52+I52+K52+M52+O52+Q52+S52</f>
        <v>83688</v>
      </c>
      <c r="V52" s="27">
        <f>IF(U55=0,"- - -",U52/U55*100)</f>
        <v>65.742319143420502</v>
      </c>
      <c r="Y52" s="69"/>
    </row>
    <row r="53" spans="1:27" x14ac:dyDescent="0.3">
      <c r="A53" s="52" t="s">
        <v>289</v>
      </c>
      <c r="B53" s="62" t="s">
        <v>304</v>
      </c>
      <c r="C53" s="9">
        <v>15</v>
      </c>
      <c r="D53" s="3">
        <f>IF(C55=0,"- - -",C53/C55*100)</f>
        <v>21.428571428571427</v>
      </c>
      <c r="E53" s="2">
        <v>273</v>
      </c>
      <c r="F53" s="3">
        <f>IF(E55=0,"- - -",E53/E55*100)</f>
        <v>50.932835820895527</v>
      </c>
      <c r="G53" s="2">
        <v>594</v>
      </c>
      <c r="H53" s="3">
        <f>IF(G55=0,"- - -",G53/G55*100)</f>
        <v>46.661429693637082</v>
      </c>
      <c r="I53" s="2">
        <v>6142</v>
      </c>
      <c r="J53" s="3">
        <f>IF(I55=0,"- - -",I53/I55*100)</f>
        <v>36.310966597694353</v>
      </c>
      <c r="K53" s="2">
        <v>31451</v>
      </c>
      <c r="L53" s="3">
        <f>IF(K55=0,"- - -",K53/K55*100)</f>
        <v>33.344642232376671</v>
      </c>
      <c r="M53" s="2">
        <v>4033</v>
      </c>
      <c r="N53" s="3">
        <f>IF(M55=0,"- - -",M53/M55*100)</f>
        <v>28.550191136910662</v>
      </c>
      <c r="O53" s="2">
        <v>5</v>
      </c>
      <c r="P53" s="3">
        <f>IF(O55=0,"- - -",O53/O55*100)</f>
        <v>62.5</v>
      </c>
      <c r="Q53" s="2">
        <v>1</v>
      </c>
      <c r="R53" s="3">
        <f>IF(Q55=0,"- - -",Q53/Q55*100)</f>
        <v>33.333333333333329</v>
      </c>
      <c r="S53" s="2">
        <v>8</v>
      </c>
      <c r="T53" s="3">
        <f>IF(S55=0,"- - -",S53/S55*100)</f>
        <v>17.777777777777779</v>
      </c>
      <c r="U53" s="26">
        <f t="shared" ref="U53:U54" si="4">C53+E53+G53+I53+K53+M53+O53+Q53+S53</f>
        <v>42522</v>
      </c>
      <c r="V53" s="29">
        <f>IF(U55=0,"- - -",U53/U55*100)</f>
        <v>33.403772280572205</v>
      </c>
      <c r="Y53" s="69"/>
    </row>
    <row r="54" spans="1:27" ht="15" thickBot="1" x14ac:dyDescent="0.35">
      <c r="A54" s="52" t="s">
        <v>290</v>
      </c>
      <c r="B54" s="62" t="s">
        <v>16</v>
      </c>
      <c r="C54" s="9">
        <v>17</v>
      </c>
      <c r="D54" s="3">
        <f>IF(C55=0,"- - -",C54/C55*100)</f>
        <v>24.285714285714285</v>
      </c>
      <c r="E54" s="2">
        <v>10</v>
      </c>
      <c r="F54" s="3">
        <f>IF(E55=0,"- - -",E54/E55*100)</f>
        <v>1.8656716417910446</v>
      </c>
      <c r="G54" s="2">
        <v>12</v>
      </c>
      <c r="H54" s="3">
        <f>IF(G55=0,"- - -",G54/G55*100)</f>
        <v>0.94265514532600159</v>
      </c>
      <c r="I54" s="2">
        <v>189</v>
      </c>
      <c r="J54" s="3">
        <f>IF(I55=0,"- - -",I54/I55*100)</f>
        <v>1.1173514631983448</v>
      </c>
      <c r="K54" s="2">
        <v>735</v>
      </c>
      <c r="L54" s="3">
        <f>IF(K55=0,"- - -",K54/K55*100)</f>
        <v>0.77925382470499682</v>
      </c>
      <c r="M54" s="2">
        <v>90</v>
      </c>
      <c r="N54" s="3">
        <f>IF(M55=0,"- - -",M54/M55*100)</f>
        <v>0.63712303553730709</v>
      </c>
      <c r="O54" s="2">
        <v>0</v>
      </c>
      <c r="P54" s="3">
        <f>IF(O55=0,"- - -",O54/O55*100)</f>
        <v>0</v>
      </c>
      <c r="Q54" s="2">
        <v>0</v>
      </c>
      <c r="R54" s="3">
        <f>IF(Q55=0,"- - -",Q54/Q55*100)</f>
        <v>0</v>
      </c>
      <c r="S54" s="2">
        <v>34</v>
      </c>
      <c r="T54" s="3">
        <f>IF(S55=0,"- - -",S54/S55*100)</f>
        <v>75.555555555555557</v>
      </c>
      <c r="U54" s="26">
        <f t="shared" si="4"/>
        <v>1087</v>
      </c>
      <c r="V54" s="29">
        <f>IF(U55=0,"- - -",U54/U55*100)</f>
        <v>0.85390857600729009</v>
      </c>
      <c r="Y54" s="69"/>
    </row>
    <row r="55" spans="1:27" x14ac:dyDescent="0.3">
      <c r="A55" s="155" t="s">
        <v>13</v>
      </c>
      <c r="B55" s="156"/>
      <c r="C55" s="14">
        <f>SUM(C52:C54)</f>
        <v>70</v>
      </c>
      <c r="D55" s="15">
        <f>IF(C55=0,"- - -",C55/C55*100)</f>
        <v>100</v>
      </c>
      <c r="E55" s="16">
        <f>SUM(E52:E54)</f>
        <v>536</v>
      </c>
      <c r="F55" s="15">
        <f>IF(E55=0,"- - -",E55/E55*100)</f>
        <v>100</v>
      </c>
      <c r="G55" s="16">
        <f>SUM(G52:G54)</f>
        <v>1273</v>
      </c>
      <c r="H55" s="15">
        <f>IF(G55=0,"- - -",G55/G55*100)</f>
        <v>100</v>
      </c>
      <c r="I55" s="16">
        <f>SUM(I52:I54)</f>
        <v>16915</v>
      </c>
      <c r="J55" s="15">
        <f>IF(I55=0,"- - -",I55/I55*100)</f>
        <v>100</v>
      </c>
      <c r="K55" s="16">
        <f>SUM(K52:K54)</f>
        <v>94321</v>
      </c>
      <c r="L55" s="15">
        <f>IF(K55=0,"- - -",K55/K55*100)</f>
        <v>100</v>
      </c>
      <c r="M55" s="16">
        <f>SUM(M52:M54)</f>
        <v>14126</v>
      </c>
      <c r="N55" s="15">
        <f>IF(M55=0,"- - -",M55/M55*100)</f>
        <v>100</v>
      </c>
      <c r="O55" s="16">
        <f>SUM(O52:O54)</f>
        <v>8</v>
      </c>
      <c r="P55" s="15">
        <f>IF(O55=0,"- - -",O55/O55*100)</f>
        <v>100</v>
      </c>
      <c r="Q55" s="16">
        <f>SUM(Q52:Q54)</f>
        <v>3</v>
      </c>
      <c r="R55" s="15">
        <f>IF(Q55=0,"- - -",Q55/Q55*100)</f>
        <v>100</v>
      </c>
      <c r="S55" s="16">
        <f>SUM(S52:S54)</f>
        <v>45</v>
      </c>
      <c r="T55" s="15">
        <f>IF(S55=0,"- - -",S55/S55*100)</f>
        <v>100</v>
      </c>
      <c r="U55" s="22">
        <f>SUM(U52:U54)</f>
        <v>127297</v>
      </c>
      <c r="V55" s="23">
        <f>IF(U55=0,"- - -",U55/U55*100)</f>
        <v>100</v>
      </c>
      <c r="Y55" s="69"/>
    </row>
    <row r="56" spans="1:27" ht="15" thickBot="1" x14ac:dyDescent="0.35">
      <c r="A56" s="149" t="s">
        <v>590</v>
      </c>
      <c r="B56" s="150"/>
      <c r="C56" s="18">
        <f>IF($U55=0,"- - -",C55/$U55*100)</f>
        <v>5.4989512714360901E-2</v>
      </c>
      <c r="D56" s="19"/>
      <c r="E56" s="20">
        <f>IF($U55=0,"- - -",E55/$U55*100)</f>
        <v>0.42106255449853491</v>
      </c>
      <c r="F56" s="19"/>
      <c r="G56" s="20">
        <f>IF($U55=0,"- - -",G55/$U55*100)</f>
        <v>1.0000235669340205</v>
      </c>
      <c r="H56" s="19"/>
      <c r="I56" s="20">
        <f>IF($U55=0,"- - -",I55/$U55*100)</f>
        <v>13.287822965191639</v>
      </c>
      <c r="J56" s="19"/>
      <c r="K56" s="20">
        <f>IF($U55=0,"- - -",K55/$U55*100)</f>
        <v>74.095226124731923</v>
      </c>
      <c r="L56" s="19"/>
      <c r="M56" s="20">
        <f>IF($U55=0,"- - -",M55/$U55*100)</f>
        <v>11.096883665758032</v>
      </c>
      <c r="N56" s="19"/>
      <c r="O56" s="20">
        <f>IF($U55=0,"- - -",O55/$U55*100)</f>
        <v>6.2845157387841025E-3</v>
      </c>
      <c r="P56" s="19"/>
      <c r="Q56" s="20">
        <f>IF($U55=0,"- - -",Q55/$U55*100)</f>
        <v>2.3566934020440387E-3</v>
      </c>
      <c r="R56" s="19"/>
      <c r="S56" s="20">
        <f>IF($U55=0,"- - -",S55/$U55*100)</f>
        <v>3.5350401030660582E-2</v>
      </c>
      <c r="T56" s="19"/>
      <c r="U56" s="24">
        <f>IF($U55=0,"- - -",U55/$U55*100)</f>
        <v>100</v>
      </c>
      <c r="V56" s="25"/>
    </row>
    <row r="57" spans="1:27" x14ac:dyDescent="0.3">
      <c r="A57" s="63"/>
    </row>
    <row r="59" spans="1:27" x14ac:dyDescent="0.3">
      <c r="A59" s="1" t="s">
        <v>296</v>
      </c>
      <c r="J59" s="48"/>
      <c r="L59" s="48"/>
    </row>
    <row r="60" spans="1:27" ht="15" thickBot="1" x14ac:dyDescent="0.35"/>
    <row r="61" spans="1:27" ht="14.4" customHeight="1" x14ac:dyDescent="0.3">
      <c r="A61" s="151" t="s">
        <v>303</v>
      </c>
      <c r="B61" s="152"/>
      <c r="C61" s="32" t="s">
        <v>107</v>
      </c>
      <c r="D61" s="33"/>
      <c r="E61" s="32" t="s">
        <v>108</v>
      </c>
      <c r="F61" s="33"/>
      <c r="G61" s="32" t="s">
        <v>109</v>
      </c>
      <c r="H61" s="33"/>
      <c r="I61" s="32" t="s">
        <v>110</v>
      </c>
      <c r="J61" s="33"/>
      <c r="K61" s="32" t="s">
        <v>111</v>
      </c>
      <c r="L61" s="33"/>
      <c r="M61" s="32" t="s">
        <v>112</v>
      </c>
      <c r="N61" s="33"/>
      <c r="O61" s="32" t="s">
        <v>113</v>
      </c>
      <c r="P61" s="33"/>
      <c r="Q61" s="32" t="s">
        <v>114</v>
      </c>
      <c r="R61" s="33"/>
      <c r="S61" s="32" t="s">
        <v>115</v>
      </c>
      <c r="T61" s="33"/>
      <c r="U61" s="32" t="s">
        <v>116</v>
      </c>
      <c r="V61" s="33"/>
      <c r="W61" s="35" t="s">
        <v>13</v>
      </c>
      <c r="X61" s="36"/>
    </row>
    <row r="62" spans="1:27" ht="15" thickBot="1" x14ac:dyDescent="0.35">
      <c r="A62" s="153"/>
      <c r="B62" s="154"/>
      <c r="C62" s="37" t="s">
        <v>14</v>
      </c>
      <c r="D62" s="38" t="s">
        <v>15</v>
      </c>
      <c r="E62" s="39" t="s">
        <v>14</v>
      </c>
      <c r="F62" s="38" t="s">
        <v>15</v>
      </c>
      <c r="G62" s="39" t="s">
        <v>14</v>
      </c>
      <c r="H62" s="38" t="s">
        <v>15</v>
      </c>
      <c r="I62" s="37" t="s">
        <v>14</v>
      </c>
      <c r="J62" s="38" t="s">
        <v>15</v>
      </c>
      <c r="K62" s="37" t="s">
        <v>14</v>
      </c>
      <c r="L62" s="38" t="s">
        <v>15</v>
      </c>
      <c r="M62" s="37" t="s">
        <v>14</v>
      </c>
      <c r="N62" s="38" t="s">
        <v>15</v>
      </c>
      <c r="O62" s="37" t="s">
        <v>14</v>
      </c>
      <c r="P62" s="38" t="s">
        <v>15</v>
      </c>
      <c r="Q62" s="37" t="s">
        <v>14</v>
      </c>
      <c r="R62" s="38" t="s">
        <v>15</v>
      </c>
      <c r="S62" s="37" t="s">
        <v>14</v>
      </c>
      <c r="T62" s="38" t="s">
        <v>15</v>
      </c>
      <c r="U62" s="37" t="s">
        <v>14</v>
      </c>
      <c r="V62" s="38" t="s">
        <v>15</v>
      </c>
      <c r="W62" s="41" t="s">
        <v>14</v>
      </c>
      <c r="X62" s="42" t="s">
        <v>15</v>
      </c>
    </row>
    <row r="63" spans="1:27" x14ac:dyDescent="0.3">
      <c r="A63" s="55" t="s">
        <v>288</v>
      </c>
      <c r="B63" s="62" t="s">
        <v>303</v>
      </c>
      <c r="C63" s="8">
        <v>42</v>
      </c>
      <c r="D63" s="5">
        <f>IF(C66=0,"- - -",C63/C66*100)</f>
        <v>79.245283018867923</v>
      </c>
      <c r="E63" s="4">
        <v>2918</v>
      </c>
      <c r="F63" s="5">
        <f>IF(E66=0,"- - -",E63/E66*100)</f>
        <v>70.739393939393935</v>
      </c>
      <c r="G63" s="4">
        <v>14551</v>
      </c>
      <c r="H63" s="5">
        <f>IF(G66=0,"- - -",G63/G66*100)</f>
        <v>69.336700657581247</v>
      </c>
      <c r="I63" s="4">
        <v>30985</v>
      </c>
      <c r="J63" s="5">
        <f>IF(I66=0,"- - -",I63/I66*100)</f>
        <v>66.677426296535401</v>
      </c>
      <c r="K63" s="4">
        <v>24008</v>
      </c>
      <c r="L63" s="5">
        <f>IF(K66=0,"- - -",K63/K66*100)</f>
        <v>63.506507247910271</v>
      </c>
      <c r="M63" s="4">
        <v>9470</v>
      </c>
      <c r="N63" s="5">
        <f>IF(M66=0,"- - -",M63/M66*100)</f>
        <v>62.815070310427167</v>
      </c>
      <c r="O63" s="4">
        <v>1649</v>
      </c>
      <c r="P63" s="5">
        <f>IF(O66=0,"- - -",O63/O66*100)</f>
        <v>61.690983913206132</v>
      </c>
      <c r="Q63" s="4">
        <v>62</v>
      </c>
      <c r="R63" s="5">
        <f>IF(Q66=0,"- - -",Q63/Q66*100)</f>
        <v>59.047619047619051</v>
      </c>
      <c r="S63" s="4">
        <v>3</v>
      </c>
      <c r="T63" s="5">
        <f>IF(S66=0,"- - -",S63/S66*100)</f>
        <v>75</v>
      </c>
      <c r="U63" s="4">
        <v>0</v>
      </c>
      <c r="V63" s="5">
        <f>IF(U66=0,"- - -",U63/U66*100)</f>
        <v>0</v>
      </c>
      <c r="W63" s="26">
        <f>C63+E63+G63+I63+K63+M63+O63+Q63+S63+U63</f>
        <v>83688</v>
      </c>
      <c r="X63" s="27">
        <f>IF(W66=0,"- - -",W63/W66*100)</f>
        <v>65.742319143420502</v>
      </c>
      <c r="AA63" s="69"/>
    </row>
    <row r="64" spans="1:27" x14ac:dyDescent="0.3">
      <c r="A64" s="52" t="s">
        <v>289</v>
      </c>
      <c r="B64" s="62" t="s">
        <v>304</v>
      </c>
      <c r="C64" s="9">
        <v>10</v>
      </c>
      <c r="D64" s="3">
        <f>IF(C66=0,"- - -",C64/C66*100)</f>
        <v>18.867924528301888</v>
      </c>
      <c r="E64" s="2">
        <v>1150</v>
      </c>
      <c r="F64" s="3">
        <f>IF(E66=0,"- - -",E64/E66*100)</f>
        <v>27.878787878787882</v>
      </c>
      <c r="G64" s="2">
        <v>6222</v>
      </c>
      <c r="H64" s="3">
        <f>IF(G66=0,"- - -",G64/G66*100)</f>
        <v>29.64833698656247</v>
      </c>
      <c r="I64" s="2">
        <v>15104</v>
      </c>
      <c r="J64" s="3">
        <f>IF(I66=0,"- - -",I64/I66*100)</f>
        <v>32.502689907467179</v>
      </c>
      <c r="K64" s="2">
        <v>13501</v>
      </c>
      <c r="L64" s="3">
        <f>IF(K66=0,"- - -",K64/K66*100)</f>
        <v>35.713152047402389</v>
      </c>
      <c r="M64" s="2">
        <v>5489</v>
      </c>
      <c r="N64" s="3">
        <f>IF(M66=0,"- - -",M64/M66*100)</f>
        <v>36.408861767046965</v>
      </c>
      <c r="O64" s="2">
        <v>1003</v>
      </c>
      <c r="P64" s="3">
        <f>IF(O66=0,"- - -",O64/O66*100)</f>
        <v>37.523381967826417</v>
      </c>
      <c r="Q64" s="2">
        <v>41</v>
      </c>
      <c r="R64" s="3">
        <f>IF(Q66=0,"- - -",Q64/Q66*100)</f>
        <v>39.047619047619051</v>
      </c>
      <c r="S64" s="2">
        <v>1</v>
      </c>
      <c r="T64" s="3">
        <f>IF(S66=0,"- - -",S64/S66*100)</f>
        <v>25</v>
      </c>
      <c r="U64" s="2">
        <v>1</v>
      </c>
      <c r="V64" s="3">
        <f>IF(U66=0,"- - -",U64/U66*100)</f>
        <v>100</v>
      </c>
      <c r="W64" s="26">
        <f t="shared" ref="W64:W65" si="5">C64+E64+G64+I64+K64+M64+O64+Q64+S64+U64</f>
        <v>42522</v>
      </c>
      <c r="X64" s="29">
        <f>IF(W66=0,"- - -",W64/W66*100)</f>
        <v>33.403772280572205</v>
      </c>
      <c r="AA64" s="69"/>
    </row>
    <row r="65" spans="1:31" ht="15" thickBot="1" x14ac:dyDescent="0.35">
      <c r="A65" s="52" t="s">
        <v>290</v>
      </c>
      <c r="B65" s="62" t="s">
        <v>16</v>
      </c>
      <c r="C65" s="9">
        <v>1</v>
      </c>
      <c r="D65" s="3">
        <f>IF(C66=0,"- - -",C65/C66*100)</f>
        <v>1.8867924528301887</v>
      </c>
      <c r="E65" s="2">
        <v>57</v>
      </c>
      <c r="F65" s="3">
        <f>IF(E66=0,"- - -",E65/E66*100)</f>
        <v>1.3818181818181818</v>
      </c>
      <c r="G65" s="2">
        <v>213</v>
      </c>
      <c r="H65" s="3">
        <f>IF(G66=0,"- - -",G65/G66*100)</f>
        <v>1.0149623558562852</v>
      </c>
      <c r="I65" s="2">
        <v>381</v>
      </c>
      <c r="J65" s="3">
        <f>IF(I66=0,"- - -",I65/I66*100)</f>
        <v>0.81988379599741767</v>
      </c>
      <c r="K65" s="2">
        <v>295</v>
      </c>
      <c r="L65" s="3">
        <f>IF(K66=0,"- - -",K65/K66*100)</f>
        <v>0.78034070468733463</v>
      </c>
      <c r="M65" s="2">
        <v>117</v>
      </c>
      <c r="N65" s="3">
        <f>IF(M66=0,"- - -",M65/M66*100)</f>
        <v>0.77606792252586898</v>
      </c>
      <c r="O65" s="2">
        <v>21</v>
      </c>
      <c r="P65" s="3">
        <f>IF(O66=0,"- - -",O65/O66*100)</f>
        <v>0.78563411896745239</v>
      </c>
      <c r="Q65" s="2">
        <v>2</v>
      </c>
      <c r="R65" s="3">
        <f>IF(Q66=0,"- - -",Q65/Q66*100)</f>
        <v>1.9047619047619049</v>
      </c>
      <c r="S65" s="2">
        <v>0</v>
      </c>
      <c r="T65" s="3">
        <f>IF(S66=0,"- - -",S65/S66*100)</f>
        <v>0</v>
      </c>
      <c r="U65" s="2">
        <v>0</v>
      </c>
      <c r="V65" s="3">
        <f>IF(U66=0,"- - -",U65/U66*100)</f>
        <v>0</v>
      </c>
      <c r="W65" s="26">
        <f t="shared" si="5"/>
        <v>1087</v>
      </c>
      <c r="X65" s="29">
        <f>IF(W66=0,"- - -",W65/W66*100)</f>
        <v>0.85390857600729009</v>
      </c>
      <c r="AA65" s="69"/>
    </row>
    <row r="66" spans="1:31" x14ac:dyDescent="0.3">
      <c r="A66" s="155" t="s">
        <v>13</v>
      </c>
      <c r="B66" s="156"/>
      <c r="C66" s="14">
        <f>SUM(C63:C65)</f>
        <v>53</v>
      </c>
      <c r="D66" s="15">
        <f>IF(C66=0,"- - -",C66/C66*100)</f>
        <v>100</v>
      </c>
      <c r="E66" s="16">
        <f>SUM(E63:E65)</f>
        <v>4125</v>
      </c>
      <c r="F66" s="15">
        <f>IF(E66=0,"- - -",E66/E66*100)</f>
        <v>100</v>
      </c>
      <c r="G66" s="16">
        <f>SUM(G63:G65)</f>
        <v>20986</v>
      </c>
      <c r="H66" s="15">
        <f>IF(G66=0,"- - -",G66/G66*100)</f>
        <v>100</v>
      </c>
      <c r="I66" s="16">
        <f>SUM(I63:I65)</f>
        <v>46470</v>
      </c>
      <c r="J66" s="15">
        <f>IF(I66=0,"- - -",I66/I66*100)</f>
        <v>100</v>
      </c>
      <c r="K66" s="16">
        <f>SUM(K63:K65)</f>
        <v>37804</v>
      </c>
      <c r="L66" s="15">
        <f>IF(K66=0,"- - -",K66/K66*100)</f>
        <v>100</v>
      </c>
      <c r="M66" s="16">
        <f>SUM(M63:M65)</f>
        <v>15076</v>
      </c>
      <c r="N66" s="15">
        <f>IF(M66=0,"- - -",M66/M66*100)</f>
        <v>100</v>
      </c>
      <c r="O66" s="16">
        <f>SUM(O63:O65)</f>
        <v>2673</v>
      </c>
      <c r="P66" s="15">
        <f>IF(O66=0,"- - -",O66/O66*100)</f>
        <v>100</v>
      </c>
      <c r="Q66" s="16">
        <f>SUM(Q63:Q65)</f>
        <v>105</v>
      </c>
      <c r="R66" s="15">
        <f>IF(Q66=0,"- - -",Q66/Q66*100)</f>
        <v>100</v>
      </c>
      <c r="S66" s="16">
        <f>SUM(S63:S65)</f>
        <v>4</v>
      </c>
      <c r="T66" s="15">
        <f>IF(S66=0,"- - -",S66/S66*100)</f>
        <v>100</v>
      </c>
      <c r="U66" s="16">
        <f>SUM(U63:U65)</f>
        <v>1</v>
      </c>
      <c r="V66" s="15">
        <f>IF(U66=0,"- - -",U66/U66*100)</f>
        <v>100</v>
      </c>
      <c r="W66" s="22">
        <f>SUM(W63:W65)</f>
        <v>127297</v>
      </c>
      <c r="X66" s="23">
        <f>IF(W66=0,"- - -",W66/W66*100)</f>
        <v>100</v>
      </c>
      <c r="AA66" s="69"/>
    </row>
    <row r="67" spans="1:31" ht="15" thickBot="1" x14ac:dyDescent="0.35">
      <c r="A67" s="149" t="s">
        <v>35</v>
      </c>
      <c r="B67" s="150"/>
      <c r="C67" s="18">
        <f>IF($W66=0,"- - -",C66/$W66*100)</f>
        <v>4.1634916769444689E-2</v>
      </c>
      <c r="D67" s="19"/>
      <c r="E67" s="20">
        <f>IF($W66=0,"- - -",E66/$W66*100)</f>
        <v>3.2404534278105532</v>
      </c>
      <c r="F67" s="19"/>
      <c r="G67" s="20">
        <f>IF($W66=0,"- - -",G66/$W66*100)</f>
        <v>16.485855911765398</v>
      </c>
      <c r="H67" s="19"/>
      <c r="I67" s="20">
        <f>IF($W66=0,"- - -",I66/$W66*100)</f>
        <v>36.505180797662163</v>
      </c>
      <c r="J67" s="19"/>
      <c r="K67" s="20">
        <f>IF($W66=0,"- - -",K66/$W66*100)</f>
        <v>29.697479123624284</v>
      </c>
      <c r="L67" s="19"/>
      <c r="M67" s="20">
        <f>IF($W66=0,"- - -",M66/$W66*100)</f>
        <v>11.843169909738643</v>
      </c>
      <c r="N67" s="19"/>
      <c r="O67" s="20">
        <f>IF($W66=0,"- - -",O66/$W66*100)</f>
        <v>2.0998138212212387</v>
      </c>
      <c r="P67" s="19"/>
      <c r="Q67" s="20">
        <f>IF($W66=0,"- - -",Q66/$W66*100)</f>
        <v>8.2484269071541355E-2</v>
      </c>
      <c r="R67" s="19"/>
      <c r="S67" s="20">
        <f>IF($W66=0,"- - -",S66/$W66*100)</f>
        <v>3.1422578693920513E-3</v>
      </c>
      <c r="T67" s="19"/>
      <c r="U67" s="20">
        <f>IF($W66=0,"- - -",U66/$W66*100)</f>
        <v>7.8556446734801282E-4</v>
      </c>
      <c r="V67" s="19"/>
      <c r="W67" s="24">
        <f>IF($W66=0,"- - -",W66/$W66*100)</f>
        <v>100</v>
      </c>
      <c r="X67" s="25"/>
    </row>
    <row r="68" spans="1:31" x14ac:dyDescent="0.3">
      <c r="A68" s="63"/>
    </row>
    <row r="70" spans="1:31" x14ac:dyDescent="0.3">
      <c r="A70" s="49" t="s">
        <v>297</v>
      </c>
      <c r="J70" s="48"/>
      <c r="L70" s="48"/>
    </row>
    <row r="71" spans="1:31" ht="15" thickBot="1" x14ac:dyDescent="0.35"/>
    <row r="72" spans="1:31" ht="14.4" customHeight="1" x14ac:dyDescent="0.3">
      <c r="A72" s="151" t="s">
        <v>303</v>
      </c>
      <c r="B72" s="152"/>
      <c r="C72" s="32" t="s">
        <v>38</v>
      </c>
      <c r="D72" s="33"/>
      <c r="E72" s="33" t="s">
        <v>39</v>
      </c>
      <c r="F72" s="33"/>
      <c r="G72" s="33" t="s">
        <v>40</v>
      </c>
      <c r="H72" s="33"/>
      <c r="I72" s="33" t="s">
        <v>41</v>
      </c>
      <c r="J72" s="33"/>
      <c r="K72" s="33" t="s">
        <v>42</v>
      </c>
      <c r="L72" s="33"/>
      <c r="M72" s="33" t="s">
        <v>43</v>
      </c>
      <c r="N72" s="33"/>
      <c r="O72" s="33" t="s">
        <v>44</v>
      </c>
      <c r="P72" s="33"/>
      <c r="Q72" s="33" t="s">
        <v>45</v>
      </c>
      <c r="R72" s="33"/>
      <c r="S72" s="33" t="s">
        <v>46</v>
      </c>
      <c r="T72" s="33"/>
      <c r="U72" s="33" t="s">
        <v>47</v>
      </c>
      <c r="V72" s="33"/>
      <c r="W72" s="33" t="s">
        <v>48</v>
      </c>
      <c r="X72" s="33"/>
      <c r="Y72" s="33" t="s">
        <v>16</v>
      </c>
      <c r="Z72" s="33"/>
      <c r="AA72" s="35" t="s">
        <v>13</v>
      </c>
      <c r="AB72" s="36"/>
    </row>
    <row r="73" spans="1:31" ht="15" thickBot="1" x14ac:dyDescent="0.35">
      <c r="A73" s="153"/>
      <c r="B73" s="154"/>
      <c r="C73" s="37" t="s">
        <v>14</v>
      </c>
      <c r="D73" s="38" t="s">
        <v>15</v>
      </c>
      <c r="E73" s="39" t="s">
        <v>14</v>
      </c>
      <c r="F73" s="38" t="s">
        <v>15</v>
      </c>
      <c r="G73" s="39" t="s">
        <v>14</v>
      </c>
      <c r="H73" s="38" t="s">
        <v>15</v>
      </c>
      <c r="I73" s="37" t="s">
        <v>14</v>
      </c>
      <c r="J73" s="38" t="s">
        <v>15</v>
      </c>
      <c r="K73" s="37" t="s">
        <v>14</v>
      </c>
      <c r="L73" s="38" t="s">
        <v>15</v>
      </c>
      <c r="M73" s="37" t="s">
        <v>14</v>
      </c>
      <c r="N73" s="38" t="s">
        <v>15</v>
      </c>
      <c r="O73" s="37" t="s">
        <v>14</v>
      </c>
      <c r="P73" s="38" t="s">
        <v>15</v>
      </c>
      <c r="Q73" s="37" t="s">
        <v>14</v>
      </c>
      <c r="R73" s="38" t="s">
        <v>15</v>
      </c>
      <c r="S73" s="37" t="s">
        <v>14</v>
      </c>
      <c r="T73" s="38" t="s">
        <v>15</v>
      </c>
      <c r="U73" s="37" t="s">
        <v>14</v>
      </c>
      <c r="V73" s="38" t="s">
        <v>15</v>
      </c>
      <c r="W73" s="37" t="s">
        <v>14</v>
      </c>
      <c r="X73" s="38" t="s">
        <v>15</v>
      </c>
      <c r="Y73" s="37" t="s">
        <v>14</v>
      </c>
      <c r="Z73" s="38" t="s">
        <v>15</v>
      </c>
      <c r="AA73" s="41" t="s">
        <v>14</v>
      </c>
      <c r="AB73" s="42" t="s">
        <v>15</v>
      </c>
    </row>
    <row r="74" spans="1:31" x14ac:dyDescent="0.3">
      <c r="A74" s="55" t="s">
        <v>288</v>
      </c>
      <c r="B74" s="62" t="s">
        <v>303</v>
      </c>
      <c r="C74" s="8">
        <v>75</v>
      </c>
      <c r="D74" s="5">
        <f>IF(C77=0,"- - -",C74/C77*100)</f>
        <v>51.020408163265309</v>
      </c>
      <c r="E74" s="4">
        <v>282</v>
      </c>
      <c r="F74" s="5">
        <f>IF(E77=0,"- - -",E74/E77*100)</f>
        <v>50.088809946714029</v>
      </c>
      <c r="G74" s="4">
        <v>484</v>
      </c>
      <c r="H74" s="5">
        <f>IF(G77=0,"- - -",G74/G77*100)</f>
        <v>55.125284738041003</v>
      </c>
      <c r="I74" s="4">
        <v>1038</v>
      </c>
      <c r="J74" s="5">
        <f>IF(I77=0,"- - -",I74/I77*100)</f>
        <v>56.845564074479739</v>
      </c>
      <c r="K74" s="4">
        <v>3795</v>
      </c>
      <c r="L74" s="5">
        <f>IF(K77=0,"- - -",K74/K77*100)</f>
        <v>62.561819980217606</v>
      </c>
      <c r="M74" s="4">
        <v>15357</v>
      </c>
      <c r="N74" s="5">
        <f>IF(M77=0,"- - -",M74/M77*100)</f>
        <v>64.381838762419818</v>
      </c>
      <c r="O74" s="4">
        <v>33620</v>
      </c>
      <c r="P74" s="5">
        <f>IF(O77=0,"- - -",O74/O77*100)</f>
        <v>66.100428610750654</v>
      </c>
      <c r="Q74" s="4">
        <v>23910</v>
      </c>
      <c r="R74" s="5">
        <f>IF(Q77=0,"- - -",Q74/Q77*100)</f>
        <v>67.574824068055278</v>
      </c>
      <c r="S74" s="4">
        <v>6038</v>
      </c>
      <c r="T74" s="5">
        <f>IF(S77=0,"- - -",S74/S77*100)</f>
        <v>67.170986761597504</v>
      </c>
      <c r="U74" s="4">
        <v>683</v>
      </c>
      <c r="V74" s="5">
        <f>IF(U77=0,"- - -",U74/U77*100)</f>
        <v>65.73628488931665</v>
      </c>
      <c r="W74" s="4">
        <v>57</v>
      </c>
      <c r="X74" s="5">
        <f>IF(W77=0,"- - -",W74/W77*100)</f>
        <v>64.772727272727266</v>
      </c>
      <c r="Y74" s="4">
        <v>0</v>
      </c>
      <c r="Z74" s="5">
        <f>IF(Y77=0,"- - -",Y74/Y77*100)</f>
        <v>0</v>
      </c>
      <c r="AA74" s="26">
        <f>C74+E74+G74+I74+K74+M74+O74+Q74+S74+U74+W74+Y74</f>
        <v>85339</v>
      </c>
      <c r="AB74" s="27">
        <f>IF(AA77=0,"- - -",AA74/AA77*100)</f>
        <v>65.797224363916726</v>
      </c>
      <c r="AE74" s="69"/>
    </row>
    <row r="75" spans="1:31" x14ac:dyDescent="0.3">
      <c r="A75" s="52" t="s">
        <v>289</v>
      </c>
      <c r="B75" s="62" t="s">
        <v>304</v>
      </c>
      <c r="C75" s="9">
        <v>64</v>
      </c>
      <c r="D75" s="3">
        <f>IF(C77=0,"- - -",C75/C77*100)</f>
        <v>43.537414965986393</v>
      </c>
      <c r="E75" s="2">
        <v>268</v>
      </c>
      <c r="F75" s="3">
        <f>IF(E77=0,"- - -",E75/E77*100)</f>
        <v>47.602131438721138</v>
      </c>
      <c r="G75" s="2">
        <v>382</v>
      </c>
      <c r="H75" s="3">
        <f>IF(G77=0,"- - -",G75/G77*100)</f>
        <v>43.507972665148067</v>
      </c>
      <c r="I75" s="2">
        <v>758</v>
      </c>
      <c r="J75" s="3">
        <f>IF(I77=0,"- - -",I75/I77*100)</f>
        <v>41.511500547645127</v>
      </c>
      <c r="K75" s="2">
        <v>2191</v>
      </c>
      <c r="L75" s="3">
        <f>IF(K77=0,"- - -",K75/K77*100)</f>
        <v>36.119353775140119</v>
      </c>
      <c r="M75" s="2">
        <v>8251</v>
      </c>
      <c r="N75" s="3">
        <f>IF(M77=0,"- - -",M75/M77*100)</f>
        <v>34.591036766863709</v>
      </c>
      <c r="O75" s="2">
        <v>16833</v>
      </c>
      <c r="P75" s="3">
        <f>IF(O77=0,"- - -",O75/O77*100)</f>
        <v>33.09543470567418</v>
      </c>
      <c r="Q75" s="2">
        <v>11211</v>
      </c>
      <c r="R75" s="3">
        <f>IF(Q77=0,"- - -",Q75/Q77*100)</f>
        <v>31.684707345335326</v>
      </c>
      <c r="S75" s="2">
        <v>2900</v>
      </c>
      <c r="T75" s="3">
        <f>IF(S77=0,"- - -",S75/S77*100)</f>
        <v>32.261653131605293</v>
      </c>
      <c r="U75" s="2">
        <v>350</v>
      </c>
      <c r="V75" s="3">
        <f>IF(U77=0,"- - -",U75/U77*100)</f>
        <v>33.686236766121269</v>
      </c>
      <c r="W75" s="2">
        <v>30</v>
      </c>
      <c r="X75" s="3">
        <f>IF(W77=0,"- - -",W75/W77*100)</f>
        <v>34.090909090909086</v>
      </c>
      <c r="Y75" s="2">
        <v>1</v>
      </c>
      <c r="Z75" s="3">
        <f>IF(Y77=0,"- - -",Y75/Y77*100)</f>
        <v>16.666666666666664</v>
      </c>
      <c r="AA75" s="26">
        <f t="shared" ref="AA75:AA76" si="6">C75+E75+G75+I75+K75+M75+O75+Q75+S75+U75+W75+Y75</f>
        <v>43239</v>
      </c>
      <c r="AB75" s="29">
        <f>IF(AA77=0,"- - -",AA75/AA77*100)</f>
        <v>33.337702390131071</v>
      </c>
      <c r="AE75" s="69"/>
    </row>
    <row r="76" spans="1:31" ht="15" thickBot="1" x14ac:dyDescent="0.35">
      <c r="A76" s="52" t="s">
        <v>290</v>
      </c>
      <c r="B76" s="62" t="s">
        <v>16</v>
      </c>
      <c r="C76" s="9">
        <v>8</v>
      </c>
      <c r="D76" s="3">
        <f>IF(C77=0,"- - -",C76/C77*100)</f>
        <v>5.4421768707482991</v>
      </c>
      <c r="E76" s="2">
        <v>13</v>
      </c>
      <c r="F76" s="3">
        <f>IF(E77=0,"- - -",E76/E77*100)</f>
        <v>2.3090586145648313</v>
      </c>
      <c r="G76" s="2">
        <v>12</v>
      </c>
      <c r="H76" s="3">
        <f>IF(G77=0,"- - -",G76/G77*100)</f>
        <v>1.3667425968109339</v>
      </c>
      <c r="I76" s="2">
        <v>30</v>
      </c>
      <c r="J76" s="3">
        <f>IF(I77=0,"- - -",I76/I77*100)</f>
        <v>1.642935377875137</v>
      </c>
      <c r="K76" s="2">
        <v>80</v>
      </c>
      <c r="L76" s="3">
        <f>IF(K77=0,"- - -",K76/K77*100)</f>
        <v>1.3188262446422685</v>
      </c>
      <c r="M76" s="2">
        <v>245</v>
      </c>
      <c r="N76" s="3">
        <f>IF(M77=0,"- - -",M76/M77*100)</f>
        <v>1.0271244707164717</v>
      </c>
      <c r="O76" s="2">
        <v>409</v>
      </c>
      <c r="P76" s="3">
        <f>IF(O77=0,"- - -",O76/O77*100)</f>
        <v>0.8041366835751641</v>
      </c>
      <c r="Q76" s="2">
        <v>262</v>
      </c>
      <c r="R76" s="3">
        <f>IF(Q77=0,"- - -",Q76/Q77*100)</f>
        <v>0.74046858660938875</v>
      </c>
      <c r="S76" s="2">
        <v>51</v>
      </c>
      <c r="T76" s="3">
        <f>IF(S77=0,"- - -",S76/S77*100)</f>
        <v>0.56736010679719662</v>
      </c>
      <c r="U76" s="2">
        <v>6</v>
      </c>
      <c r="V76" s="3">
        <f>IF(U77=0,"- - -",U76/U77*100)</f>
        <v>0.57747834456207892</v>
      </c>
      <c r="W76" s="2">
        <v>1</v>
      </c>
      <c r="X76" s="3">
        <f>IF(W77=0,"- - -",W76/W77*100)</f>
        <v>1.1363636363636365</v>
      </c>
      <c r="Y76" s="2">
        <v>5</v>
      </c>
      <c r="Z76" s="3">
        <f>IF(Y77=0,"- - -",Y76/Y77*100)</f>
        <v>83.333333333333343</v>
      </c>
      <c r="AA76" s="26">
        <f t="shared" si="6"/>
        <v>1122</v>
      </c>
      <c r="AB76" s="29">
        <f>IF(AA77=0,"- - -",AA76/AA77*100)</f>
        <v>0.86507324595219737</v>
      </c>
      <c r="AE76" s="69"/>
    </row>
    <row r="77" spans="1:31" x14ac:dyDescent="0.3">
      <c r="A77" s="155" t="s">
        <v>13</v>
      </c>
      <c r="B77" s="156"/>
      <c r="C77" s="14">
        <f>SUM(C74:C76)</f>
        <v>147</v>
      </c>
      <c r="D77" s="15">
        <f>IF(C77=0,"- - -",C77/C77*100)</f>
        <v>100</v>
      </c>
      <c r="E77" s="16">
        <f>SUM(E74:E76)</f>
        <v>563</v>
      </c>
      <c r="F77" s="15">
        <f>IF(E77=0,"- - -",E77/E77*100)</f>
        <v>100</v>
      </c>
      <c r="G77" s="16">
        <f>SUM(G74:G76)</f>
        <v>878</v>
      </c>
      <c r="H77" s="15">
        <f>IF(G77=0,"- - -",G77/G77*100)</f>
        <v>100</v>
      </c>
      <c r="I77" s="16">
        <f>SUM(I74:I76)</f>
        <v>1826</v>
      </c>
      <c r="J77" s="15">
        <f>IF(I77=0,"- - -",I77/I77*100)</f>
        <v>100</v>
      </c>
      <c r="K77" s="16">
        <f>SUM(K74:K76)</f>
        <v>6066</v>
      </c>
      <c r="L77" s="15">
        <f>IF(K77=0,"- - -",K77/K77*100)</f>
        <v>100</v>
      </c>
      <c r="M77" s="16">
        <f>SUM(M74:M76)</f>
        <v>23853</v>
      </c>
      <c r="N77" s="15">
        <f>IF(M77=0,"- - -",M77/M77*100)</f>
        <v>100</v>
      </c>
      <c r="O77" s="16">
        <f>SUM(O74:O76)</f>
        <v>50862</v>
      </c>
      <c r="P77" s="15">
        <f>IF(O77=0,"- - -",O77/O77*100)</f>
        <v>100</v>
      </c>
      <c r="Q77" s="16">
        <f>SUM(Q74:Q76)</f>
        <v>35383</v>
      </c>
      <c r="R77" s="15">
        <f>IF(Q77=0,"- - -",Q77/Q77*100)</f>
        <v>100</v>
      </c>
      <c r="S77" s="16">
        <f>SUM(S74:S76)</f>
        <v>8989</v>
      </c>
      <c r="T77" s="15">
        <f>IF(S77=0,"- - -",S77/S77*100)</f>
        <v>100</v>
      </c>
      <c r="U77" s="16">
        <f>SUM(U74:U76)</f>
        <v>1039</v>
      </c>
      <c r="V77" s="15">
        <f>IF(U77=0,"- - -",U77/U77*100)</f>
        <v>100</v>
      </c>
      <c r="W77" s="16">
        <f>SUM(W74:W76)</f>
        <v>88</v>
      </c>
      <c r="X77" s="15">
        <f>IF(W77=0,"- - -",W77/W77*100)</f>
        <v>100</v>
      </c>
      <c r="Y77" s="16">
        <f>SUM(Y74:Y76)</f>
        <v>6</v>
      </c>
      <c r="Z77" s="15">
        <f>IF(Y77=0,"- - -",Y77/Y77*100)</f>
        <v>100</v>
      </c>
      <c r="AA77" s="22">
        <f>SUM(AA74:AA76)</f>
        <v>129700</v>
      </c>
      <c r="AB77" s="23">
        <f>IF(AA77=0,"- - -",AA77/AA77*100)</f>
        <v>100</v>
      </c>
      <c r="AE77" s="69"/>
    </row>
    <row r="78" spans="1:31" ht="15" thickBot="1" x14ac:dyDescent="0.35">
      <c r="A78" s="149" t="s">
        <v>37</v>
      </c>
      <c r="B78" s="150"/>
      <c r="C78" s="18">
        <f>IF($AA77=0,"- - -",C77/$AA77*100)</f>
        <v>0.1133384734001542</v>
      </c>
      <c r="D78" s="19"/>
      <c r="E78" s="20">
        <f>IF($AA77=0,"- - -",E77/$AA77*100)</f>
        <v>0.43407864302235932</v>
      </c>
      <c r="F78" s="19"/>
      <c r="G78" s="20">
        <f>IF($AA77=0,"- - -",G77/$AA77*100)</f>
        <v>0.67694680030840393</v>
      </c>
      <c r="H78" s="19"/>
      <c r="I78" s="20">
        <f>IF($AA77=0,"- - -",I77/$AA77*100)</f>
        <v>1.407864302235929</v>
      </c>
      <c r="J78" s="19"/>
      <c r="K78" s="20">
        <f>IF($AA77=0,"- - -",K77/$AA77*100)</f>
        <v>4.6769468003084045</v>
      </c>
      <c r="L78" s="19"/>
      <c r="M78" s="20">
        <f>IF($AA77=0,"- - -",M77/$AA77*100)</f>
        <v>18.390902081727063</v>
      </c>
      <c r="N78" s="19"/>
      <c r="O78" s="20">
        <f>IF($AA77=0,"- - -",O77/$AA77*100)</f>
        <v>39.215111796453357</v>
      </c>
      <c r="P78" s="19"/>
      <c r="Q78" s="20">
        <f>IF($AA77=0,"- - -",Q77/$AA77*100)</f>
        <v>27.280647648419432</v>
      </c>
      <c r="R78" s="19"/>
      <c r="S78" s="20">
        <f>IF($AA77=0,"- - -",S77/$AA77*100)</f>
        <v>6.930609097918274</v>
      </c>
      <c r="T78" s="19"/>
      <c r="U78" s="20">
        <f>IF($AA77=0,"- - -",U77/$AA77*100)</f>
        <v>0.80107941403238236</v>
      </c>
      <c r="V78" s="19"/>
      <c r="W78" s="20">
        <f>IF($AA77=0,"- - -",W77/$AA77*100)</f>
        <v>6.7848882035466462E-2</v>
      </c>
      <c r="X78" s="19"/>
      <c r="Y78" s="20">
        <f>IF($AA77=0,"- - -",Y77/$AA77*100)</f>
        <v>4.6260601387818042E-3</v>
      </c>
      <c r="Z78" s="19"/>
      <c r="AA78" s="24">
        <f>IF($AA77=0,"- - -",AA77/$AA77*100)</f>
        <v>100</v>
      </c>
      <c r="AB78" s="25"/>
    </row>
    <row r="79" spans="1:31" x14ac:dyDescent="0.3">
      <c r="A79" s="63"/>
    </row>
    <row r="81" spans="1:15" x14ac:dyDescent="0.3">
      <c r="A81" s="49" t="s">
        <v>298</v>
      </c>
      <c r="J81" s="48"/>
      <c r="L81" s="48"/>
    </row>
    <row r="82" spans="1:15" ht="15" thickBot="1" x14ac:dyDescent="0.35"/>
    <row r="83" spans="1:15" ht="14.4" customHeight="1" x14ac:dyDescent="0.3">
      <c r="A83" s="151" t="s">
        <v>303</v>
      </c>
      <c r="B83" s="152"/>
      <c r="C83" s="32" t="s">
        <v>117</v>
      </c>
      <c r="D83" s="33"/>
      <c r="E83" s="33" t="s">
        <v>118</v>
      </c>
      <c r="F83" s="33"/>
      <c r="G83" s="33" t="s">
        <v>119</v>
      </c>
      <c r="H83" s="33"/>
      <c r="I83" s="33" t="s">
        <v>120</v>
      </c>
      <c r="J83" s="33"/>
      <c r="K83" s="35" t="s">
        <v>13</v>
      </c>
      <c r="L83" s="36"/>
    </row>
    <row r="84" spans="1:15" ht="15" thickBot="1" x14ac:dyDescent="0.35">
      <c r="A84" s="153"/>
      <c r="B84" s="154"/>
      <c r="C84" s="37" t="s">
        <v>14</v>
      </c>
      <c r="D84" s="38" t="s">
        <v>15</v>
      </c>
      <c r="E84" s="39" t="s">
        <v>14</v>
      </c>
      <c r="F84" s="38" t="s">
        <v>15</v>
      </c>
      <c r="G84" s="39" t="s">
        <v>14</v>
      </c>
      <c r="H84" s="38" t="s">
        <v>15</v>
      </c>
      <c r="I84" s="37" t="s">
        <v>14</v>
      </c>
      <c r="J84" s="38" t="s">
        <v>15</v>
      </c>
      <c r="K84" s="41" t="s">
        <v>14</v>
      </c>
      <c r="L84" s="42" t="s">
        <v>15</v>
      </c>
    </row>
    <row r="85" spans="1:15" x14ac:dyDescent="0.3">
      <c r="A85" s="55" t="s">
        <v>288</v>
      </c>
      <c r="B85" s="62" t="s">
        <v>303</v>
      </c>
      <c r="C85" s="8">
        <v>10</v>
      </c>
      <c r="D85" s="5">
        <f>IF(C88=0,"- - -",C85/C88*100)</f>
        <v>52.631578947368418</v>
      </c>
      <c r="E85" s="4">
        <v>44173</v>
      </c>
      <c r="F85" s="5">
        <f>IF(E88=0,"- - -",E85/E88*100)</f>
        <v>66.535622834764268</v>
      </c>
      <c r="G85" s="4">
        <v>41156</v>
      </c>
      <c r="H85" s="5">
        <f>IF(G88=0,"- - -",G85/G88*100)</f>
        <v>65.026623058570735</v>
      </c>
      <c r="I85" s="4">
        <v>0</v>
      </c>
      <c r="J85" s="5" t="str">
        <f>IF($I$88=0,"-    ",I85/$I$88*100)</f>
        <v xml:space="preserve">-    </v>
      </c>
      <c r="K85" s="26">
        <f>C85+E85+G85+I85</f>
        <v>85339</v>
      </c>
      <c r="L85" s="27">
        <f>IF(K88=0,"- - -",K85/K88*100)</f>
        <v>65.797224363916726</v>
      </c>
      <c r="O85" s="69"/>
    </row>
    <row r="86" spans="1:15" x14ac:dyDescent="0.3">
      <c r="A86" s="52" t="s">
        <v>289</v>
      </c>
      <c r="B86" s="62" t="s">
        <v>304</v>
      </c>
      <c r="C86" s="9">
        <v>9</v>
      </c>
      <c r="D86" s="3">
        <f>IF(C88=0,"- - -",C86/C88*100)</f>
        <v>47.368421052631575</v>
      </c>
      <c r="E86" s="2">
        <v>21612</v>
      </c>
      <c r="F86" s="3">
        <f>IF(E88=0,"- - -",E86/E88*100)</f>
        <v>32.553095345684589</v>
      </c>
      <c r="G86" s="2">
        <v>21618</v>
      </c>
      <c r="H86" s="3">
        <f>IF(G88=0,"- - -",G86/G88*100)</f>
        <v>34.156515144333319</v>
      </c>
      <c r="I86" s="2">
        <v>0</v>
      </c>
      <c r="J86" s="5" t="str">
        <f t="shared" ref="J86:J87" si="7">IF($I$88=0,"-    ",I86/$I$88*100)</f>
        <v xml:space="preserve">-    </v>
      </c>
      <c r="K86" s="26">
        <f t="shared" ref="K86:K87" si="8">C86+E86+G86+I86</f>
        <v>43239</v>
      </c>
      <c r="L86" s="29">
        <f>IF(K88=0,"- - -",K86/K88*100)</f>
        <v>33.337702390131071</v>
      </c>
      <c r="O86" s="69"/>
    </row>
    <row r="87" spans="1:15" ht="15" thickBot="1" x14ac:dyDescent="0.35">
      <c r="A87" s="52" t="s">
        <v>290</v>
      </c>
      <c r="B87" s="62" t="s">
        <v>16</v>
      </c>
      <c r="C87" s="9">
        <v>0</v>
      </c>
      <c r="D87" s="3">
        <f>IF(C88=0,"- - -",C87/C88*100)</f>
        <v>0</v>
      </c>
      <c r="E87" s="2">
        <v>605</v>
      </c>
      <c r="F87" s="3">
        <f>IF(E88=0,"- - -",E87/E88*100)</f>
        <v>0.9112818195511373</v>
      </c>
      <c r="G87" s="2">
        <v>517</v>
      </c>
      <c r="H87" s="3">
        <f>IF(G88=0,"- - -",G87/G88*100)</f>
        <v>0.81686179709595363</v>
      </c>
      <c r="I87" s="2">
        <v>0</v>
      </c>
      <c r="J87" s="5" t="str">
        <f t="shared" si="7"/>
        <v xml:space="preserve">-    </v>
      </c>
      <c r="K87" s="26">
        <f t="shared" si="8"/>
        <v>1122</v>
      </c>
      <c r="L87" s="29">
        <f>IF(K88=0,"- - -",K87/K88*100)</f>
        <v>0.86507324595219737</v>
      </c>
      <c r="O87" s="69"/>
    </row>
    <row r="88" spans="1:15" x14ac:dyDescent="0.3">
      <c r="A88" s="155" t="s">
        <v>13</v>
      </c>
      <c r="B88" s="156"/>
      <c r="C88" s="14">
        <f>SUM(C85:C87)</f>
        <v>19</v>
      </c>
      <c r="D88" s="15">
        <f>IF(C88=0,"- - -",C88/C88*100)</f>
        <v>100</v>
      </c>
      <c r="E88" s="16">
        <f>SUM(E85:E87)</f>
        <v>66390</v>
      </c>
      <c r="F88" s="15">
        <f>IF(E88=0,"- - -",E88/E88*100)</f>
        <v>100</v>
      </c>
      <c r="G88" s="16">
        <f>SUM(G85:G87)</f>
        <v>63291</v>
      </c>
      <c r="H88" s="15">
        <f>IF(G88=0,"- - -",G88/G88*100)</f>
        <v>100</v>
      </c>
      <c r="I88" s="16">
        <f>SUM(I85:I87)</f>
        <v>0</v>
      </c>
      <c r="J88" s="15" t="str">
        <f>IF($I$88=0,"-    ",I88/$I$88*100)</f>
        <v xml:space="preserve">-    </v>
      </c>
      <c r="K88" s="22">
        <f>SUM(K85:K87)</f>
        <v>129700</v>
      </c>
      <c r="L88" s="23">
        <f>IF(K88=0,"- - -",K88/K88*100)</f>
        <v>100</v>
      </c>
      <c r="O88" s="69"/>
    </row>
    <row r="89" spans="1:15" ht="15" thickBot="1" x14ac:dyDescent="0.35">
      <c r="A89" s="149" t="s">
        <v>50</v>
      </c>
      <c r="B89" s="150"/>
      <c r="C89" s="18">
        <f>IF($K88=0,"- - -",C88/$K88*100)</f>
        <v>1.4649190439475714E-2</v>
      </c>
      <c r="D89" s="19"/>
      <c r="E89" s="20">
        <f>IF($K88=0,"- - -",E88/$K88*100)</f>
        <v>51.18735543562066</v>
      </c>
      <c r="F89" s="19"/>
      <c r="G89" s="20">
        <f>IF($K88=0,"- - -",G88/$K88*100)</f>
        <v>48.797995373939862</v>
      </c>
      <c r="H89" s="19"/>
      <c r="I89" s="20">
        <f>IF($K88=0,"- - -",I88/$K88*100)</f>
        <v>0</v>
      </c>
      <c r="J89" s="19"/>
      <c r="K89" s="24">
        <f>IF($K88=0,"- - -",K88/$K88*100)</f>
        <v>100</v>
      </c>
      <c r="L89" s="25"/>
    </row>
    <row r="92" spans="1:15" x14ac:dyDescent="0.3">
      <c r="A92" s="1" t="s">
        <v>550</v>
      </c>
      <c r="J92" s="48"/>
      <c r="L92" s="48"/>
    </row>
    <row r="93" spans="1:15" ht="15" thickBot="1" x14ac:dyDescent="0.35"/>
    <row r="94" spans="1:15" ht="14.4" customHeight="1" x14ac:dyDescent="0.3">
      <c r="A94" s="151" t="s">
        <v>303</v>
      </c>
      <c r="B94" s="152"/>
      <c r="C94" s="32" t="s">
        <v>51</v>
      </c>
      <c r="D94" s="33"/>
      <c r="E94" s="33" t="s">
        <v>52</v>
      </c>
      <c r="F94" s="33"/>
      <c r="G94" s="33" t="s">
        <v>53</v>
      </c>
      <c r="H94" s="33"/>
      <c r="I94" s="33" t="s">
        <v>16</v>
      </c>
      <c r="J94" s="33"/>
      <c r="K94" s="35" t="s">
        <v>13</v>
      </c>
      <c r="L94" s="36"/>
    </row>
    <row r="95" spans="1:15" ht="15" thickBot="1" x14ac:dyDescent="0.35">
      <c r="A95" s="153"/>
      <c r="B95" s="154"/>
      <c r="C95" s="37" t="s">
        <v>14</v>
      </c>
      <c r="D95" s="38" t="s">
        <v>15</v>
      </c>
      <c r="E95" s="39" t="s">
        <v>14</v>
      </c>
      <c r="F95" s="38" t="s">
        <v>15</v>
      </c>
      <c r="G95" s="39" t="s">
        <v>14</v>
      </c>
      <c r="H95" s="38" t="s">
        <v>15</v>
      </c>
      <c r="I95" s="37" t="s">
        <v>14</v>
      </c>
      <c r="J95" s="38" t="s">
        <v>15</v>
      </c>
      <c r="K95" s="41" t="s">
        <v>14</v>
      </c>
      <c r="L95" s="42" t="s">
        <v>15</v>
      </c>
    </row>
    <row r="96" spans="1:15" x14ac:dyDescent="0.3">
      <c r="A96" s="55" t="s">
        <v>288</v>
      </c>
      <c r="B96" s="62" t="s">
        <v>303</v>
      </c>
      <c r="C96" s="8">
        <v>81681</v>
      </c>
      <c r="D96" s="5">
        <f>IF(C99=0,"- - -",C96/C99*100)</f>
        <v>65.700106174190026</v>
      </c>
      <c r="E96" s="4">
        <v>1618</v>
      </c>
      <c r="F96" s="5">
        <f>IF(E99=0,"- - -",E96/E99*100)</f>
        <v>69.382504288164668</v>
      </c>
      <c r="G96" s="4">
        <v>34</v>
      </c>
      <c r="H96" s="5">
        <f>IF(G99=0,"- - -",G96/G99*100)</f>
        <v>57.627118644067799</v>
      </c>
      <c r="I96" s="4">
        <v>355</v>
      </c>
      <c r="J96" s="5">
        <f>IF(I99=0,"- - -",I96/I99*100)</f>
        <v>60.996563573883165</v>
      </c>
      <c r="K96" s="26">
        <f>C96+E96+G96+I96</f>
        <v>83688</v>
      </c>
      <c r="L96" s="27">
        <f>IF(K99=0,"- - -",K96/K99*100)</f>
        <v>65.742319143420502</v>
      </c>
      <c r="O96" s="69"/>
    </row>
    <row r="97" spans="1:35" x14ac:dyDescent="0.3">
      <c r="A97" s="52" t="s">
        <v>289</v>
      </c>
      <c r="B97" s="62" t="s">
        <v>304</v>
      </c>
      <c r="C97" s="9">
        <v>41605</v>
      </c>
      <c r="D97" s="3">
        <f>IF(C99=0,"- - -",C97/C99*100)</f>
        <v>33.464978604292014</v>
      </c>
      <c r="E97" s="2">
        <v>682</v>
      </c>
      <c r="F97" s="3">
        <f>IF(E99=0,"- - -",E97/E99*100)</f>
        <v>29.245283018867923</v>
      </c>
      <c r="G97" s="2">
        <v>25</v>
      </c>
      <c r="H97" s="3">
        <f>IF(G99=0,"- - -",G97/G99*100)</f>
        <v>42.372881355932201</v>
      </c>
      <c r="I97" s="2">
        <v>210</v>
      </c>
      <c r="J97" s="3">
        <f>IF(I99=0,"- - -",I97/I99*100)</f>
        <v>36.082474226804123</v>
      </c>
      <c r="K97" s="26">
        <f t="shared" ref="K97:K98" si="9">C97+E97+G97+I97</f>
        <v>42522</v>
      </c>
      <c r="L97" s="29">
        <f>IF(K99=0,"- - -",K97/K99*100)</f>
        <v>33.403772280572205</v>
      </c>
      <c r="O97" s="69"/>
    </row>
    <row r="98" spans="1:35" ht="15" thickBot="1" x14ac:dyDescent="0.35">
      <c r="A98" s="52" t="s">
        <v>290</v>
      </c>
      <c r="B98" s="62" t="s">
        <v>16</v>
      </c>
      <c r="C98" s="9">
        <v>1038</v>
      </c>
      <c r="D98" s="3">
        <f>IF(C99=0,"- - -",C98/C99*100)</f>
        <v>0.83491522151796915</v>
      </c>
      <c r="E98" s="2">
        <v>32</v>
      </c>
      <c r="F98" s="3">
        <f>IF(E99=0,"- - -",E98/E99*100)</f>
        <v>1.3722126929674099</v>
      </c>
      <c r="G98" s="2">
        <v>0</v>
      </c>
      <c r="H98" s="3">
        <f>IF(G99=0,"- - -",G98/G99*100)</f>
        <v>0</v>
      </c>
      <c r="I98" s="2">
        <v>17</v>
      </c>
      <c r="J98" s="3">
        <f>IF(I99=0,"- - -",I98/I99*100)</f>
        <v>2.9209621993127146</v>
      </c>
      <c r="K98" s="26">
        <f t="shared" si="9"/>
        <v>1087</v>
      </c>
      <c r="L98" s="29">
        <f>IF(K99=0,"- - -",K98/K99*100)</f>
        <v>0.85390857600729009</v>
      </c>
      <c r="O98" s="69"/>
    </row>
    <row r="99" spans="1:35" x14ac:dyDescent="0.3">
      <c r="A99" s="155" t="s">
        <v>13</v>
      </c>
      <c r="B99" s="156"/>
      <c r="C99" s="14">
        <f>SUM(C96:C98)</f>
        <v>124324</v>
      </c>
      <c r="D99" s="15">
        <f>IF(C99=0,"- - -",C99/C99*100)</f>
        <v>100</v>
      </c>
      <c r="E99" s="16">
        <f>SUM(E96:E98)</f>
        <v>2332</v>
      </c>
      <c r="F99" s="15">
        <f>IF(E99=0,"- - -",E99/E99*100)</f>
        <v>100</v>
      </c>
      <c r="G99" s="16">
        <f>SUM(G96:G98)</f>
        <v>59</v>
      </c>
      <c r="H99" s="15">
        <f>IF(G99=0,"- - -",G99/G99*100)</f>
        <v>100</v>
      </c>
      <c r="I99" s="16">
        <f>SUM(I96:I98)</f>
        <v>582</v>
      </c>
      <c r="J99" s="15">
        <f>IF(I99=0,"- - -",I99/I99*100)</f>
        <v>100</v>
      </c>
      <c r="K99" s="22">
        <f>SUM(K96:K98)</f>
        <v>127297</v>
      </c>
      <c r="L99" s="23">
        <f>IF(K99=0,"- - -",K99/K99*100)</f>
        <v>100</v>
      </c>
      <c r="O99" s="69"/>
    </row>
    <row r="100" spans="1:35" ht="15" thickBot="1" x14ac:dyDescent="0.35">
      <c r="A100" s="149" t="s">
        <v>591</v>
      </c>
      <c r="B100" s="150"/>
      <c r="C100" s="18">
        <f>IF($K99=0,"- - -",C99/$K99*100)</f>
        <v>97.664516838574357</v>
      </c>
      <c r="D100" s="19"/>
      <c r="E100" s="20">
        <f>IF($K99=0,"- - -",E99/$K99*100)</f>
        <v>1.831936337855566</v>
      </c>
      <c r="F100" s="19"/>
      <c r="G100" s="20">
        <f>IF($K99=0,"- - -",G99/$K99*100)</f>
        <v>4.6348303573532763E-2</v>
      </c>
      <c r="H100" s="19"/>
      <c r="I100" s="20">
        <f>IF($K99=0,"- - -",I99/$K99*100)</f>
        <v>0.45719851999654354</v>
      </c>
      <c r="J100" s="19"/>
      <c r="K100" s="24">
        <f>IF($K99=0,"- - -",K99/$K99*100)</f>
        <v>100</v>
      </c>
      <c r="L100" s="25"/>
    </row>
    <row r="101" spans="1:35" x14ac:dyDescent="0.3">
      <c r="A101" s="63"/>
    </row>
    <row r="103" spans="1:35" x14ac:dyDescent="0.3">
      <c r="A103" s="49" t="s">
        <v>299</v>
      </c>
      <c r="L103" s="48"/>
    </row>
    <row r="104" spans="1:35" ht="15" thickBot="1" x14ac:dyDescent="0.35"/>
    <row r="105" spans="1:35" ht="14.4" customHeight="1" x14ac:dyDescent="0.3">
      <c r="A105" s="151" t="s">
        <v>303</v>
      </c>
      <c r="B105" s="152"/>
      <c r="C105" s="32" t="s">
        <v>20</v>
      </c>
      <c r="D105" s="33"/>
      <c r="E105" s="33" t="s">
        <v>21</v>
      </c>
      <c r="F105" s="33"/>
      <c r="G105" s="33" t="s">
        <v>22</v>
      </c>
      <c r="H105" s="33"/>
      <c r="I105" s="33" t="s">
        <v>23</v>
      </c>
      <c r="J105" s="33"/>
      <c r="K105" s="33" t="s">
        <v>24</v>
      </c>
      <c r="L105" s="33"/>
      <c r="M105" s="33" t="s">
        <v>25</v>
      </c>
      <c r="N105" s="33"/>
      <c r="O105" s="33" t="s">
        <v>26</v>
      </c>
      <c r="P105" s="33"/>
      <c r="Q105" s="33" t="s">
        <v>27</v>
      </c>
      <c r="R105" s="33"/>
      <c r="S105" s="33" t="s">
        <v>28</v>
      </c>
      <c r="T105" s="33"/>
      <c r="U105" s="33" t="s">
        <v>29</v>
      </c>
      <c r="V105" s="33"/>
      <c r="W105" s="33" t="s">
        <v>30</v>
      </c>
      <c r="X105" s="33"/>
      <c r="Y105" s="33" t="s">
        <v>55</v>
      </c>
      <c r="Z105" s="33"/>
      <c r="AA105" s="33" t="s">
        <v>56</v>
      </c>
      <c r="AB105" s="34"/>
      <c r="AC105" s="33" t="s">
        <v>57</v>
      </c>
      <c r="AD105" s="33"/>
      <c r="AE105" s="35" t="s">
        <v>13</v>
      </c>
      <c r="AF105" s="36"/>
    </row>
    <row r="106" spans="1:35" ht="15" thickBot="1" x14ac:dyDescent="0.35">
      <c r="A106" s="153"/>
      <c r="B106" s="154"/>
      <c r="C106" s="37" t="s">
        <v>14</v>
      </c>
      <c r="D106" s="38" t="s">
        <v>15</v>
      </c>
      <c r="E106" s="39" t="s">
        <v>14</v>
      </c>
      <c r="F106" s="38" t="s">
        <v>15</v>
      </c>
      <c r="G106" s="39" t="s">
        <v>14</v>
      </c>
      <c r="H106" s="38" t="s">
        <v>15</v>
      </c>
      <c r="I106" s="37" t="s">
        <v>14</v>
      </c>
      <c r="J106" s="38" t="s">
        <v>15</v>
      </c>
      <c r="K106" s="37" t="s">
        <v>14</v>
      </c>
      <c r="L106" s="38" t="s">
        <v>15</v>
      </c>
      <c r="M106" s="37" t="s">
        <v>14</v>
      </c>
      <c r="N106" s="38" t="s">
        <v>15</v>
      </c>
      <c r="O106" s="37" t="s">
        <v>14</v>
      </c>
      <c r="P106" s="38" t="s">
        <v>15</v>
      </c>
      <c r="Q106" s="37" t="s">
        <v>14</v>
      </c>
      <c r="R106" s="38" t="s">
        <v>15</v>
      </c>
      <c r="S106" s="37" t="s">
        <v>14</v>
      </c>
      <c r="T106" s="38" t="s">
        <v>15</v>
      </c>
      <c r="U106" s="37" t="s">
        <v>14</v>
      </c>
      <c r="V106" s="38" t="s">
        <v>15</v>
      </c>
      <c r="W106" s="37" t="s">
        <v>14</v>
      </c>
      <c r="X106" s="38" t="s">
        <v>15</v>
      </c>
      <c r="Y106" s="37" t="s">
        <v>14</v>
      </c>
      <c r="Z106" s="38" t="s">
        <v>15</v>
      </c>
      <c r="AA106" s="37" t="s">
        <v>14</v>
      </c>
      <c r="AB106" s="38" t="s">
        <v>15</v>
      </c>
      <c r="AC106" s="37" t="s">
        <v>14</v>
      </c>
      <c r="AD106" s="38" t="s">
        <v>15</v>
      </c>
      <c r="AE106" s="41" t="s">
        <v>14</v>
      </c>
      <c r="AF106" s="42" t="s">
        <v>15</v>
      </c>
    </row>
    <row r="107" spans="1:35" x14ac:dyDescent="0.3">
      <c r="A107" s="55" t="s">
        <v>288</v>
      </c>
      <c r="B107" s="62" t="s">
        <v>303</v>
      </c>
      <c r="C107" s="8">
        <v>1025</v>
      </c>
      <c r="D107" s="5">
        <f>IF(C110=0,"- - -",C107/C110*100)</f>
        <v>51.820020222446914</v>
      </c>
      <c r="E107" s="4">
        <v>1244</v>
      </c>
      <c r="F107" s="5">
        <f>IF(E110=0,"- - -",E107/E110*100)</f>
        <v>49.092344119968431</v>
      </c>
      <c r="G107" s="4">
        <v>2790</v>
      </c>
      <c r="H107" s="5">
        <f>IF(G110=0,"- - -",G107/G110*100)</f>
        <v>56.557875532130552</v>
      </c>
      <c r="I107" s="4">
        <v>12799</v>
      </c>
      <c r="J107" s="5">
        <f>IF(I110=0,"- - -",I107/I110*100)</f>
        <v>60.860675225867809</v>
      </c>
      <c r="K107" s="4">
        <v>33594</v>
      </c>
      <c r="L107" s="5">
        <f>IF(K110=0,"- - -",K107/K110*100)</f>
        <v>67.493068670390173</v>
      </c>
      <c r="M107" s="4">
        <v>18639</v>
      </c>
      <c r="N107" s="5">
        <f>IF(M110=0,"- - -",M107/M110*100)</f>
        <v>69.071706503613115</v>
      </c>
      <c r="O107" s="4">
        <v>6658</v>
      </c>
      <c r="P107" s="5">
        <f>IF(O110=0,"- - -",O107/O110*100)</f>
        <v>70.395432438147594</v>
      </c>
      <c r="Q107" s="4">
        <v>3032</v>
      </c>
      <c r="R107" s="5">
        <f>IF(Q110=0,"- - -",Q107/Q110*100)</f>
        <v>74.277315041646247</v>
      </c>
      <c r="S107" s="4">
        <v>837</v>
      </c>
      <c r="T107" s="5">
        <f>IF(S110=0,"- - -",S107/S110*100)</f>
        <v>68.494271685761049</v>
      </c>
      <c r="U107" s="4">
        <v>489</v>
      </c>
      <c r="V107" s="5">
        <f>IF(U110=0,"- - -",U107/U110*100)</f>
        <v>63.178294573643413</v>
      </c>
      <c r="W107" s="4">
        <v>371</v>
      </c>
      <c r="X107" s="5">
        <f>IF(W110=0,"- - -",W107/W110*100)</f>
        <v>62.144053601340033</v>
      </c>
      <c r="Y107" s="4">
        <v>2194</v>
      </c>
      <c r="Z107" s="5">
        <f>IF(Y110=0,"- - -",Y107/Y110*100)</f>
        <v>62.865329512893986</v>
      </c>
      <c r="AA107" s="4">
        <v>873</v>
      </c>
      <c r="AB107" s="5">
        <f>IF(AA110=0,"- - -",AA107/AA110*100)</f>
        <v>63.260869565217391</v>
      </c>
      <c r="AC107" s="4">
        <v>794</v>
      </c>
      <c r="AD107" s="5">
        <f>IF(AC110=0,"- - -",AC107/AC110*100)</f>
        <v>54.272043745727963</v>
      </c>
      <c r="AE107" s="26">
        <f>C107+E107+G107+I107+K107+M107+O107+Q107+S107+U107+W107+Y107+AA107+AC107</f>
        <v>85339</v>
      </c>
      <c r="AF107" s="27">
        <f>IF(AE110=0,"- - -",AE107/AE110*100)</f>
        <v>65.797224363916726</v>
      </c>
      <c r="AI107" s="69"/>
    </row>
    <row r="108" spans="1:35" x14ac:dyDescent="0.3">
      <c r="A108" s="52" t="s">
        <v>289</v>
      </c>
      <c r="B108" s="62" t="s">
        <v>304</v>
      </c>
      <c r="C108" s="9">
        <v>919</v>
      </c>
      <c r="D108" s="3">
        <f>IF(C110=0,"- - -",C108/C110*100)</f>
        <v>46.461071789686557</v>
      </c>
      <c r="E108" s="2">
        <v>1267</v>
      </c>
      <c r="F108" s="3">
        <f>IF(E110=0,"- - -",E108/E110*100)</f>
        <v>50</v>
      </c>
      <c r="G108" s="2">
        <v>2103</v>
      </c>
      <c r="H108" s="3">
        <f>IF(G110=0,"- - -",G108/G110*100)</f>
        <v>42.631258868842494</v>
      </c>
      <c r="I108" s="2">
        <v>8101</v>
      </c>
      <c r="J108" s="3">
        <f>IF(I110=0,"- - -",I108/I110*100)</f>
        <v>38.521160247265811</v>
      </c>
      <c r="K108" s="2">
        <v>15705</v>
      </c>
      <c r="L108" s="3">
        <f>IF(K110=0,"- - -",K108/K110*100)</f>
        <v>31.552617832603367</v>
      </c>
      <c r="M108" s="2">
        <v>8149</v>
      </c>
      <c r="N108" s="3">
        <f>IF(M110=0,"- - -",M108/M110*100)</f>
        <v>30.198258291643505</v>
      </c>
      <c r="O108" s="2">
        <v>2736</v>
      </c>
      <c r="P108" s="3">
        <f>IF(O110=0,"- - -",O108/O110*100)</f>
        <v>28.927891731867199</v>
      </c>
      <c r="Q108" s="2">
        <v>1021</v>
      </c>
      <c r="R108" s="3">
        <f>IF(Q110=0,"- - -",Q108/Q110*100)</f>
        <v>25.012248897599214</v>
      </c>
      <c r="S108" s="2">
        <v>374</v>
      </c>
      <c r="T108" s="3">
        <f>IF(S110=0,"- - -",S108/S110*100)</f>
        <v>30.605564648117838</v>
      </c>
      <c r="U108" s="2">
        <v>277</v>
      </c>
      <c r="V108" s="3">
        <f>IF(U110=0,"- - -",U108/U110*100)</f>
        <v>35.788113695090438</v>
      </c>
      <c r="W108" s="2">
        <v>216</v>
      </c>
      <c r="X108" s="3">
        <f>IF(W110=0,"- - -",W108/W110*100)</f>
        <v>36.180904522613069</v>
      </c>
      <c r="Y108" s="2">
        <v>1233</v>
      </c>
      <c r="Z108" s="3">
        <f>IF(Y110=0,"- - -",Y108/Y110*100)</f>
        <v>35.329512893982809</v>
      </c>
      <c r="AA108" s="2">
        <v>492</v>
      </c>
      <c r="AB108" s="3">
        <f>IF(AA110=0,"- - -",AA108/AA110*100)</f>
        <v>35.652173913043477</v>
      </c>
      <c r="AC108" s="2">
        <v>646</v>
      </c>
      <c r="AD108" s="3">
        <f>IF(AC110=0,"- - -",AC108/AC110*100)</f>
        <v>44.155844155844157</v>
      </c>
      <c r="AE108" s="26">
        <f t="shared" ref="AE108:AE109" si="10">C108+E108+G108+I108+K108+M108+O108+Q108+S108+U108+W108+Y108+AA108+AC108</f>
        <v>43239</v>
      </c>
      <c r="AF108" s="29">
        <f>IF(AE110=0,"- - -",AE108/AE110*100)</f>
        <v>33.337702390131071</v>
      </c>
      <c r="AI108" s="69"/>
    </row>
    <row r="109" spans="1:35" ht="15" thickBot="1" x14ac:dyDescent="0.35">
      <c r="A109" s="52" t="s">
        <v>290</v>
      </c>
      <c r="B109" s="62" t="s">
        <v>16</v>
      </c>
      <c r="C109" s="9">
        <v>34</v>
      </c>
      <c r="D109" s="3">
        <f>IF(C110=0,"- - -",C109/C110*100)</f>
        <v>1.7189079878665317</v>
      </c>
      <c r="E109" s="2">
        <v>23</v>
      </c>
      <c r="F109" s="3">
        <f>IF(E110=0,"- - -",E109/E110*100)</f>
        <v>0.90765588003157061</v>
      </c>
      <c r="G109" s="2">
        <v>40</v>
      </c>
      <c r="H109" s="3">
        <f>IF(G110=0,"- - -",G109/G110*100)</f>
        <v>0.8108655990269612</v>
      </c>
      <c r="I109" s="2">
        <v>130</v>
      </c>
      <c r="J109" s="3">
        <f>IF(I110=0,"- - -",I109/I110*100)</f>
        <v>0.61816452686638135</v>
      </c>
      <c r="K109" s="2">
        <v>475</v>
      </c>
      <c r="L109" s="3">
        <f>IF(K110=0,"- - -",K109/K110*100)</f>
        <v>0.95431349700646917</v>
      </c>
      <c r="M109" s="2">
        <v>197</v>
      </c>
      <c r="N109" s="3">
        <f>IF(M110=0,"- - -",M109/M110*100)</f>
        <v>0.73003520474337591</v>
      </c>
      <c r="O109" s="2">
        <v>64</v>
      </c>
      <c r="P109" s="3">
        <f>IF(O110=0,"- - -",O109/O110*100)</f>
        <v>0.67667582998519771</v>
      </c>
      <c r="Q109" s="2">
        <v>29</v>
      </c>
      <c r="R109" s="3">
        <f>IF(Q110=0,"- - -",Q109/Q110*100)</f>
        <v>0.71043606075453214</v>
      </c>
      <c r="S109" s="2">
        <v>11</v>
      </c>
      <c r="T109" s="3">
        <f>IF(S110=0,"- - -",S109/S110*100)</f>
        <v>0.90016366612111298</v>
      </c>
      <c r="U109" s="2">
        <v>8</v>
      </c>
      <c r="V109" s="3">
        <f>IF(U110=0,"- - -",U109/U110*100)</f>
        <v>1.03359173126615</v>
      </c>
      <c r="W109" s="2">
        <v>10</v>
      </c>
      <c r="X109" s="3">
        <f>IF(W110=0,"- - -",W109/W110*100)</f>
        <v>1.675041876046901</v>
      </c>
      <c r="Y109" s="2">
        <v>63</v>
      </c>
      <c r="Z109" s="3">
        <f>IF(Y110=0,"- - -",Y109/Y110*100)</f>
        <v>1.8051575931232091</v>
      </c>
      <c r="AA109" s="2">
        <v>15</v>
      </c>
      <c r="AB109" s="3">
        <f>IF(AA110=0,"- - -",AA109/AA110*100)</f>
        <v>1.0869565217391304</v>
      </c>
      <c r="AC109" s="2">
        <v>23</v>
      </c>
      <c r="AD109" s="3">
        <f>IF(AC110=0,"- - -",AC109/AC110*100)</f>
        <v>1.5721120984278878</v>
      </c>
      <c r="AE109" s="26">
        <f t="shared" si="10"/>
        <v>1122</v>
      </c>
      <c r="AF109" s="29">
        <f>IF(AE110=0,"- - -",AE109/AE110*100)</f>
        <v>0.86507324595219737</v>
      </c>
      <c r="AI109" s="69"/>
    </row>
    <row r="110" spans="1:35" x14ac:dyDescent="0.3">
      <c r="A110" s="155" t="s">
        <v>13</v>
      </c>
      <c r="B110" s="156"/>
      <c r="C110" s="14">
        <f>SUM(C107:C109)</f>
        <v>1978</v>
      </c>
      <c r="D110" s="15">
        <f>IF(C110=0,"- - -",C110/C110*100)</f>
        <v>100</v>
      </c>
      <c r="E110" s="16">
        <f>SUM(E107:E109)</f>
        <v>2534</v>
      </c>
      <c r="F110" s="15">
        <f>IF(E110=0,"- - -",E110/E110*100)</f>
        <v>100</v>
      </c>
      <c r="G110" s="16">
        <f>SUM(G107:G109)</f>
        <v>4933</v>
      </c>
      <c r="H110" s="15">
        <f>IF(G110=0,"- - -",G110/G110*100)</f>
        <v>100</v>
      </c>
      <c r="I110" s="16">
        <f>SUM(I107:I109)</f>
        <v>21030</v>
      </c>
      <c r="J110" s="15">
        <f>IF(I110=0,"- - -",I110/I110*100)</f>
        <v>100</v>
      </c>
      <c r="K110" s="16">
        <f>SUM(K107:K109)</f>
        <v>49774</v>
      </c>
      <c r="L110" s="15">
        <f>IF(K110=0,"- - -",K110/K110*100)</f>
        <v>100</v>
      </c>
      <c r="M110" s="16">
        <f>SUM(M107:M109)</f>
        <v>26985</v>
      </c>
      <c r="N110" s="15">
        <f>IF(M110=0,"- - -",M110/M110*100)</f>
        <v>100</v>
      </c>
      <c r="O110" s="16">
        <f>SUM(O107:O109)</f>
        <v>9458</v>
      </c>
      <c r="P110" s="15">
        <f>IF(O110=0,"- - -",O110/O110*100)</f>
        <v>100</v>
      </c>
      <c r="Q110" s="16">
        <f>SUM(Q107:Q109)</f>
        <v>4082</v>
      </c>
      <c r="R110" s="15">
        <f>IF(Q110=0,"- - -",Q110/Q110*100)</f>
        <v>100</v>
      </c>
      <c r="S110" s="16">
        <f>SUM(S107:S109)</f>
        <v>1222</v>
      </c>
      <c r="T110" s="15">
        <f>IF(S110=0,"- - -",S110/S110*100)</f>
        <v>100</v>
      </c>
      <c r="U110" s="16">
        <f>SUM(U107:U109)</f>
        <v>774</v>
      </c>
      <c r="V110" s="15">
        <f>IF(U110=0,"- - -",U110/U110*100)</f>
        <v>100</v>
      </c>
      <c r="W110" s="16">
        <f>SUM(W107:W109)</f>
        <v>597</v>
      </c>
      <c r="X110" s="15">
        <f>IF(W110=0,"- - -",W110/W110*100)</f>
        <v>100</v>
      </c>
      <c r="Y110" s="16">
        <f>SUM(Y107:Y109)</f>
        <v>3490</v>
      </c>
      <c r="Z110" s="15">
        <f>IF(Y110=0,"- - -",Y110/Y110*100)</f>
        <v>100</v>
      </c>
      <c r="AA110" s="16">
        <f>SUM(AA107:AA109)</f>
        <v>1380</v>
      </c>
      <c r="AB110" s="15">
        <f t="shared" ref="AB110" si="11">IF(AA110=0,"- - -",AA110/AA110*100)</f>
        <v>100</v>
      </c>
      <c r="AC110" s="16">
        <f>SUM(AC107:AC109)</f>
        <v>1463</v>
      </c>
      <c r="AD110" s="15">
        <f t="shared" ref="AD110" si="12">IF(AC110=0,"- - -",AC110/AC110*100)</f>
        <v>100</v>
      </c>
      <c r="AE110" s="22">
        <f>SUM(AE107:AE109)</f>
        <v>129700</v>
      </c>
      <c r="AF110" s="23">
        <f>IF(AE110=0,"- - -",AE110/AE110*100)</f>
        <v>100</v>
      </c>
      <c r="AI110" s="69"/>
    </row>
    <row r="111" spans="1:35" ht="15" thickBot="1" x14ac:dyDescent="0.35">
      <c r="A111" s="149" t="s">
        <v>31</v>
      </c>
      <c r="B111" s="150"/>
      <c r="C111" s="18">
        <f>IF($AE110=0,"- - -",C110/$AE110*100)</f>
        <v>1.5250578257517349</v>
      </c>
      <c r="D111" s="19"/>
      <c r="E111" s="20">
        <f>IF($AE110=0,"- - -",E110/$AE110*100)</f>
        <v>1.953739398612182</v>
      </c>
      <c r="F111" s="19"/>
      <c r="G111" s="20">
        <f>IF($AE110=0,"- - -",G110/$AE110*100)</f>
        <v>3.8033924441017732</v>
      </c>
      <c r="H111" s="19"/>
      <c r="I111" s="20">
        <f>IF($AE110=0,"- - -",I110/$AE110*100)</f>
        <v>16.214340786430224</v>
      </c>
      <c r="J111" s="19"/>
      <c r="K111" s="20">
        <f>IF($AE110=0,"- - -",K110/$AE110*100)</f>
        <v>38.376252891287585</v>
      </c>
      <c r="L111" s="19"/>
      <c r="M111" s="20">
        <f>IF($AE110=0,"- - -",M110/$AE110*100)</f>
        <v>20.805705474171166</v>
      </c>
      <c r="N111" s="19"/>
      <c r="O111" s="20">
        <f>IF($AE110=0,"- - -",O110/$AE110*100)</f>
        <v>7.2922127987663838</v>
      </c>
      <c r="P111" s="19"/>
      <c r="Q111" s="20">
        <f>IF($AE110=0,"- - -",Q110/$AE110*100)</f>
        <v>3.1472629144178872</v>
      </c>
      <c r="R111" s="19"/>
      <c r="S111" s="20">
        <f>IF($AE110=0,"- - -",S110/$AE110*100)</f>
        <v>0.94217424826522744</v>
      </c>
      <c r="T111" s="19"/>
      <c r="U111" s="20">
        <f>IF($AE110=0,"- - -",U110/$AE110*100)</f>
        <v>0.59676175790285269</v>
      </c>
      <c r="V111" s="19"/>
      <c r="W111" s="20">
        <f>IF($AE110=0,"- - -",W110/$AE110*100)</f>
        <v>0.46029298380878952</v>
      </c>
      <c r="X111" s="19"/>
      <c r="Y111" s="20">
        <f>IF($AE110=0,"- - -",Y110/$AE110*100)</f>
        <v>2.6908249807247495</v>
      </c>
      <c r="Z111" s="19"/>
      <c r="AA111" s="20">
        <f>IF($AE110=0,"- - -",AA110/$AE110*100)</f>
        <v>1.063993831919815</v>
      </c>
      <c r="AB111" s="50"/>
      <c r="AC111" s="20">
        <f>IF($AE110=0,"- - -",AC110/$AE110*100)</f>
        <v>1.1279876638396298</v>
      </c>
      <c r="AD111" s="50"/>
      <c r="AE111" s="24">
        <f>IF($AE110=0,"- - -",AE110/$AE110*100)</f>
        <v>100</v>
      </c>
      <c r="AF111" s="25"/>
    </row>
    <row r="112" spans="1:35" x14ac:dyDescent="0.3">
      <c r="A112" s="63"/>
    </row>
    <row r="114" spans="1:13" x14ac:dyDescent="0.3">
      <c r="A114" s="49" t="s">
        <v>300</v>
      </c>
      <c r="J114" s="48"/>
      <c r="L114" s="48"/>
    </row>
    <row r="115" spans="1:13" ht="15" thickBot="1" x14ac:dyDescent="0.35"/>
    <row r="116" spans="1:13" ht="14.4" customHeight="1" x14ac:dyDescent="0.3">
      <c r="A116" s="151" t="s">
        <v>303</v>
      </c>
      <c r="B116" s="152"/>
      <c r="C116" s="32" t="s">
        <v>511</v>
      </c>
      <c r="D116" s="33"/>
      <c r="E116" s="33" t="s">
        <v>59</v>
      </c>
      <c r="F116" s="33"/>
      <c r="G116" s="33" t="s">
        <v>512</v>
      </c>
      <c r="H116" s="33"/>
      <c r="I116" s="35" t="s">
        <v>13</v>
      </c>
      <c r="J116" s="36"/>
    </row>
    <row r="117" spans="1:13" ht="15" thickBot="1" x14ac:dyDescent="0.35">
      <c r="A117" s="153"/>
      <c r="B117" s="154"/>
      <c r="C117" s="37" t="s">
        <v>14</v>
      </c>
      <c r="D117" s="38" t="s">
        <v>15</v>
      </c>
      <c r="E117" s="39" t="s">
        <v>14</v>
      </c>
      <c r="F117" s="38" t="s">
        <v>15</v>
      </c>
      <c r="G117" s="39" t="s">
        <v>14</v>
      </c>
      <c r="H117" s="38" t="s">
        <v>15</v>
      </c>
      <c r="I117" s="41" t="s">
        <v>14</v>
      </c>
      <c r="J117" s="42" t="s">
        <v>15</v>
      </c>
    </row>
    <row r="118" spans="1:13" x14ac:dyDescent="0.3">
      <c r="A118" s="55" t="s">
        <v>288</v>
      </c>
      <c r="B118" s="62" t="s">
        <v>303</v>
      </c>
      <c r="C118" s="8">
        <v>68230</v>
      </c>
      <c r="D118" s="5">
        <f>IF(C121=0,"- - -",C118/C121*100)</f>
        <v>66.398077054077987</v>
      </c>
      <c r="E118" s="4">
        <v>16722</v>
      </c>
      <c r="F118" s="5">
        <f>IF(E121=0,"- - -",E118/E121*100)</f>
        <v>63.744139061487438</v>
      </c>
      <c r="G118" s="4">
        <v>387</v>
      </c>
      <c r="H118" s="5">
        <f>IF(G121=0,"- - -",G118/G121*100)</f>
        <v>54.66101694915254</v>
      </c>
      <c r="I118" s="26">
        <f>C118+E118+G118</f>
        <v>85339</v>
      </c>
      <c r="J118" s="27">
        <f>IF(I121=0,"- - -",I118/I121*100)</f>
        <v>65.797224363916726</v>
      </c>
      <c r="M118" s="69"/>
    </row>
    <row r="119" spans="1:13" x14ac:dyDescent="0.3">
      <c r="A119" s="52" t="s">
        <v>289</v>
      </c>
      <c r="B119" s="62" t="s">
        <v>304</v>
      </c>
      <c r="C119" s="9">
        <v>33630</v>
      </c>
      <c r="D119" s="3">
        <f>IF(C121=0,"- - -",C119/C121*100)</f>
        <v>32.727060403468315</v>
      </c>
      <c r="E119" s="2">
        <v>9304</v>
      </c>
      <c r="F119" s="3">
        <f>IF(E121=0,"- - -",E119/E121*100)</f>
        <v>35.466778485114169</v>
      </c>
      <c r="G119" s="2">
        <v>305</v>
      </c>
      <c r="H119" s="3">
        <f>IF(G121=0,"- - -",G119/G121*100)</f>
        <v>43.079096045197737</v>
      </c>
      <c r="I119" s="26">
        <f t="shared" ref="I119:I120" si="13">C119+E119+G119</f>
        <v>43239</v>
      </c>
      <c r="J119" s="29">
        <f>IF(I121=0,"- - -",I119/I121*100)</f>
        <v>33.337702390131071</v>
      </c>
      <c r="M119" s="69"/>
    </row>
    <row r="120" spans="1:13" ht="15" thickBot="1" x14ac:dyDescent="0.35">
      <c r="A120" s="52" t="s">
        <v>290</v>
      </c>
      <c r="B120" s="62" t="s">
        <v>16</v>
      </c>
      <c r="C120" s="9">
        <v>899</v>
      </c>
      <c r="D120" s="3">
        <f>IF(C121=0,"- - -",C120/C121*100)</f>
        <v>0.87486254245370232</v>
      </c>
      <c r="E120" s="2">
        <v>207</v>
      </c>
      <c r="F120" s="3">
        <f>IF(E121=0,"- - -",E120/E121*100)</f>
        <v>0.78908245339839134</v>
      </c>
      <c r="G120" s="2">
        <v>16</v>
      </c>
      <c r="H120" s="3">
        <f>IF(G121=0,"- - -",G120/G121*100)</f>
        <v>2.2598870056497176</v>
      </c>
      <c r="I120" s="26">
        <f t="shared" si="13"/>
        <v>1122</v>
      </c>
      <c r="J120" s="29">
        <f>IF(I121=0,"- - -",I120/I121*100)</f>
        <v>0.86507324595219737</v>
      </c>
      <c r="M120" s="69"/>
    </row>
    <row r="121" spans="1:13" x14ac:dyDescent="0.3">
      <c r="A121" s="155" t="s">
        <v>13</v>
      </c>
      <c r="B121" s="156"/>
      <c r="C121" s="14">
        <f>SUM(C118:C120)</f>
        <v>102759</v>
      </c>
      <c r="D121" s="15">
        <f>IF(C121=0,"- - -",C121/C121*100)</f>
        <v>100</v>
      </c>
      <c r="E121" s="16">
        <f>SUM(E118:E120)</f>
        <v>26233</v>
      </c>
      <c r="F121" s="15">
        <f>IF(E121=0,"- - -",E121/E121*100)</f>
        <v>100</v>
      </c>
      <c r="G121" s="16">
        <f>SUM(G118:G120)</f>
        <v>708</v>
      </c>
      <c r="H121" s="15">
        <f>IF(G121=0,"- - -",G121/G121*100)</f>
        <v>100</v>
      </c>
      <c r="I121" s="22">
        <f>SUM(I118:I120)</f>
        <v>129700</v>
      </c>
      <c r="J121" s="23">
        <f>IF(I121=0,"- - -",I121/I121*100)</f>
        <v>100</v>
      </c>
      <c r="M121" s="69"/>
    </row>
    <row r="122" spans="1:13" ht="15" thickBot="1" x14ac:dyDescent="0.35">
      <c r="A122" s="149" t="s">
        <v>592</v>
      </c>
      <c r="B122" s="150"/>
      <c r="C122" s="18">
        <f>IF($I121=0,"- - -",C121/$I121*100)</f>
        <v>79.228218966846569</v>
      </c>
      <c r="D122" s="19"/>
      <c r="E122" s="20">
        <f>IF($I121=0,"- - -",E121/$I121*100)</f>
        <v>20.225905936777178</v>
      </c>
      <c r="F122" s="19"/>
      <c r="G122" s="20">
        <f>IF($I121=0,"- - -",G121/$I121*100)</f>
        <v>0.54587509637625287</v>
      </c>
      <c r="H122" s="19"/>
      <c r="I122" s="24">
        <f>IF($I121=0,"- - -",I121/$I121*100)</f>
        <v>100</v>
      </c>
      <c r="J122" s="25"/>
    </row>
    <row r="125" spans="1:13" x14ac:dyDescent="0.3">
      <c r="A125" s="1" t="s">
        <v>515</v>
      </c>
      <c r="L125" s="48"/>
    </row>
    <row r="126" spans="1:13" ht="15" thickBot="1" x14ac:dyDescent="0.35"/>
    <row r="127" spans="1:13" ht="14.4" customHeight="1" x14ac:dyDescent="0.3">
      <c r="A127" s="151" t="s">
        <v>303</v>
      </c>
      <c r="B127" s="152"/>
      <c r="C127" s="132" t="s">
        <v>516</v>
      </c>
      <c r="D127" s="33"/>
      <c r="E127" s="33" t="s">
        <v>122</v>
      </c>
      <c r="F127" s="33"/>
      <c r="G127" s="33" t="s">
        <v>123</v>
      </c>
      <c r="H127" s="33"/>
      <c r="I127" s="35" t="s">
        <v>13</v>
      </c>
      <c r="J127" s="36"/>
    </row>
    <row r="128" spans="1:13" ht="15" thickBot="1" x14ac:dyDescent="0.35">
      <c r="A128" s="153"/>
      <c r="B128" s="154"/>
      <c r="C128" s="37" t="s">
        <v>14</v>
      </c>
      <c r="D128" s="38" t="s">
        <v>15</v>
      </c>
      <c r="E128" s="39" t="s">
        <v>14</v>
      </c>
      <c r="F128" s="38" t="s">
        <v>15</v>
      </c>
      <c r="G128" s="39" t="s">
        <v>14</v>
      </c>
      <c r="H128" s="38" t="s">
        <v>15</v>
      </c>
      <c r="I128" s="41" t="s">
        <v>14</v>
      </c>
      <c r="J128" s="42" t="s">
        <v>15</v>
      </c>
    </row>
    <row r="129" spans="1:13" x14ac:dyDescent="0.3">
      <c r="A129" s="55" t="s">
        <v>288</v>
      </c>
      <c r="B129" s="62" t="s">
        <v>303</v>
      </c>
      <c r="C129" s="8">
        <v>7693</v>
      </c>
      <c r="D129" s="5">
        <f>IF(C132=0,"- - -",C129/C132*100)</f>
        <v>62.549800796812747</v>
      </c>
      <c r="E129" s="4">
        <v>74313</v>
      </c>
      <c r="F129" s="5">
        <f>IF(E132=0,"- - -",E129/E132*100)</f>
        <v>66.697481555942488</v>
      </c>
      <c r="G129" s="4">
        <v>1682</v>
      </c>
      <c r="H129" s="5">
        <f>IF(G132=0,"- - -",G129/G132*100)</f>
        <v>46.983240223463682</v>
      </c>
      <c r="I129" s="26">
        <f>C129+E129+G129</f>
        <v>83688</v>
      </c>
      <c r="J129" s="27">
        <f>IF(I132=0,"- - -",I129/I132*100)</f>
        <v>65.742319143420502</v>
      </c>
      <c r="M129" s="69"/>
    </row>
    <row r="130" spans="1:13" x14ac:dyDescent="0.3">
      <c r="A130" s="52" t="s">
        <v>289</v>
      </c>
      <c r="B130" s="62" t="s">
        <v>304</v>
      </c>
      <c r="C130" s="9">
        <v>4570</v>
      </c>
      <c r="D130" s="3">
        <f>IF(C132=0,"- - -",C130/C132*100)</f>
        <v>37.157492479063336</v>
      </c>
      <c r="E130" s="2">
        <v>36635</v>
      </c>
      <c r="F130" s="3">
        <f>IF(E132=0,"- - -",E130/E132*100)</f>
        <v>32.880683552029296</v>
      </c>
      <c r="G130" s="2">
        <v>1317</v>
      </c>
      <c r="H130" s="3">
        <f>IF(G132=0,"- - -",G130/G132*100)</f>
        <v>36.787709497206706</v>
      </c>
      <c r="I130" s="26">
        <f t="shared" ref="I130:I131" si="14">C130+E130+G130</f>
        <v>42522</v>
      </c>
      <c r="J130" s="29">
        <f>IF(I132=0,"- - -",I130/I132*100)</f>
        <v>33.403772280572205</v>
      </c>
      <c r="M130" s="69"/>
    </row>
    <row r="131" spans="1:13" ht="15" thickBot="1" x14ac:dyDescent="0.35">
      <c r="A131" s="52" t="s">
        <v>290</v>
      </c>
      <c r="B131" s="62" t="s">
        <v>16</v>
      </c>
      <c r="C131" s="9">
        <v>36</v>
      </c>
      <c r="D131" s="3">
        <f>IF(C132=0,"- - -",C131/C132*100)</f>
        <v>0.29270672412391252</v>
      </c>
      <c r="E131" s="2">
        <v>470</v>
      </c>
      <c r="F131" s="3">
        <f>IF(E132=0,"- - -",E131/E132*100)</f>
        <v>0.42183489202821806</v>
      </c>
      <c r="G131" s="2">
        <v>581</v>
      </c>
      <c r="H131" s="3">
        <f>IF(G132=0,"- - -",G131/G132*100)</f>
        <v>16.229050279329609</v>
      </c>
      <c r="I131" s="26">
        <f t="shared" si="14"/>
        <v>1087</v>
      </c>
      <c r="J131" s="29">
        <f>IF(I132=0,"- - -",I131/I132*100)</f>
        <v>0.85390857600729009</v>
      </c>
      <c r="M131" s="69"/>
    </row>
    <row r="132" spans="1:13" x14ac:dyDescent="0.3">
      <c r="A132" s="155" t="s">
        <v>13</v>
      </c>
      <c r="B132" s="156"/>
      <c r="C132" s="14">
        <f>SUM(C129:C131)</f>
        <v>12299</v>
      </c>
      <c r="D132" s="15">
        <f>IF(C132=0,"- - -",C132/C132*100)</f>
        <v>100</v>
      </c>
      <c r="E132" s="16">
        <f>SUM(E129:E131)</f>
        <v>111418</v>
      </c>
      <c r="F132" s="15">
        <f>IF(E132=0,"- - -",E132/E132*100)</f>
        <v>100</v>
      </c>
      <c r="G132" s="16">
        <f>SUM(G129:G131)</f>
        <v>3580</v>
      </c>
      <c r="H132" s="15">
        <f>IF(G132=0,"- - -",G132/G132*100)</f>
        <v>100</v>
      </c>
      <c r="I132" s="22">
        <f>SUM(I129:I131)</f>
        <v>127297</v>
      </c>
      <c r="J132" s="23">
        <f>IF(I132=0,"- - -",I132/I132*100)</f>
        <v>100</v>
      </c>
      <c r="M132" s="69"/>
    </row>
    <row r="133" spans="1:13" ht="15" thickBot="1" x14ac:dyDescent="0.35">
      <c r="A133" s="149" t="s">
        <v>596</v>
      </c>
      <c r="B133" s="150"/>
      <c r="C133" s="18">
        <f>IF($I132=0,"- - -",C132/$I132*100)</f>
        <v>9.6616573839132105</v>
      </c>
      <c r="D133" s="19"/>
      <c r="E133" s="20">
        <f>IF($I132=0,"- - -",E132/$I132*100)</f>
        <v>87.526021822980908</v>
      </c>
      <c r="F133" s="19"/>
      <c r="G133" s="20">
        <f>IF($I132=0,"- - -",G132/$I132*100)</f>
        <v>2.8123207931058865</v>
      </c>
      <c r="H133" s="19"/>
      <c r="I133" s="24">
        <f>IF($I132=0,"- - -",I132/$I132*100)</f>
        <v>100</v>
      </c>
      <c r="J133" s="25"/>
    </row>
    <row r="134" spans="1:13" x14ac:dyDescent="0.3">
      <c r="A134" s="63"/>
    </row>
    <row r="136" spans="1:13" x14ac:dyDescent="0.3">
      <c r="A136" s="1" t="s">
        <v>301</v>
      </c>
      <c r="J136" s="48"/>
      <c r="L136" s="48"/>
    </row>
    <row r="137" spans="1:13" ht="15" thickBot="1" x14ac:dyDescent="0.35"/>
    <row r="138" spans="1:13" ht="14.4" customHeight="1" x14ac:dyDescent="0.3">
      <c r="A138" s="151" t="s">
        <v>303</v>
      </c>
      <c r="B138" s="152"/>
      <c r="C138" s="32" t="s">
        <v>126</v>
      </c>
      <c r="D138" s="33"/>
      <c r="E138" s="33" t="s">
        <v>127</v>
      </c>
      <c r="F138" s="33"/>
      <c r="G138" s="33" t="s">
        <v>123</v>
      </c>
      <c r="H138" s="33"/>
      <c r="I138" s="35" t="s">
        <v>13</v>
      </c>
      <c r="J138" s="36"/>
    </row>
    <row r="139" spans="1:13" ht="15" thickBot="1" x14ac:dyDescent="0.35">
      <c r="A139" s="153"/>
      <c r="B139" s="154"/>
      <c r="C139" s="37" t="s">
        <v>14</v>
      </c>
      <c r="D139" s="38" t="s">
        <v>15</v>
      </c>
      <c r="E139" s="39" t="s">
        <v>14</v>
      </c>
      <c r="F139" s="38" t="s">
        <v>15</v>
      </c>
      <c r="G139" s="39" t="s">
        <v>14</v>
      </c>
      <c r="H139" s="38" t="s">
        <v>15</v>
      </c>
      <c r="I139" s="41" t="s">
        <v>14</v>
      </c>
      <c r="J139" s="42" t="s">
        <v>15</v>
      </c>
    </row>
    <row r="140" spans="1:13" x14ac:dyDescent="0.3">
      <c r="A140" s="55" t="s">
        <v>288</v>
      </c>
      <c r="B140" s="62" t="s">
        <v>303</v>
      </c>
      <c r="C140" s="8">
        <v>24928</v>
      </c>
      <c r="D140" s="5">
        <f>IF(C143=0,"- - -",C140/C143*100)</f>
        <v>80.589680589680597</v>
      </c>
      <c r="E140" s="4">
        <v>58023</v>
      </c>
      <c r="F140" s="5">
        <f>IF(E143=0,"- - -",E140/E143*100)</f>
        <v>61.180526998386739</v>
      </c>
      <c r="G140" s="4">
        <v>737</v>
      </c>
      <c r="H140" s="5">
        <f>IF(G143=0,"- - -",G140/G143*100)</f>
        <v>48.296199213630409</v>
      </c>
      <c r="I140" s="26">
        <f>C140+E140+G140</f>
        <v>83688</v>
      </c>
      <c r="J140" s="27">
        <f>IF(I143=0,"- - -",I140/I143*100)</f>
        <v>65.742319143420502</v>
      </c>
      <c r="M140" s="69"/>
    </row>
    <row r="141" spans="1:13" x14ac:dyDescent="0.3">
      <c r="A141" s="52" t="s">
        <v>289</v>
      </c>
      <c r="B141" s="62" t="s">
        <v>304</v>
      </c>
      <c r="C141" s="9">
        <v>5873</v>
      </c>
      <c r="D141" s="3">
        <f>IF(C143=0,"- - -",C141/C143*100)</f>
        <v>18.986809776283462</v>
      </c>
      <c r="E141" s="2">
        <v>36502</v>
      </c>
      <c r="F141" s="3">
        <f>IF(E143=0,"- - -",E141/E143*100)</f>
        <v>38.488385579772036</v>
      </c>
      <c r="G141" s="2">
        <v>147</v>
      </c>
      <c r="H141" s="3">
        <f>IF(G143=0,"- - -",G141/G143*100)</f>
        <v>9.6330275229357802</v>
      </c>
      <c r="I141" s="26">
        <f t="shared" ref="I141:I142" si="15">C141+E141+G141</f>
        <v>42522</v>
      </c>
      <c r="J141" s="29">
        <f>IF(I143=0,"- - -",I141/I143*100)</f>
        <v>33.403772280572205</v>
      </c>
      <c r="M141" s="69"/>
    </row>
    <row r="142" spans="1:13" ht="15" thickBot="1" x14ac:dyDescent="0.35">
      <c r="A142" s="52" t="s">
        <v>290</v>
      </c>
      <c r="B142" s="62" t="s">
        <v>16</v>
      </c>
      <c r="C142" s="9">
        <v>131</v>
      </c>
      <c r="D142" s="3">
        <f>IF(C143=0,"- - -",C142/C143*100)</f>
        <v>0.42350963403594982</v>
      </c>
      <c r="E142" s="2">
        <v>314</v>
      </c>
      <c r="F142" s="3">
        <f>IF(E143=0,"- - -",E142/E143*100)</f>
        <v>0.33108742184122569</v>
      </c>
      <c r="G142" s="2">
        <v>642</v>
      </c>
      <c r="H142" s="3">
        <f>IF(G143=0,"- - -",G142/G143*100)</f>
        <v>42.070773263433814</v>
      </c>
      <c r="I142" s="26">
        <f t="shared" si="15"/>
        <v>1087</v>
      </c>
      <c r="J142" s="29">
        <f>IF(I143=0,"- - -",I142/I143*100)</f>
        <v>0.85390857600729009</v>
      </c>
      <c r="M142" s="69"/>
    </row>
    <row r="143" spans="1:13" x14ac:dyDescent="0.3">
      <c r="A143" s="155" t="s">
        <v>13</v>
      </c>
      <c r="B143" s="156"/>
      <c r="C143" s="14">
        <f>SUM(C140:C142)</f>
        <v>30932</v>
      </c>
      <c r="D143" s="15">
        <f>IF(C143=0,"- - -",C143/C143*100)</f>
        <v>100</v>
      </c>
      <c r="E143" s="16">
        <f>SUM(E140:E142)</f>
        <v>94839</v>
      </c>
      <c r="F143" s="15">
        <f>IF(E143=0,"- - -",E143/E143*100)</f>
        <v>100</v>
      </c>
      <c r="G143" s="16">
        <f>SUM(G140:G142)</f>
        <v>1526</v>
      </c>
      <c r="H143" s="15">
        <f>IF(G143=0,"- - -",G143/G143*100)</f>
        <v>100</v>
      </c>
      <c r="I143" s="22">
        <f>SUM(I140:I142)</f>
        <v>127297</v>
      </c>
      <c r="J143" s="23">
        <f>IF(I143=0,"- - -",I143/I143*100)</f>
        <v>100</v>
      </c>
      <c r="M143" s="69"/>
    </row>
    <row r="144" spans="1:13" ht="15" thickBot="1" x14ac:dyDescent="0.35">
      <c r="A144" s="149" t="s">
        <v>593</v>
      </c>
      <c r="B144" s="150"/>
      <c r="C144" s="18">
        <f>IF($I143=0,"- - -",C143/$I143*100)</f>
        <v>24.299080104008734</v>
      </c>
      <c r="D144" s="19"/>
      <c r="E144" s="20">
        <f>IF($I143=0,"- - -",E143/$I143*100)</f>
        <v>74.502148518818203</v>
      </c>
      <c r="F144" s="19"/>
      <c r="G144" s="20">
        <f>IF($I143=0,"- - -",G143/$I143*100)</f>
        <v>1.1987713771730677</v>
      </c>
      <c r="H144" s="19"/>
      <c r="I144" s="24">
        <f>IF($I143=0,"- - -",I143/$I143*100)</f>
        <v>100</v>
      </c>
      <c r="J144" s="25"/>
    </row>
    <row r="147" spans="1:12" x14ac:dyDescent="0.3">
      <c r="A147" s="49" t="s">
        <v>302</v>
      </c>
      <c r="J147" s="48"/>
      <c r="L147" s="48"/>
    </row>
    <row r="148" spans="1:12" ht="15" thickBot="1" x14ac:dyDescent="0.35"/>
    <row r="149" spans="1:12" ht="14.4" customHeight="1" x14ac:dyDescent="0.3">
      <c r="A149" s="151" t="s">
        <v>303</v>
      </c>
      <c r="B149" s="152"/>
      <c r="C149" s="32" t="s">
        <v>66</v>
      </c>
      <c r="D149" s="33"/>
      <c r="E149" s="33" t="s">
        <v>67</v>
      </c>
      <c r="F149" s="33"/>
      <c r="G149" s="35" t="s">
        <v>13</v>
      </c>
      <c r="H149" s="36"/>
    </row>
    <row r="150" spans="1:12" ht="15" thickBot="1" x14ac:dyDescent="0.35">
      <c r="A150" s="153"/>
      <c r="B150" s="154"/>
      <c r="C150" s="37" t="s">
        <v>14</v>
      </c>
      <c r="D150" s="38" t="s">
        <v>15</v>
      </c>
      <c r="E150" s="39" t="s">
        <v>14</v>
      </c>
      <c r="F150" s="38" t="s">
        <v>15</v>
      </c>
      <c r="G150" s="41" t="s">
        <v>14</v>
      </c>
      <c r="H150" s="42" t="s">
        <v>15</v>
      </c>
    </row>
    <row r="151" spans="1:12" x14ac:dyDescent="0.3">
      <c r="A151" s="55" t="s">
        <v>288</v>
      </c>
      <c r="B151" s="62" t="s">
        <v>303</v>
      </c>
      <c r="C151" s="8">
        <v>328</v>
      </c>
      <c r="D151" s="5">
        <f>IF(C154=0,"- - -",C151/C154*100)</f>
        <v>60.853432282003709</v>
      </c>
      <c r="E151" s="4">
        <v>85011</v>
      </c>
      <c r="F151" s="5">
        <f>IF(E154=0,"- - -",E151/E154*100)</f>
        <v>65.817855234939344</v>
      </c>
      <c r="G151" s="26">
        <f>C151+E151</f>
        <v>85339</v>
      </c>
      <c r="H151" s="27">
        <f>IF(G154=0,"- - -",G151/G154*100)</f>
        <v>65.797224363916726</v>
      </c>
      <c r="K151" s="69"/>
    </row>
    <row r="152" spans="1:12" x14ac:dyDescent="0.3">
      <c r="A152" s="52" t="s">
        <v>289</v>
      </c>
      <c r="B152" s="62" t="s">
        <v>304</v>
      </c>
      <c r="C152" s="9">
        <v>200</v>
      </c>
      <c r="D152" s="3">
        <f>IF(C154=0,"- - -",C152/C154*100)</f>
        <v>37.105751391465674</v>
      </c>
      <c r="E152" s="2">
        <v>43039</v>
      </c>
      <c r="F152" s="3">
        <f>IF(E154=0,"- - -",E152/E154*100)</f>
        <v>33.321977996454038</v>
      </c>
      <c r="G152" s="26">
        <f t="shared" ref="G152:G153" si="16">C152+E152</f>
        <v>43239</v>
      </c>
      <c r="H152" s="29">
        <f>IF(G154=0,"- - -",G152/G154*100)</f>
        <v>33.337702390131071</v>
      </c>
      <c r="K152" s="69"/>
    </row>
    <row r="153" spans="1:12" ht="15" thickBot="1" x14ac:dyDescent="0.35">
      <c r="A153" s="52" t="s">
        <v>290</v>
      </c>
      <c r="B153" s="62" t="s">
        <v>16</v>
      </c>
      <c r="C153" s="9">
        <v>11</v>
      </c>
      <c r="D153" s="3">
        <f>IF(C154=0,"- - -",C153/C154*100)</f>
        <v>2.0408163265306123</v>
      </c>
      <c r="E153" s="2">
        <v>1111</v>
      </c>
      <c r="F153" s="3">
        <f>IF(E154=0,"- - -",E153/E154*100)</f>
        <v>0.86016676860662267</v>
      </c>
      <c r="G153" s="26">
        <f t="shared" si="16"/>
        <v>1122</v>
      </c>
      <c r="H153" s="29">
        <f>IF(G154=0,"- - -",G153/G154*100)</f>
        <v>0.86507324595219737</v>
      </c>
      <c r="K153" s="69"/>
    </row>
    <row r="154" spans="1:12" x14ac:dyDescent="0.3">
      <c r="A154" s="155" t="s">
        <v>13</v>
      </c>
      <c r="B154" s="156"/>
      <c r="C154" s="14">
        <f>SUM(C151:C153)</f>
        <v>539</v>
      </c>
      <c r="D154" s="15">
        <f>IF(C154=0,"- - -",C154/C154*100)</f>
        <v>100</v>
      </c>
      <c r="E154" s="16">
        <f>SUM(E151:E153)</f>
        <v>129161</v>
      </c>
      <c r="F154" s="15">
        <f>IF(E154=0,"- - -",E154/E154*100)</f>
        <v>100</v>
      </c>
      <c r="G154" s="22">
        <f>SUM(G151:G153)</f>
        <v>129700</v>
      </c>
      <c r="H154" s="23">
        <f>IF(G154=0,"- - -",G154/G154*100)</f>
        <v>100</v>
      </c>
      <c r="K154" s="69"/>
    </row>
    <row r="155" spans="1:12" ht="15" thickBot="1" x14ac:dyDescent="0.35">
      <c r="A155" s="149" t="s">
        <v>595</v>
      </c>
      <c r="B155" s="150"/>
      <c r="C155" s="18">
        <f>IF($G154=0,"- - -",C154/$G154*100)</f>
        <v>0.4155744024672321</v>
      </c>
      <c r="D155" s="19"/>
      <c r="E155" s="20">
        <f>IF($G154=0,"- - -",E154/$G154*100)</f>
        <v>99.584425597532771</v>
      </c>
      <c r="F155" s="19"/>
      <c r="G155" s="24">
        <f>IF($G154=0,"- - -",G154/$G154*100)</f>
        <v>100</v>
      </c>
      <c r="H155" s="25"/>
    </row>
  </sheetData>
  <sheetProtection sheet="1" objects="1" scenarios="1"/>
  <mergeCells count="48">
    <mergeCell ref="A35:E35"/>
    <mergeCell ref="AA34:AB34"/>
    <mergeCell ref="A1:B1"/>
    <mergeCell ref="A6:B7"/>
    <mergeCell ref="A11:B11"/>
    <mergeCell ref="A12:B12"/>
    <mergeCell ref="A17:B18"/>
    <mergeCell ref="A22:B22"/>
    <mergeCell ref="A23:B23"/>
    <mergeCell ref="A28:B29"/>
    <mergeCell ref="A33:B33"/>
    <mergeCell ref="A34:B34"/>
    <mergeCell ref="Y34:Z34"/>
    <mergeCell ref="J1:O1"/>
    <mergeCell ref="A24:E24"/>
    <mergeCell ref="A78:B78"/>
    <mergeCell ref="A39:B40"/>
    <mergeCell ref="A44:B44"/>
    <mergeCell ref="A45:B45"/>
    <mergeCell ref="A50:B51"/>
    <mergeCell ref="A55:B55"/>
    <mergeCell ref="A56:B56"/>
    <mergeCell ref="A61:B62"/>
    <mergeCell ref="A66:B66"/>
    <mergeCell ref="A67:B67"/>
    <mergeCell ref="A72:B73"/>
    <mergeCell ref="A77:B77"/>
    <mergeCell ref="A122:B122"/>
    <mergeCell ref="A83:B84"/>
    <mergeCell ref="A88:B88"/>
    <mergeCell ref="A89:B89"/>
    <mergeCell ref="A94:B95"/>
    <mergeCell ref="A99:B99"/>
    <mergeCell ref="A100:B100"/>
    <mergeCell ref="A105:B106"/>
    <mergeCell ref="A110:B110"/>
    <mergeCell ref="A111:B111"/>
    <mergeCell ref="A116:B117"/>
    <mergeCell ref="A121:B121"/>
    <mergeCell ref="A149:B150"/>
    <mergeCell ref="A154:B154"/>
    <mergeCell ref="A155:B155"/>
    <mergeCell ref="A127:B128"/>
    <mergeCell ref="A132:B132"/>
    <mergeCell ref="A133:B133"/>
    <mergeCell ref="A138:B139"/>
    <mergeCell ref="A143:B143"/>
    <mergeCell ref="A144:B144"/>
  </mergeCells>
  <hyperlinks>
    <hyperlink ref="A1:B1" location="Index!B5" display="Index (klikken)"/>
    <hyperlink ref="J1" location="'GR enkelvoudig'!S166" display="Grafiek: verdeling aantal moeders met peridurale verdoving"/>
    <hyperlink ref="J1:N1" location="'GR enkelvoudig'!K140" display="Grafiek: verdeling aantal moeders met peridurale verdoving"/>
    <hyperlink ref="A24:E24" location="'GR Provincie ZH'!K120" display="Grafiek: peridurale verdoving per provincie van het ziekenhuis"/>
    <hyperlink ref="A35:E35" location="'GR Nationaliteit'!K148" display="Grafiek: peridurale verdoving per nationaliteit van de moeder"/>
  </hyperlinks>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AI155"/>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4.33203125" customWidth="1"/>
    <col min="2" max="2" width="18.6640625" customWidth="1"/>
    <col min="3" max="32" width="9.77734375" customWidth="1"/>
  </cols>
  <sheetData>
    <row r="1" spans="1:14" ht="18" x14ac:dyDescent="0.35">
      <c r="A1" s="157" t="s">
        <v>18</v>
      </c>
      <c r="B1" s="157"/>
      <c r="C1" s="56" t="s">
        <v>457</v>
      </c>
      <c r="D1" s="57"/>
      <c r="E1" s="57"/>
      <c r="F1" s="57"/>
      <c r="G1" s="57"/>
      <c r="H1" s="126"/>
      <c r="J1" s="160" t="s">
        <v>524</v>
      </c>
      <c r="K1" s="160"/>
      <c r="L1" s="160"/>
      <c r="M1" s="160"/>
      <c r="N1" s="160"/>
    </row>
    <row r="2" spans="1:14" ht="14.4" customHeight="1" x14ac:dyDescent="0.3"/>
    <row r="3" spans="1:14" x14ac:dyDescent="0.3">
      <c r="C3" s="64"/>
    </row>
    <row r="4" spans="1:14" x14ac:dyDescent="0.3">
      <c r="A4" s="1" t="s">
        <v>305</v>
      </c>
      <c r="J4" s="48"/>
      <c r="L4" s="48"/>
    </row>
    <row r="5" spans="1:14" ht="15" thickBot="1" x14ac:dyDescent="0.35"/>
    <row r="6" spans="1:14" x14ac:dyDescent="0.3">
      <c r="A6" s="151" t="s">
        <v>306</v>
      </c>
      <c r="B6" s="152"/>
      <c r="C6" s="32" t="s">
        <v>70</v>
      </c>
      <c r="D6" s="33"/>
      <c r="E6" s="33" t="s">
        <v>72</v>
      </c>
      <c r="F6" s="33"/>
      <c r="G6" s="33" t="s">
        <v>71</v>
      </c>
      <c r="H6" s="33"/>
      <c r="I6" s="35" t="s">
        <v>13</v>
      </c>
      <c r="J6" s="36"/>
    </row>
    <row r="7" spans="1:14" ht="15" thickBot="1" x14ac:dyDescent="0.35">
      <c r="A7" s="153"/>
      <c r="B7" s="154"/>
      <c r="C7" s="37" t="s">
        <v>14</v>
      </c>
      <c r="D7" s="38" t="s">
        <v>15</v>
      </c>
      <c r="E7" s="39" t="s">
        <v>14</v>
      </c>
      <c r="F7" s="38" t="s">
        <v>15</v>
      </c>
      <c r="G7" s="39" t="s">
        <v>14</v>
      </c>
      <c r="H7" s="38" t="s">
        <v>15</v>
      </c>
      <c r="I7" s="41" t="s">
        <v>14</v>
      </c>
      <c r="J7" s="42" t="s">
        <v>15</v>
      </c>
    </row>
    <row r="8" spans="1:14" x14ac:dyDescent="0.3">
      <c r="A8" s="55" t="s">
        <v>288</v>
      </c>
      <c r="B8" s="62" t="s">
        <v>63</v>
      </c>
      <c r="C8" s="8">
        <v>14809</v>
      </c>
      <c r="D8" s="5">
        <f>IF(C11=0,"- - -",C8/C11*100)</f>
        <v>22.61779305078274</v>
      </c>
      <c r="E8" s="4">
        <v>5928</v>
      </c>
      <c r="F8" s="5">
        <f>IF(E11=0,"- - -",E8/E11*100)</f>
        <v>23.284496641659139</v>
      </c>
      <c r="G8" s="4">
        <v>10195</v>
      </c>
      <c r="H8" s="5">
        <f>IF(G11=0,"- - -",G8/G11*100)</f>
        <v>28.036740642961249</v>
      </c>
      <c r="I8" s="26">
        <f>C8+E8+G8</f>
        <v>30932</v>
      </c>
      <c r="J8" s="27">
        <f>IF(I11=0,"- - -",I8/I11*100)</f>
        <v>24.299080104008734</v>
      </c>
      <c r="M8" s="69"/>
    </row>
    <row r="9" spans="1:14" x14ac:dyDescent="0.3">
      <c r="A9" s="52" t="s">
        <v>289</v>
      </c>
      <c r="B9" s="62" t="s">
        <v>64</v>
      </c>
      <c r="C9" s="9">
        <v>50118</v>
      </c>
      <c r="D9" s="3">
        <f>IF(C11=0,"- - -",C9/C11*100)</f>
        <v>76.545246277205038</v>
      </c>
      <c r="E9" s="2">
        <v>19458</v>
      </c>
      <c r="F9" s="3">
        <f>IF(E11=0,"- - -",E9/E11*100)</f>
        <v>76.428767822773864</v>
      </c>
      <c r="G9" s="2">
        <v>25263</v>
      </c>
      <c r="H9" s="3">
        <f>IF(G11=0,"- - -",G9/G11*100)</f>
        <v>69.47446580315156</v>
      </c>
      <c r="I9" s="26">
        <f t="shared" ref="I9:I10" si="0">C9+E9+G9</f>
        <v>94839</v>
      </c>
      <c r="J9" s="29">
        <f>IF(I11=0,"- - -",I9/I11*100)</f>
        <v>74.502148518818203</v>
      </c>
      <c r="M9" s="69"/>
    </row>
    <row r="10" spans="1:14" ht="15" thickBot="1" x14ac:dyDescent="0.35">
      <c r="A10" s="52" t="s">
        <v>290</v>
      </c>
      <c r="B10" s="62" t="s">
        <v>16</v>
      </c>
      <c r="C10" s="9">
        <v>548</v>
      </c>
      <c r="D10" s="3">
        <f>IF(C11=0,"- - -",C10/C11*100)</f>
        <v>0.83696067201221835</v>
      </c>
      <c r="E10" s="2">
        <v>73</v>
      </c>
      <c r="F10" s="3">
        <f>IF(E11=0,"- - -",E10/E11*100)</f>
        <v>0.28673553556699005</v>
      </c>
      <c r="G10" s="2">
        <v>905</v>
      </c>
      <c r="H10" s="3">
        <f>IF(G11=0,"- - -",G10/G11*100)</f>
        <v>2.4887935538871928</v>
      </c>
      <c r="I10" s="26">
        <f t="shared" si="0"/>
        <v>1526</v>
      </c>
      <c r="J10" s="29">
        <f>IF(I11=0,"- - -",I10/I11*100)</f>
        <v>1.1987713771730677</v>
      </c>
      <c r="M10" s="69"/>
    </row>
    <row r="11" spans="1:14" x14ac:dyDescent="0.3">
      <c r="A11" s="155" t="s">
        <v>13</v>
      </c>
      <c r="B11" s="156"/>
      <c r="C11" s="14">
        <f>SUM(C8:C10)</f>
        <v>65475</v>
      </c>
      <c r="D11" s="15">
        <f>IF(C11=0,"- - -",C11/C11*100)</f>
        <v>100</v>
      </c>
      <c r="E11" s="16">
        <f>SUM(E8:E10)</f>
        <v>25459</v>
      </c>
      <c r="F11" s="15">
        <f>IF(E11=0,"- - -",E11/E11*100)</f>
        <v>100</v>
      </c>
      <c r="G11" s="16">
        <f>SUM(G8:G10)</f>
        <v>36363</v>
      </c>
      <c r="H11" s="15">
        <f>IF(G11=0,"- - -",G11/G11*100)</f>
        <v>100</v>
      </c>
      <c r="I11" s="22">
        <f>SUM(I8:I10)</f>
        <v>127297</v>
      </c>
      <c r="J11" s="23">
        <f>IF(I11=0,"- - -",I11/I11*100)</f>
        <v>100</v>
      </c>
      <c r="M11" s="69"/>
    </row>
    <row r="12" spans="1:14" ht="15" thickBot="1" x14ac:dyDescent="0.35">
      <c r="A12" s="149" t="s">
        <v>69</v>
      </c>
      <c r="B12" s="150"/>
      <c r="C12" s="18">
        <f>IF($I11=0,"- - -",C11/$I11*100)</f>
        <v>51.434833499611145</v>
      </c>
      <c r="D12" s="19"/>
      <c r="E12" s="20">
        <f>IF($I11=0,"- - -",E11/$I11*100)</f>
        <v>19.999685774213059</v>
      </c>
      <c r="F12" s="19"/>
      <c r="G12" s="20">
        <f>IF($I11=0,"- - -",G11/$I11*100)</f>
        <v>28.565480726175796</v>
      </c>
      <c r="H12" s="19"/>
      <c r="I12" s="24">
        <f>IF($I11=0,"- - -",I11/$I11*100)</f>
        <v>100</v>
      </c>
      <c r="J12" s="25"/>
    </row>
    <row r="15" spans="1:14" x14ac:dyDescent="0.3">
      <c r="A15" s="1" t="s">
        <v>307</v>
      </c>
      <c r="J15" s="48"/>
      <c r="L15" s="48"/>
    </row>
    <row r="16" spans="1:14" ht="15" thickBot="1" x14ac:dyDescent="0.35"/>
    <row r="17" spans="1:33" ht="14.4" customHeight="1" x14ac:dyDescent="0.3">
      <c r="A17" s="151" t="s">
        <v>306</v>
      </c>
      <c r="B17" s="152"/>
      <c r="C17" s="32" t="s">
        <v>1</v>
      </c>
      <c r="D17" s="33"/>
      <c r="E17" s="33" t="s">
        <v>2</v>
      </c>
      <c r="F17" s="33"/>
      <c r="G17" s="33" t="s">
        <v>3</v>
      </c>
      <c r="H17" s="33"/>
      <c r="I17" s="33" t="s">
        <v>4</v>
      </c>
      <c r="J17" s="33"/>
      <c r="K17" s="33" t="s">
        <v>5</v>
      </c>
      <c r="L17" s="33"/>
      <c r="M17" s="33" t="s">
        <v>72</v>
      </c>
      <c r="N17" s="33"/>
      <c r="O17" s="33" t="s">
        <v>7</v>
      </c>
      <c r="P17" s="33"/>
      <c r="Q17" s="33" t="s">
        <v>8</v>
      </c>
      <c r="R17" s="33"/>
      <c r="S17" s="33" t="s">
        <v>9</v>
      </c>
      <c r="T17" s="33"/>
      <c r="U17" s="33" t="s">
        <v>10</v>
      </c>
      <c r="V17" s="33"/>
      <c r="W17" s="33" t="s">
        <v>11</v>
      </c>
      <c r="X17" s="33"/>
      <c r="Y17" s="35" t="s">
        <v>13</v>
      </c>
      <c r="Z17" s="36"/>
    </row>
    <row r="18" spans="1:33" ht="15" thickBot="1" x14ac:dyDescent="0.35">
      <c r="A18" s="153"/>
      <c r="B18" s="154"/>
      <c r="C18" s="37" t="s">
        <v>14</v>
      </c>
      <c r="D18" s="38" t="s">
        <v>15</v>
      </c>
      <c r="E18" s="39" t="s">
        <v>14</v>
      </c>
      <c r="F18" s="38" t="s">
        <v>15</v>
      </c>
      <c r="G18" s="39" t="s">
        <v>14</v>
      </c>
      <c r="H18" s="38" t="s">
        <v>15</v>
      </c>
      <c r="I18" s="37" t="s">
        <v>14</v>
      </c>
      <c r="J18" s="38" t="s">
        <v>15</v>
      </c>
      <c r="K18" s="37" t="s">
        <v>14</v>
      </c>
      <c r="L18" s="38" t="s">
        <v>15</v>
      </c>
      <c r="M18" s="37" t="s">
        <v>14</v>
      </c>
      <c r="N18" s="38" t="s">
        <v>15</v>
      </c>
      <c r="O18" s="37" t="s">
        <v>14</v>
      </c>
      <c r="P18" s="38" t="s">
        <v>15</v>
      </c>
      <c r="Q18" s="37" t="s">
        <v>14</v>
      </c>
      <c r="R18" s="38" t="s">
        <v>15</v>
      </c>
      <c r="S18" s="37" t="s">
        <v>14</v>
      </c>
      <c r="T18" s="38" t="s">
        <v>15</v>
      </c>
      <c r="U18" s="37" t="s">
        <v>14</v>
      </c>
      <c r="V18" s="38" t="s">
        <v>15</v>
      </c>
      <c r="W18" s="37" t="s">
        <v>14</v>
      </c>
      <c r="X18" s="38" t="s">
        <v>15</v>
      </c>
      <c r="Y18" s="41" t="s">
        <v>14</v>
      </c>
      <c r="Z18" s="42" t="s">
        <v>15</v>
      </c>
    </row>
    <row r="19" spans="1:33" x14ac:dyDescent="0.3">
      <c r="A19" s="55" t="s">
        <v>288</v>
      </c>
      <c r="B19" s="62" t="s">
        <v>317</v>
      </c>
      <c r="C19" s="8">
        <v>3098</v>
      </c>
      <c r="D19" s="5">
        <f>IF(C22=0,"- - -",C19/C22*100)</f>
        <v>26.172172003041311</v>
      </c>
      <c r="E19" s="4">
        <v>3840</v>
      </c>
      <c r="F19" s="5">
        <f>IF(E22=0,"- - -",E19/E22*100)</f>
        <v>23.719809747359317</v>
      </c>
      <c r="G19" s="4">
        <v>4818</v>
      </c>
      <c r="H19" s="5">
        <f>IF(G22=0,"- - -",G19/G22*100)</f>
        <v>21.283739011353095</v>
      </c>
      <c r="I19" s="4">
        <v>1587</v>
      </c>
      <c r="J19" s="5">
        <f>IF(I22=0,"- - -",I19/I22*100)</f>
        <v>19.136621246834679</v>
      </c>
      <c r="K19" s="4">
        <v>1466</v>
      </c>
      <c r="L19" s="5">
        <f>IF(K22=0,"- - -",K19/K22*100)</f>
        <v>22.488111673569566</v>
      </c>
      <c r="M19" s="4">
        <v>5928</v>
      </c>
      <c r="N19" s="5">
        <f>IF(M22=0,"- - -",M19/M22*100)</f>
        <v>23.284496641659139</v>
      </c>
      <c r="O19" s="4">
        <v>4054</v>
      </c>
      <c r="P19" s="5">
        <f>IF(O22=0,"- - -",O19/O22*100)</f>
        <v>28.459108459108457</v>
      </c>
      <c r="Q19" s="4">
        <v>512</v>
      </c>
      <c r="R19" s="5">
        <f>IF(Q22=0,"- - -",Q19/Q22*100)</f>
        <v>28.039430449069002</v>
      </c>
      <c r="S19" s="4">
        <v>3400</v>
      </c>
      <c r="T19" s="5">
        <f>IF(S22=0,"- - -",S19/S22*100)</f>
        <v>27.104591836734691</v>
      </c>
      <c r="U19" s="4">
        <v>1556</v>
      </c>
      <c r="V19" s="5">
        <f>IF(U22=0,"- - -",U19/U22*100)</f>
        <v>32.518286311389758</v>
      </c>
      <c r="W19" s="4">
        <v>673</v>
      </c>
      <c r="X19" s="5">
        <f>IF(W22=0,"- - -",W19/W22*100)</f>
        <v>22.713466081673982</v>
      </c>
      <c r="Y19" s="26">
        <f>C19+E19+G19+I19+K19+M19+O19+Q19+S19+U19+W19</f>
        <v>30932</v>
      </c>
      <c r="Z19" s="27">
        <f>IF(Y22=0,"- - -",Y19/Y22*100)</f>
        <v>24.299080104008734</v>
      </c>
      <c r="AC19" s="69"/>
    </row>
    <row r="20" spans="1:33" x14ac:dyDescent="0.3">
      <c r="A20" s="52" t="s">
        <v>289</v>
      </c>
      <c r="B20" s="62" t="s">
        <v>64</v>
      </c>
      <c r="C20" s="9">
        <v>8727</v>
      </c>
      <c r="D20" s="3">
        <f>IF(C22=0,"- - -",C20/C22*100)</f>
        <v>73.726450958857811</v>
      </c>
      <c r="E20" s="2">
        <v>12342</v>
      </c>
      <c r="F20" s="3">
        <f>IF(E22=0,"- - -",E20/E22*100)</f>
        <v>76.236951016122063</v>
      </c>
      <c r="G20" s="2">
        <v>17680</v>
      </c>
      <c r="H20" s="3">
        <f>IF(G22=0,"- - -",G20/G22*100)</f>
        <v>78.102222025886832</v>
      </c>
      <c r="I20" s="2">
        <v>6678</v>
      </c>
      <c r="J20" s="3">
        <f>IF(I22=0,"- - -",I20/I22*100)</f>
        <v>80.525744603882785</v>
      </c>
      <c r="K20" s="2">
        <v>4691</v>
      </c>
      <c r="L20" s="3">
        <f>IF(K22=0,"- - -",K20/K22*100)</f>
        <v>71.958889400214758</v>
      </c>
      <c r="M20" s="2">
        <v>19458</v>
      </c>
      <c r="N20" s="3">
        <f>IF(M22=0,"- - -",M20/M22*100)</f>
        <v>76.428767822773864</v>
      </c>
      <c r="O20" s="2">
        <v>9913</v>
      </c>
      <c r="P20" s="3">
        <f>IF(O22=0,"- - -",O20/O22*100)</f>
        <v>69.58932958932958</v>
      </c>
      <c r="Q20" s="2">
        <v>1314</v>
      </c>
      <c r="R20" s="3">
        <f>IF(Q22=0,"- - -",Q20/Q22*100)</f>
        <v>71.960569550930998</v>
      </c>
      <c r="S20" s="2">
        <v>8519</v>
      </c>
      <c r="T20" s="3">
        <f>IF(S22=0,"- - -",S20/S22*100)</f>
        <v>67.912946428571431</v>
      </c>
      <c r="U20" s="2">
        <v>3227</v>
      </c>
      <c r="V20" s="3">
        <f>IF(U22=0,"- - -",U20/U22*100)</f>
        <v>67.439916405433635</v>
      </c>
      <c r="W20" s="2">
        <v>2290</v>
      </c>
      <c r="X20" s="3">
        <f>IF(W22=0,"- - -",W20/W22*100)</f>
        <v>77.286533918326015</v>
      </c>
      <c r="Y20" s="26">
        <f t="shared" ref="Y20:Y21" si="1">C20+E20+G20+I20+K20+M20+O20+Q20+S20+U20+W20</f>
        <v>94839</v>
      </c>
      <c r="Z20" s="29">
        <f>IF(Y22=0,"- - -",Y20/Y22*100)</f>
        <v>74.502148518818203</v>
      </c>
      <c r="AC20" s="69"/>
    </row>
    <row r="21" spans="1:33" ht="15" thickBot="1" x14ac:dyDescent="0.35">
      <c r="A21" s="52" t="s">
        <v>290</v>
      </c>
      <c r="B21" s="62" t="s">
        <v>16</v>
      </c>
      <c r="C21" s="9">
        <v>12</v>
      </c>
      <c r="D21" s="3">
        <f>IF(C22=0,"- - -",C21/C22*100)</f>
        <v>0.10137703810087016</v>
      </c>
      <c r="E21" s="2">
        <v>7</v>
      </c>
      <c r="F21" s="3">
        <f>IF(E22=0,"- - -",E21/E22*100)</f>
        <v>4.3239236518623755E-2</v>
      </c>
      <c r="G21" s="2">
        <v>139</v>
      </c>
      <c r="H21" s="3">
        <f>IF(G22=0,"- - -",G21/G22*100)</f>
        <v>0.61403896276008307</v>
      </c>
      <c r="I21" s="2">
        <v>28</v>
      </c>
      <c r="J21" s="3">
        <f>IF(I22=0,"- - -",I21/I22*100)</f>
        <v>0.33763414928252744</v>
      </c>
      <c r="K21" s="2">
        <v>362</v>
      </c>
      <c r="L21" s="3">
        <f>IF(K22=0,"- - -",K21/K22*100)</f>
        <v>5.5529989262156771</v>
      </c>
      <c r="M21" s="2">
        <v>73</v>
      </c>
      <c r="N21" s="3">
        <f>IF(M22=0,"- - -",M21/M22*100)</f>
        <v>0.28673553556699005</v>
      </c>
      <c r="O21" s="2">
        <v>278</v>
      </c>
      <c r="P21" s="3">
        <f>IF(O22=0,"- - -",O21/O22*100)</f>
        <v>1.9515619515619518</v>
      </c>
      <c r="Q21" s="2">
        <v>0</v>
      </c>
      <c r="R21" s="3">
        <f>IF(Q22=0,"- - -",Q21/Q22*100)</f>
        <v>0</v>
      </c>
      <c r="S21" s="2">
        <v>625</v>
      </c>
      <c r="T21" s="3">
        <f>IF(S22=0,"- - -",S21/S22*100)</f>
        <v>4.982461734693878</v>
      </c>
      <c r="U21" s="2">
        <v>2</v>
      </c>
      <c r="V21" s="3">
        <f>IF(U22=0,"- - -",U21/U22*100)</f>
        <v>4.1797283176593522E-2</v>
      </c>
      <c r="W21" s="2">
        <v>0</v>
      </c>
      <c r="X21" s="3">
        <f>IF(W22=0,"- - -",W21/W22*100)</f>
        <v>0</v>
      </c>
      <c r="Y21" s="26">
        <f t="shared" si="1"/>
        <v>1526</v>
      </c>
      <c r="Z21" s="29">
        <f>IF(Y22=0,"- - -",Y21/Y22*100)</f>
        <v>1.1987713771730677</v>
      </c>
      <c r="AC21" s="69"/>
    </row>
    <row r="22" spans="1:33" x14ac:dyDescent="0.3">
      <c r="A22" s="155" t="s">
        <v>13</v>
      </c>
      <c r="B22" s="156"/>
      <c r="C22" s="14">
        <f>SUM(C19:C21)</f>
        <v>11837</v>
      </c>
      <c r="D22" s="15">
        <f>IF(C22=0,"- - -",C22/C22*100)</f>
        <v>100</v>
      </c>
      <c r="E22" s="16">
        <f>SUM(E19:E21)</f>
        <v>16189</v>
      </c>
      <c r="F22" s="15">
        <f>IF(E22=0,"- - -",E22/E22*100)</f>
        <v>100</v>
      </c>
      <c r="G22" s="16">
        <f>SUM(G19:G21)</f>
        <v>22637</v>
      </c>
      <c r="H22" s="15">
        <f>IF(G22=0,"- - -",G22/G22*100)</f>
        <v>100</v>
      </c>
      <c r="I22" s="16">
        <f>SUM(I19:I21)</f>
        <v>8293</v>
      </c>
      <c r="J22" s="15">
        <f>IF(I22=0,"- - -",I22/I22*100)</f>
        <v>100</v>
      </c>
      <c r="K22" s="16">
        <f>SUM(K19:K21)</f>
        <v>6519</v>
      </c>
      <c r="L22" s="15">
        <f>IF(K22=0,"- - -",K22/K22*100)</f>
        <v>100</v>
      </c>
      <c r="M22" s="16">
        <f>SUM(M19:M21)</f>
        <v>25459</v>
      </c>
      <c r="N22" s="15">
        <f>IF(M22=0,"- - -",M22/M22*100)</f>
        <v>100</v>
      </c>
      <c r="O22" s="16">
        <f>SUM(O19:O21)</f>
        <v>14245</v>
      </c>
      <c r="P22" s="15">
        <f>IF(O22=0,"- - -",O22/O22*100)</f>
        <v>100</v>
      </c>
      <c r="Q22" s="16">
        <f>SUM(Q19:Q21)</f>
        <v>1826</v>
      </c>
      <c r="R22" s="15">
        <f>IF(Q22=0,"- - -",Q22/Q22*100)</f>
        <v>100</v>
      </c>
      <c r="S22" s="16">
        <f>SUM(S19:S21)</f>
        <v>12544</v>
      </c>
      <c r="T22" s="15">
        <f>IF(S22=0,"- - -",S22/S22*100)</f>
        <v>100</v>
      </c>
      <c r="U22" s="16">
        <f>SUM(U19:U21)</f>
        <v>4785</v>
      </c>
      <c r="V22" s="15">
        <f>IF(U22=0,"- - -",U22/U22*100)</f>
        <v>100</v>
      </c>
      <c r="W22" s="16">
        <f>SUM(W19:W21)</f>
        <v>2963</v>
      </c>
      <c r="X22" s="15">
        <f>IF(W22=0,"- - -",W22/W22*100)</f>
        <v>100</v>
      </c>
      <c r="Y22" s="22">
        <f>SUM(Y19:Y21)</f>
        <v>127297</v>
      </c>
      <c r="Z22" s="23">
        <f>IF(Y22=0,"- - -",Y22/Y22*100)</f>
        <v>100</v>
      </c>
      <c r="AC22" s="69"/>
    </row>
    <row r="23" spans="1:33" ht="15" thickBot="1" x14ac:dyDescent="0.35">
      <c r="A23" s="149" t="s">
        <v>132</v>
      </c>
      <c r="B23" s="150"/>
      <c r="C23" s="18">
        <f>IF(Y22=0,"- - -",C22/Y22*100)</f>
        <v>9.2987265999984281</v>
      </c>
      <c r="D23" s="19"/>
      <c r="E23" s="20">
        <f>IF(Y22=0,"- - -",E22/Y22*100)</f>
        <v>12.717503161896982</v>
      </c>
      <c r="F23" s="19"/>
      <c r="G23" s="20">
        <f>IF(Y22=0,"- - -",G22/Y22*100)</f>
        <v>17.782822847356968</v>
      </c>
      <c r="H23" s="19"/>
      <c r="I23" s="20">
        <f>IF(Y22=0,"- - -",I22/Y22*100)</f>
        <v>6.5146861277170718</v>
      </c>
      <c r="J23" s="19"/>
      <c r="K23" s="20">
        <f>IF(Y22=0,"- - -",K22/Y22*100)</f>
        <v>5.1210947626416958</v>
      </c>
      <c r="L23" s="19"/>
      <c r="M23" s="20">
        <f>IF(Y22=0,"- - -",M22/Y22*100)</f>
        <v>19.999685774213059</v>
      </c>
      <c r="N23" s="19"/>
      <c r="O23" s="20">
        <f>IF(Y22=0,"- - -",O22/Y22*100)</f>
        <v>11.190365837372445</v>
      </c>
      <c r="P23" s="19"/>
      <c r="Q23" s="20">
        <f>IF(Y22=0,"- - -",Q22/Y22*100)</f>
        <v>1.4344407173774716</v>
      </c>
      <c r="R23" s="19"/>
      <c r="S23" s="20">
        <f>IF(Y22=0,"- - -",S22/Y22*100)</f>
        <v>9.8541206784134729</v>
      </c>
      <c r="T23" s="19"/>
      <c r="U23" s="20">
        <f>IF(Y22=0,"- - -",U22/Y22*100)</f>
        <v>3.7589259762602421</v>
      </c>
      <c r="V23" s="19"/>
      <c r="W23" s="20">
        <f>IF(Y22=0,"- - -",W22/Y22*100)</f>
        <v>2.3276275167521625</v>
      </c>
      <c r="X23" s="19"/>
      <c r="Y23" s="24">
        <f>IF(Y22=0,"- - -",Y22/Y22*100)</f>
        <v>100</v>
      </c>
      <c r="Z23" s="25"/>
    </row>
    <row r="24" spans="1:33" x14ac:dyDescent="0.3">
      <c r="A24" s="63"/>
    </row>
    <row r="26" spans="1:33" x14ac:dyDescent="0.3">
      <c r="A26" s="1" t="s">
        <v>308</v>
      </c>
      <c r="J26" s="48"/>
      <c r="L26" s="48"/>
    </row>
    <row r="27" spans="1:33" ht="15" thickBot="1" x14ac:dyDescent="0.35"/>
    <row r="28" spans="1:33" ht="14.4" customHeight="1" x14ac:dyDescent="0.3">
      <c r="A28" s="151" t="s">
        <v>306</v>
      </c>
      <c r="B28" s="152"/>
      <c r="C28" s="32" t="s">
        <v>97</v>
      </c>
      <c r="D28" s="33"/>
      <c r="E28" s="33" t="s">
        <v>98</v>
      </c>
      <c r="F28" s="33"/>
      <c r="G28" s="33" t="s">
        <v>86</v>
      </c>
      <c r="H28" s="33"/>
      <c r="I28" s="33" t="s">
        <v>87</v>
      </c>
      <c r="J28" s="33"/>
      <c r="K28" s="33" t="s">
        <v>88</v>
      </c>
      <c r="L28" s="33"/>
      <c r="M28" s="33" t="s">
        <v>89</v>
      </c>
      <c r="N28" s="33"/>
      <c r="O28" s="33" t="s">
        <v>90</v>
      </c>
      <c r="P28" s="33"/>
      <c r="Q28" s="33" t="s">
        <v>91</v>
      </c>
      <c r="R28" s="33"/>
      <c r="S28" s="33" t="s">
        <v>92</v>
      </c>
      <c r="T28" s="33"/>
      <c r="U28" s="33" t="s">
        <v>93</v>
      </c>
      <c r="V28" s="33"/>
      <c r="W28" s="33" t="s">
        <v>94</v>
      </c>
      <c r="X28" s="33"/>
      <c r="Y28" s="33" t="s">
        <v>95</v>
      </c>
      <c r="Z28" s="33"/>
      <c r="AA28" s="33" t="s">
        <v>96</v>
      </c>
      <c r="AB28" s="34"/>
      <c r="AC28" s="35" t="s">
        <v>13</v>
      </c>
      <c r="AD28" s="36"/>
    </row>
    <row r="29" spans="1:33" ht="15" thickBot="1" x14ac:dyDescent="0.35">
      <c r="A29" s="153"/>
      <c r="B29" s="154"/>
      <c r="C29" s="37" t="s">
        <v>14</v>
      </c>
      <c r="D29" s="38" t="s">
        <v>15</v>
      </c>
      <c r="E29" s="39" t="s">
        <v>14</v>
      </c>
      <c r="F29" s="38" t="s">
        <v>15</v>
      </c>
      <c r="G29" s="39" t="s">
        <v>14</v>
      </c>
      <c r="H29" s="38" t="s">
        <v>15</v>
      </c>
      <c r="I29" s="37" t="s">
        <v>14</v>
      </c>
      <c r="J29" s="38" t="s">
        <v>15</v>
      </c>
      <c r="K29" s="37" t="s">
        <v>14</v>
      </c>
      <c r="L29" s="38" t="s">
        <v>15</v>
      </c>
      <c r="M29" s="37" t="s">
        <v>14</v>
      </c>
      <c r="N29" s="38" t="s">
        <v>15</v>
      </c>
      <c r="O29" s="37" t="s">
        <v>14</v>
      </c>
      <c r="P29" s="38" t="s">
        <v>15</v>
      </c>
      <c r="Q29" s="37" t="s">
        <v>14</v>
      </c>
      <c r="R29" s="38" t="s">
        <v>15</v>
      </c>
      <c r="S29" s="37" t="s">
        <v>14</v>
      </c>
      <c r="T29" s="38" t="s">
        <v>15</v>
      </c>
      <c r="U29" s="37" t="s">
        <v>14</v>
      </c>
      <c r="V29" s="38" t="s">
        <v>15</v>
      </c>
      <c r="W29" s="37" t="s">
        <v>14</v>
      </c>
      <c r="X29" s="38" t="s">
        <v>15</v>
      </c>
      <c r="Y29" s="37" t="s">
        <v>14</v>
      </c>
      <c r="Z29" s="38" t="s">
        <v>15</v>
      </c>
      <c r="AA29" s="37" t="s">
        <v>14</v>
      </c>
      <c r="AB29" s="38" t="s">
        <v>15</v>
      </c>
      <c r="AC29" s="41" t="s">
        <v>14</v>
      </c>
      <c r="AD29" s="42" t="s">
        <v>15</v>
      </c>
    </row>
    <row r="30" spans="1:33" x14ac:dyDescent="0.3">
      <c r="A30" s="55" t="s">
        <v>288</v>
      </c>
      <c r="B30" s="62" t="s">
        <v>317</v>
      </c>
      <c r="C30" s="8">
        <v>1422</v>
      </c>
      <c r="D30" s="5">
        <f>IF(C33=0,"- - -",C30/C33*100)</f>
        <v>23.330598851517635</v>
      </c>
      <c r="E30" s="4">
        <v>25922</v>
      </c>
      <c r="F30" s="5">
        <f>IF(E33=0,"- - -",E30/E33*100)</f>
        <v>24.717751163322905</v>
      </c>
      <c r="G30" s="4">
        <v>41</v>
      </c>
      <c r="H30" s="5">
        <f>IF(G33=0,"- - -",G30/G33*100)</f>
        <v>17.748917748917751</v>
      </c>
      <c r="I30" s="4">
        <v>364</v>
      </c>
      <c r="J30" s="5">
        <f>IF(I33=0,"- - -",I30/I33*100)</f>
        <v>27.471698113207548</v>
      </c>
      <c r="K30" s="4">
        <v>37</v>
      </c>
      <c r="L30" s="5">
        <f>IF(K33=0,"- - -",K30/K33*100)</f>
        <v>22.155688622754489</v>
      </c>
      <c r="M30" s="4">
        <v>3</v>
      </c>
      <c r="N30" s="5">
        <f>IF(M33=0,"- - -",M30/M33*100)</f>
        <v>15</v>
      </c>
      <c r="O30" s="4">
        <v>242</v>
      </c>
      <c r="P30" s="5">
        <f>IF(O33=0,"- - -",O30/O33*100)</f>
        <v>20.302013422818792</v>
      </c>
      <c r="Q30" s="4">
        <v>806</v>
      </c>
      <c r="R30" s="5">
        <f>IF(Q33=0,"- - -",Q30/Q33*100)</f>
        <v>22.326869806094184</v>
      </c>
      <c r="S30" s="4">
        <v>291</v>
      </c>
      <c r="T30" s="5">
        <f>IF(S33=0,"- - -",S30/S33*100)</f>
        <v>19.195250659630606</v>
      </c>
      <c r="U30" s="4">
        <v>1277</v>
      </c>
      <c r="V30" s="5">
        <f>IF(U33=0,"- - -",U30/U33*100)</f>
        <v>22.301781348236116</v>
      </c>
      <c r="W30" s="4">
        <v>165</v>
      </c>
      <c r="X30" s="5">
        <f>IF(W33=0,"- - -",W30/W33*100)</f>
        <v>21.653543307086615</v>
      </c>
      <c r="Y30" s="4">
        <v>353</v>
      </c>
      <c r="Z30" s="5">
        <f>IF(Y33=0,"- - -",Y30/Y33*100)</f>
        <v>20.182961692395654</v>
      </c>
      <c r="AA30" s="4">
        <v>9</v>
      </c>
      <c r="AB30" s="5">
        <f>IF(AA33=0,"- - -",AA30/AA33*100)</f>
        <v>28.125</v>
      </c>
      <c r="AC30" s="26">
        <f>C30+E30+G30+I30+K30+M30+O30+Q30+S30+U30+W30+Y30+AA30</f>
        <v>30932</v>
      </c>
      <c r="AD30" s="27">
        <f>IF(AC33=0,"- - -",AC30/AC33*100)</f>
        <v>24.299080104008734</v>
      </c>
      <c r="AG30" s="69"/>
    </row>
    <row r="31" spans="1:33" x14ac:dyDescent="0.3">
      <c r="A31" s="52" t="s">
        <v>289</v>
      </c>
      <c r="B31" s="62" t="s">
        <v>64</v>
      </c>
      <c r="C31" s="9">
        <v>4466</v>
      </c>
      <c r="D31" s="3">
        <f>IF(C33=0,"- - -",C31/C33*100)</f>
        <v>73.273174733388018</v>
      </c>
      <c r="E31" s="2">
        <v>77749</v>
      </c>
      <c r="F31" s="3">
        <f>IF(E33=0,"- - -",E31/E33*100)</f>
        <v>74.137043252727125</v>
      </c>
      <c r="G31" s="2">
        <v>190</v>
      </c>
      <c r="H31" s="3">
        <f>IF(G33=0,"- - -",G31/G33*100)</f>
        <v>82.251082251082252</v>
      </c>
      <c r="I31" s="2">
        <v>955</v>
      </c>
      <c r="J31" s="3">
        <f>IF(I33=0,"- - -",I31/I33*100)</f>
        <v>72.075471698113205</v>
      </c>
      <c r="K31" s="2">
        <v>126</v>
      </c>
      <c r="L31" s="3">
        <f>IF(K33=0,"- - -",K31/K33*100)</f>
        <v>75.449101796407177</v>
      </c>
      <c r="M31" s="2">
        <v>17</v>
      </c>
      <c r="N31" s="3">
        <f>IF(M33=0,"- - -",M31/M33*100)</f>
        <v>85</v>
      </c>
      <c r="O31" s="2">
        <v>942</v>
      </c>
      <c r="P31" s="3">
        <f>IF(O33=0,"- - -",O31/O33*100)</f>
        <v>79.026845637583904</v>
      </c>
      <c r="Q31" s="2">
        <v>2778</v>
      </c>
      <c r="R31" s="3">
        <f>IF(Q33=0,"- - -",Q31/Q33*100)</f>
        <v>76.952908587257625</v>
      </c>
      <c r="S31" s="2">
        <v>1215</v>
      </c>
      <c r="T31" s="3">
        <f>IF(S33=0,"- - -",S31/S33*100)</f>
        <v>80.145118733509236</v>
      </c>
      <c r="U31" s="2">
        <v>4408</v>
      </c>
      <c r="V31" s="3">
        <f>IF(U33=0,"- - -",U31/U33*100)</f>
        <v>76.982186517638837</v>
      </c>
      <c r="W31" s="2">
        <v>588</v>
      </c>
      <c r="X31" s="3">
        <f>IF(W33=0,"- - -",W31/W33*100)</f>
        <v>77.165354330708652</v>
      </c>
      <c r="Y31" s="2">
        <v>1383</v>
      </c>
      <c r="Z31" s="3">
        <f>IF(Y33=0,"- - -",Y31/Y33*100)</f>
        <v>79.073756432246995</v>
      </c>
      <c r="AA31" s="2">
        <v>22</v>
      </c>
      <c r="AB31" s="3">
        <f>IF(AA33=0,"- - -",AA31/AA33*100)</f>
        <v>68.75</v>
      </c>
      <c r="AC31" s="26">
        <f t="shared" ref="AC31:AC32" si="2">C31+E31+G31+I31+K31+M31+O31+Q31+S31+U31+W31+Y31+AA31</f>
        <v>94839</v>
      </c>
      <c r="AD31" s="29">
        <f>IF(AC33=0,"- - -",AC31/AC33*100)</f>
        <v>74.502148518818203</v>
      </c>
      <c r="AG31" s="69"/>
    </row>
    <row r="32" spans="1:33" ht="15" thickBot="1" x14ac:dyDescent="0.35">
      <c r="A32" s="52" t="s">
        <v>290</v>
      </c>
      <c r="B32" s="62" t="s">
        <v>16</v>
      </c>
      <c r="C32" s="9">
        <v>207</v>
      </c>
      <c r="D32" s="3">
        <f>IF(C33=0,"- - -",C32/C33*100)</f>
        <v>3.3962264150943398</v>
      </c>
      <c r="E32" s="2">
        <v>1201</v>
      </c>
      <c r="F32" s="3">
        <f>IF(E33=0,"- - -",E32/E33*100)</f>
        <v>1.145205583949958</v>
      </c>
      <c r="G32" s="2">
        <v>0</v>
      </c>
      <c r="H32" s="3">
        <f>IF(G33=0,"- - -",G32/G33*100)</f>
        <v>0</v>
      </c>
      <c r="I32" s="2">
        <v>6</v>
      </c>
      <c r="J32" s="3">
        <f>IF(I33=0,"- - -",I32/I33*100)</f>
        <v>0.45283018867924529</v>
      </c>
      <c r="K32" s="2">
        <v>4</v>
      </c>
      <c r="L32" s="3">
        <f>IF(K33=0,"- - -",K32/K33*100)</f>
        <v>2.3952095808383236</v>
      </c>
      <c r="M32" s="2">
        <v>0</v>
      </c>
      <c r="N32" s="3">
        <f>IF(M33=0,"- - -",M32/M33*100)</f>
        <v>0</v>
      </c>
      <c r="O32" s="2">
        <v>8</v>
      </c>
      <c r="P32" s="3">
        <f>IF(O33=0,"- - -",O32/O33*100)</f>
        <v>0.67114093959731547</v>
      </c>
      <c r="Q32" s="2">
        <v>26</v>
      </c>
      <c r="R32" s="3">
        <f>IF(Q33=0,"- - -",Q32/Q33*100)</f>
        <v>0.72022160664819945</v>
      </c>
      <c r="S32" s="2">
        <v>10</v>
      </c>
      <c r="T32" s="3">
        <f>IF(S33=0,"- - -",S32/S33*100)</f>
        <v>0.65963060686015829</v>
      </c>
      <c r="U32" s="2">
        <v>41</v>
      </c>
      <c r="V32" s="3">
        <f>IF(U33=0,"- - -",U32/U33*100)</f>
        <v>0.71603213412504363</v>
      </c>
      <c r="W32" s="2">
        <v>9</v>
      </c>
      <c r="X32" s="3">
        <f>IF(W33=0,"- - -",W32/W33*100)</f>
        <v>1.1811023622047243</v>
      </c>
      <c r="Y32" s="2">
        <v>13</v>
      </c>
      <c r="Z32" s="3">
        <f>IF(Y33=0,"- - -",Y32/Y33*100)</f>
        <v>0.74328187535734713</v>
      </c>
      <c r="AA32" s="2">
        <v>1</v>
      </c>
      <c r="AB32" s="3">
        <f>IF(AA33=0,"- - -",AA32/AA33*100)</f>
        <v>3.125</v>
      </c>
      <c r="AC32" s="26">
        <f t="shared" si="2"/>
        <v>1526</v>
      </c>
      <c r="AD32" s="29">
        <f>IF(AC33=0,"- - -",AC32/AC33*100)</f>
        <v>1.1987713771730677</v>
      </c>
      <c r="AG32" s="69"/>
    </row>
    <row r="33" spans="1:33" x14ac:dyDescent="0.3">
      <c r="A33" s="155" t="s">
        <v>13</v>
      </c>
      <c r="B33" s="156"/>
      <c r="C33" s="14">
        <f>SUM(C30:C32)</f>
        <v>6095</v>
      </c>
      <c r="D33" s="15">
        <f>IF(C33=0,"- - -",C33/C33*100)</f>
        <v>100</v>
      </c>
      <c r="E33" s="16">
        <f>SUM(E30:E32)</f>
        <v>104872</v>
      </c>
      <c r="F33" s="15">
        <f>IF(E33=0,"- - -",E33/E33*100)</f>
        <v>100</v>
      </c>
      <c r="G33" s="16">
        <f>SUM(G30:G32)</f>
        <v>231</v>
      </c>
      <c r="H33" s="15">
        <f>IF(G33=0,"- - -",G33/G33*100)</f>
        <v>100</v>
      </c>
      <c r="I33" s="16">
        <f>SUM(I30:I32)</f>
        <v>1325</v>
      </c>
      <c r="J33" s="15">
        <f>IF(I33=0,"- - -",I33/I33*100)</f>
        <v>100</v>
      </c>
      <c r="K33" s="16">
        <f>SUM(K30:K32)</f>
        <v>167</v>
      </c>
      <c r="L33" s="15">
        <f>IF(K33=0,"- - -",K33/K33*100)</f>
        <v>100</v>
      </c>
      <c r="M33" s="16">
        <f>SUM(M30:M32)</f>
        <v>20</v>
      </c>
      <c r="N33" s="15">
        <f>IF(M33=0,"- - -",M33/M33*100)</f>
        <v>100</v>
      </c>
      <c r="O33" s="16">
        <f>SUM(O30:O32)</f>
        <v>1192</v>
      </c>
      <c r="P33" s="15">
        <f>IF(O33=0,"- - -",O33/O33*100)</f>
        <v>100</v>
      </c>
      <c r="Q33" s="16">
        <f>SUM(Q30:Q32)</f>
        <v>3610</v>
      </c>
      <c r="R33" s="15">
        <f>IF(Q33=0,"- - -",Q33/Q33*100)</f>
        <v>100</v>
      </c>
      <c r="S33" s="16">
        <f>SUM(S30:S32)</f>
        <v>1516</v>
      </c>
      <c r="T33" s="15">
        <f>IF(S33=0,"- - -",S33/S33*100)</f>
        <v>100</v>
      </c>
      <c r="U33" s="16">
        <f>SUM(U30:U32)</f>
        <v>5726</v>
      </c>
      <c r="V33" s="15">
        <f>IF(U33=0,"- - -",U33/U33*100)</f>
        <v>100</v>
      </c>
      <c r="W33" s="16">
        <f>SUM(W30:W32)</f>
        <v>762</v>
      </c>
      <c r="X33" s="15">
        <f>IF(W33=0,"- - -",W33/W33*100)</f>
        <v>100</v>
      </c>
      <c r="Y33" s="16">
        <f>SUM(Y30:Y32)</f>
        <v>1749</v>
      </c>
      <c r="Z33" s="15">
        <f>IF(Y33=0,"- - -",Y33/Y33*100)</f>
        <v>100</v>
      </c>
      <c r="AA33" s="16">
        <f>SUM(AA30:AA32)</f>
        <v>32</v>
      </c>
      <c r="AB33" s="15">
        <f>IF(AA33=0,"- - -",AA33/AA33*100)</f>
        <v>100</v>
      </c>
      <c r="AC33" s="22">
        <f>SUM(AC30:AC32)</f>
        <v>127297</v>
      </c>
      <c r="AD33" s="23">
        <f>IF(AC33=0,"- - -",AC33/AC33*100)</f>
        <v>100</v>
      </c>
      <c r="AG33" s="69"/>
    </row>
    <row r="34" spans="1:33" ht="15" thickBot="1" x14ac:dyDescent="0.35">
      <c r="A34" s="149" t="s">
        <v>12</v>
      </c>
      <c r="B34" s="150"/>
      <c r="C34" s="18">
        <f>IF($AC33=0,"- - -",C33/$AC33*100)</f>
        <v>4.7880154284861387</v>
      </c>
      <c r="D34" s="19"/>
      <c r="E34" s="20">
        <f>IF($AC33=0,"- - -",E33/$AC33*100)</f>
        <v>82.383716819720803</v>
      </c>
      <c r="F34" s="19"/>
      <c r="G34" s="20">
        <f>IF($AC33=0,"- - -",G33/$AC33*100)</f>
        <v>0.181465391957391</v>
      </c>
      <c r="H34" s="19"/>
      <c r="I34" s="20">
        <f>IF($AC33=0,"- - -",I33/$AC33*100)</f>
        <v>1.040872919236117</v>
      </c>
      <c r="J34" s="19"/>
      <c r="K34" s="20">
        <f>IF($AC33=0,"- - -",K33/$AC33*100)</f>
        <v>0.13118926604711814</v>
      </c>
      <c r="L34" s="19"/>
      <c r="M34" s="20">
        <f>IF($AC33=0,"- - -",M33/$AC33*100)</f>
        <v>1.5711289346960259E-2</v>
      </c>
      <c r="N34" s="19"/>
      <c r="O34" s="20">
        <f>IF($AC33=0,"- - -",O33/$AC33*100)</f>
        <v>0.93639284507883136</v>
      </c>
      <c r="P34" s="19"/>
      <c r="Q34" s="20">
        <f>IF($AC33=0,"- - -",Q33/$AC33*100)</f>
        <v>2.8358877271263268</v>
      </c>
      <c r="R34" s="19"/>
      <c r="S34" s="20">
        <f>IF($AC33=0,"- - -",S33/$AC33*100)</f>
        <v>1.1909157324995876</v>
      </c>
      <c r="T34" s="19"/>
      <c r="U34" s="20">
        <f>IF($AC33=0,"- - -",U33/$AC33*100)</f>
        <v>4.4981421400347221</v>
      </c>
      <c r="V34" s="19"/>
      <c r="W34" s="20">
        <f>IF($AC33=0,"- - -",W33/$AC33*100)</f>
        <v>0.59860012411918584</v>
      </c>
      <c r="X34" s="19"/>
      <c r="Y34" s="158">
        <f>IF($AC33=0,"- - -",Y33/$AC33*100)</f>
        <v>1.3739522533916746</v>
      </c>
      <c r="Z34" s="159"/>
      <c r="AA34" s="158">
        <f>IF($AC33=0,"- - -",AA33/$AC33*100)</f>
        <v>2.513806295513641E-2</v>
      </c>
      <c r="AB34" s="159"/>
      <c r="AC34" s="24">
        <f>IF($AC33=0,"- - -",AC33/$AC33*100)</f>
        <v>100</v>
      </c>
      <c r="AD34" s="25"/>
    </row>
    <row r="35" spans="1:33" x14ac:dyDescent="0.3">
      <c r="A35" s="63"/>
    </row>
    <row r="37" spans="1:33" x14ac:dyDescent="0.3">
      <c r="A37" s="1" t="s">
        <v>309</v>
      </c>
      <c r="J37" s="48"/>
      <c r="L37" s="48"/>
    </row>
    <row r="38" spans="1:33" ht="15" thickBot="1" x14ac:dyDescent="0.35"/>
    <row r="39" spans="1:33" ht="14.4" customHeight="1" x14ac:dyDescent="0.3">
      <c r="A39" s="151" t="s">
        <v>306</v>
      </c>
      <c r="B39" s="152"/>
      <c r="C39" s="32" t="s">
        <v>20</v>
      </c>
      <c r="D39" s="33"/>
      <c r="E39" s="33" t="s">
        <v>21</v>
      </c>
      <c r="F39" s="33"/>
      <c r="G39" s="33" t="s">
        <v>22</v>
      </c>
      <c r="H39" s="33"/>
      <c r="I39" s="33" t="s">
        <v>23</v>
      </c>
      <c r="J39" s="33"/>
      <c r="K39" s="33" t="s">
        <v>24</v>
      </c>
      <c r="L39" s="33"/>
      <c r="M39" s="33" t="s">
        <v>25</v>
      </c>
      <c r="N39" s="33"/>
      <c r="O39" s="33" t="s">
        <v>26</v>
      </c>
      <c r="P39" s="33"/>
      <c r="Q39" s="33" t="s">
        <v>27</v>
      </c>
      <c r="R39" s="33"/>
      <c r="S39" s="33" t="s">
        <v>28</v>
      </c>
      <c r="T39" s="33"/>
      <c r="U39" s="33" t="s">
        <v>29</v>
      </c>
      <c r="V39" s="33"/>
      <c r="W39" s="33" t="s">
        <v>30</v>
      </c>
      <c r="X39" s="33"/>
      <c r="Y39" s="33" t="s">
        <v>32</v>
      </c>
      <c r="Z39" s="33"/>
      <c r="AA39" s="35" t="s">
        <v>13</v>
      </c>
      <c r="AB39" s="36"/>
    </row>
    <row r="40" spans="1:33" ht="15" thickBot="1" x14ac:dyDescent="0.35">
      <c r="A40" s="153"/>
      <c r="B40" s="154"/>
      <c r="C40" s="37" t="s">
        <v>14</v>
      </c>
      <c r="D40" s="38" t="s">
        <v>15</v>
      </c>
      <c r="E40" s="39" t="s">
        <v>14</v>
      </c>
      <c r="F40" s="38" t="s">
        <v>15</v>
      </c>
      <c r="G40" s="39" t="s">
        <v>14</v>
      </c>
      <c r="H40" s="38" t="s">
        <v>15</v>
      </c>
      <c r="I40" s="37" t="s">
        <v>14</v>
      </c>
      <c r="J40" s="38" t="s">
        <v>15</v>
      </c>
      <c r="K40" s="37" t="s">
        <v>14</v>
      </c>
      <c r="L40" s="38" t="s">
        <v>15</v>
      </c>
      <c r="M40" s="37" t="s">
        <v>14</v>
      </c>
      <c r="N40" s="38" t="s">
        <v>15</v>
      </c>
      <c r="O40" s="37" t="s">
        <v>14</v>
      </c>
      <c r="P40" s="38" t="s">
        <v>15</v>
      </c>
      <c r="Q40" s="37" t="s">
        <v>14</v>
      </c>
      <c r="R40" s="38" t="s">
        <v>15</v>
      </c>
      <c r="S40" s="37" t="s">
        <v>14</v>
      </c>
      <c r="T40" s="38" t="s">
        <v>15</v>
      </c>
      <c r="U40" s="37" t="s">
        <v>14</v>
      </c>
      <c r="V40" s="38" t="s">
        <v>15</v>
      </c>
      <c r="W40" s="37" t="s">
        <v>14</v>
      </c>
      <c r="X40" s="38" t="s">
        <v>15</v>
      </c>
      <c r="Y40" s="37" t="s">
        <v>14</v>
      </c>
      <c r="Z40" s="38" t="s">
        <v>15</v>
      </c>
      <c r="AA40" s="41" t="s">
        <v>14</v>
      </c>
      <c r="AB40" s="42" t="s">
        <v>15</v>
      </c>
    </row>
    <row r="41" spans="1:33" x14ac:dyDescent="0.3">
      <c r="A41" s="55" t="s">
        <v>288</v>
      </c>
      <c r="B41" s="62" t="s">
        <v>317</v>
      </c>
      <c r="C41" s="8">
        <v>82</v>
      </c>
      <c r="D41" s="5">
        <f>IF(C44=0,"- - -",C41/C44*100)</f>
        <v>13.333333333333334</v>
      </c>
      <c r="E41" s="4">
        <v>457</v>
      </c>
      <c r="F41" s="5">
        <f>IF(E44=0,"- - -",E41/E44*100)</f>
        <v>20.052654673102239</v>
      </c>
      <c r="G41" s="4">
        <v>941</v>
      </c>
      <c r="H41" s="5">
        <f>IF(G44=0,"- - -",G41/G44*100)</f>
        <v>22.351543942992873</v>
      </c>
      <c r="I41" s="4">
        <v>3116</v>
      </c>
      <c r="J41" s="5">
        <f>IF(I44=0,"- - -",I41/I44*100)</f>
        <v>19.970518490033967</v>
      </c>
      <c r="K41" s="4">
        <v>8280</v>
      </c>
      <c r="L41" s="5">
        <f>IF(K44=0,"- - -",K41/K44*100)</f>
        <v>20.727463889653791</v>
      </c>
      <c r="M41" s="4">
        <v>10370</v>
      </c>
      <c r="N41" s="5">
        <f>IF(M44=0,"- - -",M41/M44*100)</f>
        <v>28.426535087719294</v>
      </c>
      <c r="O41" s="4">
        <v>4142</v>
      </c>
      <c r="P41" s="5">
        <f>IF(O44=0,"- - -",O41/O44*100)</f>
        <v>27.03655352480418</v>
      </c>
      <c r="Q41" s="4">
        <v>1823</v>
      </c>
      <c r="R41" s="5">
        <f>IF(Q44=0,"- - -",Q41/Q44*100)</f>
        <v>28.007374404670454</v>
      </c>
      <c r="S41" s="4">
        <v>754</v>
      </c>
      <c r="T41" s="5">
        <f>IF(S44=0,"- - -",S41/S44*100)</f>
        <v>30.452342487883683</v>
      </c>
      <c r="U41" s="4">
        <v>286</v>
      </c>
      <c r="V41" s="5">
        <f>IF(U44=0,"- - -",U41/U44*100)</f>
        <v>29.333333333333332</v>
      </c>
      <c r="W41" s="4">
        <v>156</v>
      </c>
      <c r="X41" s="5">
        <f>IF(W44=0,"- - -",W41/W44*100)</f>
        <v>26.174496644295303</v>
      </c>
      <c r="Y41" s="4">
        <v>525</v>
      </c>
      <c r="Z41" s="5">
        <f>IF(Y44=0,"- - -",Y41/Y44*100)</f>
        <v>22.955837341495407</v>
      </c>
      <c r="AA41" s="26">
        <f>C41+E41+G41+I41+K41+M41+O41+Q41+S41+U41+W41+Y41</f>
        <v>30932</v>
      </c>
      <c r="AB41" s="27">
        <f>IF(AA44=0,"- - -",AA41/AA44*100)</f>
        <v>24.299080104008734</v>
      </c>
      <c r="AE41" s="69"/>
    </row>
    <row r="42" spans="1:33" x14ac:dyDescent="0.3">
      <c r="A42" s="52" t="s">
        <v>289</v>
      </c>
      <c r="B42" s="62" t="s">
        <v>64</v>
      </c>
      <c r="C42" s="9">
        <v>527</v>
      </c>
      <c r="D42" s="3">
        <f>IF(C44=0,"- - -",C42/C44*100)</f>
        <v>85.691056910569102</v>
      </c>
      <c r="E42" s="2">
        <v>1791</v>
      </c>
      <c r="F42" s="3">
        <f>IF(E44=0,"- - -",E42/E44*100)</f>
        <v>78.587099605089946</v>
      </c>
      <c r="G42" s="2">
        <v>3228</v>
      </c>
      <c r="H42" s="3">
        <f>IF(G44=0,"- - -",G42/G44*100)</f>
        <v>76.674584323040378</v>
      </c>
      <c r="I42" s="2">
        <v>12374</v>
      </c>
      <c r="J42" s="3">
        <f>IF(I44=0,"- - -",I42/I44*100)</f>
        <v>79.305261808626554</v>
      </c>
      <c r="K42" s="2">
        <v>31286</v>
      </c>
      <c r="L42" s="3">
        <f>IF(K44=0,"- - -",K42/K44*100)</f>
        <v>78.318772373394751</v>
      </c>
      <c r="M42" s="2">
        <v>25588</v>
      </c>
      <c r="N42" s="3">
        <f>IF(M44=0,"- - -",M42/M44*100)</f>
        <v>70.142543859649123</v>
      </c>
      <c r="O42" s="2">
        <v>10971</v>
      </c>
      <c r="P42" s="3">
        <f>IF(O44=0,"- - -",O42/O44*100)</f>
        <v>71.612271540469976</v>
      </c>
      <c r="Q42" s="2">
        <v>4585</v>
      </c>
      <c r="R42" s="3">
        <f>IF(Q44=0,"- - -",Q42/Q44*100)</f>
        <v>70.440927945921032</v>
      </c>
      <c r="S42" s="2">
        <v>1676</v>
      </c>
      <c r="T42" s="3">
        <f>IF(S44=0,"- - -",S42/S44*100)</f>
        <v>67.689822294022619</v>
      </c>
      <c r="U42" s="2">
        <v>674</v>
      </c>
      <c r="V42" s="3">
        <f>IF(U44=0,"- - -",U42/U44*100)</f>
        <v>69.128205128205138</v>
      </c>
      <c r="W42" s="2">
        <v>426</v>
      </c>
      <c r="X42" s="3">
        <f>IF(W44=0,"- - -",W42/W44*100)</f>
        <v>71.476510067114091</v>
      </c>
      <c r="Y42" s="2">
        <v>1713</v>
      </c>
      <c r="Z42" s="3">
        <f>IF(Y44=0,"- - -",Y42/Y44*100)</f>
        <v>74.901617839965013</v>
      </c>
      <c r="AA42" s="26">
        <f t="shared" ref="AA42:AA43" si="3">C42+E42+G42+I42+K42+M42+O42+Q42+S42+U42+W42+Y42</f>
        <v>94839</v>
      </c>
      <c r="AB42" s="29">
        <f>IF(AA44=0,"- - -",AA42/AA44*100)</f>
        <v>74.502148518818203</v>
      </c>
      <c r="AE42" s="69"/>
    </row>
    <row r="43" spans="1:33" ht="15" thickBot="1" x14ac:dyDescent="0.35">
      <c r="A43" s="52" t="s">
        <v>290</v>
      </c>
      <c r="B43" s="62" t="s">
        <v>16</v>
      </c>
      <c r="C43" s="9">
        <v>6</v>
      </c>
      <c r="D43" s="3">
        <f>IF(C44=0,"- - -",C43/C44*100)</f>
        <v>0.97560975609756095</v>
      </c>
      <c r="E43" s="2">
        <v>31</v>
      </c>
      <c r="F43" s="3">
        <f>IF(E44=0,"- - -",E43/E44*100)</f>
        <v>1.3602457218078103</v>
      </c>
      <c r="G43" s="2">
        <v>41</v>
      </c>
      <c r="H43" s="3">
        <f>IF(G44=0,"- - -",G43/G44*100)</f>
        <v>0.97387173396674587</v>
      </c>
      <c r="I43" s="2">
        <v>113</v>
      </c>
      <c r="J43" s="3">
        <f>IF(I44=0,"- - -",I43/I44*100)</f>
        <v>0.72421970133948599</v>
      </c>
      <c r="K43" s="2">
        <v>381</v>
      </c>
      <c r="L43" s="3">
        <f>IF(K44=0,"- - -",K43/K44*100)</f>
        <v>0.95376373695146066</v>
      </c>
      <c r="M43" s="2">
        <v>522</v>
      </c>
      <c r="N43" s="3">
        <f>IF(M44=0,"- - -",M43/M44*100)</f>
        <v>1.430921052631579</v>
      </c>
      <c r="O43" s="2">
        <v>207</v>
      </c>
      <c r="P43" s="3">
        <f>IF(O44=0,"- - -",O43/O44*100)</f>
        <v>1.3511749347258486</v>
      </c>
      <c r="Q43" s="2">
        <v>101</v>
      </c>
      <c r="R43" s="3">
        <f>IF(Q44=0,"- - -",Q43/Q44*100)</f>
        <v>1.5516976494085113</v>
      </c>
      <c r="S43" s="2">
        <v>46</v>
      </c>
      <c r="T43" s="3">
        <f>IF(S44=0,"- - -",S43/S44*100)</f>
        <v>1.8578352180936994</v>
      </c>
      <c r="U43" s="2">
        <v>15</v>
      </c>
      <c r="V43" s="3">
        <f>IF(U44=0,"- - -",U43/U44*100)</f>
        <v>1.5384615384615385</v>
      </c>
      <c r="W43" s="2">
        <v>14</v>
      </c>
      <c r="X43" s="3">
        <f>IF(W44=0,"- - -",W43/W44*100)</f>
        <v>2.348993288590604</v>
      </c>
      <c r="Y43" s="2">
        <v>49</v>
      </c>
      <c r="Z43" s="3">
        <f>IF(Y44=0,"- - -",Y43/Y44*100)</f>
        <v>2.1425448185395717</v>
      </c>
      <c r="AA43" s="26">
        <f t="shared" si="3"/>
        <v>1526</v>
      </c>
      <c r="AB43" s="29">
        <f>IF(AA44=0,"- - -",AA43/AA44*100)</f>
        <v>1.1987713771730677</v>
      </c>
      <c r="AE43" s="69"/>
    </row>
    <row r="44" spans="1:33" x14ac:dyDescent="0.3">
      <c r="A44" s="155" t="s">
        <v>13</v>
      </c>
      <c r="B44" s="156"/>
      <c r="C44" s="14">
        <f>SUM(C41:C43)</f>
        <v>615</v>
      </c>
      <c r="D44" s="15">
        <f>IF(C44=0,"- - -",C44/C44*100)</f>
        <v>100</v>
      </c>
      <c r="E44" s="16">
        <f>SUM(E41:E43)</f>
        <v>2279</v>
      </c>
      <c r="F44" s="15">
        <f>IF(E44=0,"- - -",E44/E44*100)</f>
        <v>100</v>
      </c>
      <c r="G44" s="16">
        <f>SUM(G41:G43)</f>
        <v>4210</v>
      </c>
      <c r="H44" s="15">
        <f>IF(G44=0,"- - -",G44/G44*100)</f>
        <v>100</v>
      </c>
      <c r="I44" s="16">
        <f>SUM(I41:I43)</f>
        <v>15603</v>
      </c>
      <c r="J44" s="15">
        <f>IF(I44=0,"- - -",I44/I44*100)</f>
        <v>100</v>
      </c>
      <c r="K44" s="16">
        <f>SUM(K41:K43)</f>
        <v>39947</v>
      </c>
      <c r="L44" s="15">
        <f>IF(K44=0,"- - -",K44/K44*100)</f>
        <v>100</v>
      </c>
      <c r="M44" s="16">
        <f>SUM(M41:M43)</f>
        <v>36480</v>
      </c>
      <c r="N44" s="15">
        <f>IF(M44=0,"- - -",M44/M44*100)</f>
        <v>100</v>
      </c>
      <c r="O44" s="16">
        <f>SUM(O41:O43)</f>
        <v>15320</v>
      </c>
      <c r="P44" s="15">
        <f>IF(O44=0,"- - -",O44/O44*100)</f>
        <v>100</v>
      </c>
      <c r="Q44" s="16">
        <f>SUM(Q41:Q43)</f>
        <v>6509</v>
      </c>
      <c r="R44" s="15">
        <f>IF(Q44=0,"- - -",Q44/Q44*100)</f>
        <v>100</v>
      </c>
      <c r="S44" s="16">
        <f>SUM(S41:S43)</f>
        <v>2476</v>
      </c>
      <c r="T44" s="15">
        <f>IF(S44=0,"- - -",S44/S44*100)</f>
        <v>100</v>
      </c>
      <c r="U44" s="16">
        <f>SUM(U41:U43)</f>
        <v>975</v>
      </c>
      <c r="V44" s="15">
        <f>IF(U44=0,"- - -",U44/U44*100)</f>
        <v>100</v>
      </c>
      <c r="W44" s="16">
        <f>SUM(W41:W43)</f>
        <v>596</v>
      </c>
      <c r="X44" s="15">
        <f>IF(W44=0,"- - -",W44/W44*100)</f>
        <v>100</v>
      </c>
      <c r="Y44" s="16">
        <f>SUM(Y41:Y43)</f>
        <v>2287</v>
      </c>
      <c r="Z44" s="15">
        <f>IF(Y44=0,"- - -",Y44/Y44*100)</f>
        <v>100</v>
      </c>
      <c r="AA44" s="22">
        <f>SUM(AA41:AA43)</f>
        <v>127297</v>
      </c>
      <c r="AB44" s="23">
        <f>IF(AA44=0,"- - -",AA44/AA44*100)</f>
        <v>100</v>
      </c>
      <c r="AE44" s="69"/>
    </row>
    <row r="45" spans="1:33" ht="15" thickBot="1" x14ac:dyDescent="0.35">
      <c r="A45" s="149" t="s">
        <v>31</v>
      </c>
      <c r="B45" s="150"/>
      <c r="C45" s="18">
        <f>IF($AA44=0,"- - -",C44/$AA44*100)</f>
        <v>0.48312214741902793</v>
      </c>
      <c r="D45" s="19"/>
      <c r="E45" s="20">
        <f>IF($AA44=0,"- - -",E44/$AA44*100)</f>
        <v>1.7903014210861217</v>
      </c>
      <c r="F45" s="19"/>
      <c r="G45" s="20">
        <f>IF($AA44=0,"- - -",G44/$AA44*100)</f>
        <v>3.3072264075351341</v>
      </c>
      <c r="H45" s="19"/>
      <c r="I45" s="20">
        <f>IF($AA44=0,"- - -",I44/$AA44*100)</f>
        <v>12.257162384031044</v>
      </c>
      <c r="J45" s="19"/>
      <c r="K45" s="20">
        <f>IF($AA44=0,"- - -",K44/$AA44*100)</f>
        <v>31.380943777151071</v>
      </c>
      <c r="L45" s="19"/>
      <c r="M45" s="20">
        <f>IF($AA44=0,"- - -",M44/$AA44*100)</f>
        <v>28.657391768855511</v>
      </c>
      <c r="N45" s="19"/>
      <c r="O45" s="20">
        <f>IF($AA44=0,"- - -",O44/$AA44*100)</f>
        <v>12.034847639771558</v>
      </c>
      <c r="P45" s="19"/>
      <c r="Q45" s="20">
        <f>IF($AA44=0,"- - -",Q44/$AA44*100)</f>
        <v>5.1132391179682157</v>
      </c>
      <c r="R45" s="19"/>
      <c r="S45" s="20">
        <f>IF($AA44=0,"- - -",S44/$AA44*100)</f>
        <v>1.9450576211536799</v>
      </c>
      <c r="T45" s="19"/>
      <c r="U45" s="20">
        <f>IF($AA44=0,"- - -",U44/$AA44*100)</f>
        <v>0.76592535566431263</v>
      </c>
      <c r="V45" s="19"/>
      <c r="W45" s="20">
        <f>IF($AA44=0,"- - -",W44/$AA44*100)</f>
        <v>0.46819642253941568</v>
      </c>
      <c r="X45" s="19"/>
      <c r="Y45" s="20">
        <f>IF($AA44=0,"- - -",Y44/$AA44*100)</f>
        <v>1.7965859368249057</v>
      </c>
      <c r="Z45" s="19"/>
      <c r="AA45" s="24">
        <f>IF($AA44=0,"- - -",AA44/$AA44*100)</f>
        <v>100</v>
      </c>
      <c r="AB45" s="25"/>
    </row>
    <row r="46" spans="1:33" x14ac:dyDescent="0.3">
      <c r="A46" s="63"/>
    </row>
    <row r="48" spans="1:33" x14ac:dyDescent="0.3">
      <c r="A48" s="1" t="s">
        <v>310</v>
      </c>
      <c r="J48" s="48"/>
      <c r="L48" s="48"/>
    </row>
    <row r="49" spans="1:27" ht="15" thickBot="1" x14ac:dyDescent="0.35"/>
    <row r="50" spans="1:27" ht="14.4" customHeight="1" x14ac:dyDescent="0.3">
      <c r="A50" s="151" t="s">
        <v>306</v>
      </c>
      <c r="B50" s="152"/>
      <c r="C50" s="32" t="s">
        <v>99</v>
      </c>
      <c r="D50" s="33"/>
      <c r="E50" s="33" t="s">
        <v>100</v>
      </c>
      <c r="F50" s="33"/>
      <c r="G50" s="33" t="s">
        <v>101</v>
      </c>
      <c r="H50" s="33"/>
      <c r="I50" s="33" t="s">
        <v>102</v>
      </c>
      <c r="J50" s="33"/>
      <c r="K50" s="33" t="s">
        <v>103</v>
      </c>
      <c r="L50" s="33"/>
      <c r="M50" s="33" t="s">
        <v>104</v>
      </c>
      <c r="N50" s="33"/>
      <c r="O50" s="33" t="s">
        <v>105</v>
      </c>
      <c r="P50" s="33"/>
      <c r="Q50" s="33" t="s">
        <v>106</v>
      </c>
      <c r="R50" s="33"/>
      <c r="S50" s="33" t="s">
        <v>16</v>
      </c>
      <c r="T50" s="33"/>
      <c r="U50" s="35" t="s">
        <v>13</v>
      </c>
      <c r="V50" s="36"/>
    </row>
    <row r="51" spans="1:27" ht="15" thickBot="1" x14ac:dyDescent="0.35">
      <c r="A51" s="153"/>
      <c r="B51" s="154"/>
      <c r="C51" s="37" t="s">
        <v>14</v>
      </c>
      <c r="D51" s="38" t="s">
        <v>15</v>
      </c>
      <c r="E51" s="39" t="s">
        <v>14</v>
      </c>
      <c r="F51" s="38" t="s">
        <v>15</v>
      </c>
      <c r="G51" s="39" t="s">
        <v>14</v>
      </c>
      <c r="H51" s="38" t="s">
        <v>15</v>
      </c>
      <c r="I51" s="37" t="s">
        <v>14</v>
      </c>
      <c r="J51" s="38" t="s">
        <v>15</v>
      </c>
      <c r="K51" s="37" t="s">
        <v>14</v>
      </c>
      <c r="L51" s="38" t="s">
        <v>15</v>
      </c>
      <c r="M51" s="37" t="s">
        <v>14</v>
      </c>
      <c r="N51" s="38" t="s">
        <v>15</v>
      </c>
      <c r="O51" s="37" t="s">
        <v>14</v>
      </c>
      <c r="P51" s="38" t="s">
        <v>15</v>
      </c>
      <c r="Q51" s="37" t="s">
        <v>14</v>
      </c>
      <c r="R51" s="38" t="s">
        <v>15</v>
      </c>
      <c r="S51" s="37" t="s">
        <v>14</v>
      </c>
      <c r="T51" s="38" t="s">
        <v>15</v>
      </c>
      <c r="U51" s="41" t="s">
        <v>14</v>
      </c>
      <c r="V51" s="42" t="s">
        <v>15</v>
      </c>
    </row>
    <row r="52" spans="1:27" x14ac:dyDescent="0.3">
      <c r="A52" s="55" t="s">
        <v>288</v>
      </c>
      <c r="B52" s="62" t="s">
        <v>317</v>
      </c>
      <c r="C52" s="8">
        <v>13</v>
      </c>
      <c r="D52" s="5">
        <f>IF(C55=0,"- - -",C52/C55*100)</f>
        <v>18.571428571428573</v>
      </c>
      <c r="E52" s="4">
        <v>118</v>
      </c>
      <c r="F52" s="5">
        <f>IF(E55=0,"- - -",E52/E55*100)</f>
        <v>22.014925373134329</v>
      </c>
      <c r="G52" s="4">
        <v>114</v>
      </c>
      <c r="H52" s="5">
        <f>IF(G55=0,"- - -",G52/G55*100)</f>
        <v>8.9552238805970141</v>
      </c>
      <c r="I52" s="4">
        <v>2789</v>
      </c>
      <c r="J52" s="5">
        <f>IF(I55=0,"- - -",I52/I55*100)</f>
        <v>16.488323972805201</v>
      </c>
      <c r="K52" s="4">
        <v>21099</v>
      </c>
      <c r="L52" s="5">
        <f>IF(K55=0,"- - -",K52/K55*100)</f>
        <v>22.369355710817317</v>
      </c>
      <c r="M52" s="4">
        <v>6794</v>
      </c>
      <c r="N52" s="5">
        <f>IF(M55=0,"- - -",M52/M55*100)</f>
        <v>48.095710038227381</v>
      </c>
      <c r="O52" s="4">
        <v>4</v>
      </c>
      <c r="P52" s="5">
        <f>IF(O55=0,"- - -",O52/O55*100)</f>
        <v>50</v>
      </c>
      <c r="Q52" s="4">
        <v>0</v>
      </c>
      <c r="R52" s="5">
        <f>IF(Q55=0,"- - -",Q52/Q55*100)</f>
        <v>0</v>
      </c>
      <c r="S52" s="4">
        <v>1</v>
      </c>
      <c r="T52" s="5">
        <f>IF(S55=0,"- - -",S52/S55*100)</f>
        <v>2.2222222222222223</v>
      </c>
      <c r="U52" s="26">
        <f>C52+E52+G52+I52+K52+M52+O52+Q52+S52</f>
        <v>30932</v>
      </c>
      <c r="V52" s="27">
        <f>IF(U55=0,"- - -",U52/U55*100)</f>
        <v>24.299080104008734</v>
      </c>
      <c r="Y52" s="69"/>
    </row>
    <row r="53" spans="1:27" x14ac:dyDescent="0.3">
      <c r="A53" s="52" t="s">
        <v>289</v>
      </c>
      <c r="B53" s="62" t="s">
        <v>64</v>
      </c>
      <c r="C53" s="9">
        <v>40</v>
      </c>
      <c r="D53" s="3">
        <f>IF(C55=0,"- - -",C53/C55*100)</f>
        <v>57.142857142857139</v>
      </c>
      <c r="E53" s="2">
        <v>386</v>
      </c>
      <c r="F53" s="3">
        <f>IF(E55=0,"- - -",E53/E55*100)</f>
        <v>72.014925373134332</v>
      </c>
      <c r="G53" s="2">
        <v>1141</v>
      </c>
      <c r="H53" s="3">
        <f>IF(G55=0,"- - -",G53/G55*100)</f>
        <v>89.630793401413982</v>
      </c>
      <c r="I53" s="2">
        <v>13885</v>
      </c>
      <c r="J53" s="3">
        <f>IF(I55=0,"- - -",I53/I55*100)</f>
        <v>82.08690511380432</v>
      </c>
      <c r="K53" s="2">
        <v>72142</v>
      </c>
      <c r="L53" s="3">
        <f>IF(K55=0,"- - -",K53/K55*100)</f>
        <v>76.485618261044735</v>
      </c>
      <c r="M53" s="2">
        <v>7229</v>
      </c>
      <c r="N53" s="3">
        <f>IF(M55=0,"- - -",M53/M55*100)</f>
        <v>51.175138043324367</v>
      </c>
      <c r="O53" s="2">
        <v>4</v>
      </c>
      <c r="P53" s="3">
        <f>IF(O55=0,"- - -",O53/O55*100)</f>
        <v>50</v>
      </c>
      <c r="Q53" s="2">
        <v>3</v>
      </c>
      <c r="R53" s="3">
        <f>IF(Q55=0,"- - -",Q53/Q55*100)</f>
        <v>100</v>
      </c>
      <c r="S53" s="2">
        <v>9</v>
      </c>
      <c r="T53" s="3">
        <f>IF(S55=0,"- - -",S53/S55*100)</f>
        <v>20</v>
      </c>
      <c r="U53" s="26">
        <f t="shared" ref="U53:U54" si="4">C53+E53+G53+I53+K53+M53+O53+Q53+S53</f>
        <v>94839</v>
      </c>
      <c r="V53" s="29">
        <f>IF(U55=0,"- - -",U53/U55*100)</f>
        <v>74.502148518818203</v>
      </c>
      <c r="Y53" s="69"/>
    </row>
    <row r="54" spans="1:27" ht="15" thickBot="1" x14ac:dyDescent="0.35">
      <c r="A54" s="52" t="s">
        <v>290</v>
      </c>
      <c r="B54" s="62" t="s">
        <v>16</v>
      </c>
      <c r="C54" s="9">
        <v>17</v>
      </c>
      <c r="D54" s="3">
        <f>IF(C55=0,"- - -",C54/C55*100)</f>
        <v>24.285714285714285</v>
      </c>
      <c r="E54" s="2">
        <v>32</v>
      </c>
      <c r="F54" s="3">
        <f>IF(E55=0,"- - -",E54/E55*100)</f>
        <v>5.9701492537313428</v>
      </c>
      <c r="G54" s="2">
        <v>18</v>
      </c>
      <c r="H54" s="3">
        <f>IF(G55=0,"- - -",G54/G55*100)</f>
        <v>1.4139827179890023</v>
      </c>
      <c r="I54" s="2">
        <v>241</v>
      </c>
      <c r="J54" s="3">
        <f>IF(I55=0,"- - -",I54/I55*100)</f>
        <v>1.4247709133904818</v>
      </c>
      <c r="K54" s="2">
        <v>1080</v>
      </c>
      <c r="L54" s="3">
        <f>IF(K55=0,"- - -",K54/K55*100)</f>
        <v>1.1450260281379545</v>
      </c>
      <c r="M54" s="2">
        <v>103</v>
      </c>
      <c r="N54" s="3">
        <f>IF(M55=0,"- - -",M54/M55*100)</f>
        <v>0.72915191844825145</v>
      </c>
      <c r="O54" s="2">
        <v>0</v>
      </c>
      <c r="P54" s="3">
        <f>IF(O55=0,"- - -",O54/O55*100)</f>
        <v>0</v>
      </c>
      <c r="Q54" s="2">
        <v>0</v>
      </c>
      <c r="R54" s="3">
        <f>IF(Q55=0,"- - -",Q54/Q55*100)</f>
        <v>0</v>
      </c>
      <c r="S54" s="2">
        <v>35</v>
      </c>
      <c r="T54" s="3">
        <f>IF(S55=0,"- - -",S54/S55*100)</f>
        <v>77.777777777777786</v>
      </c>
      <c r="U54" s="26">
        <f t="shared" si="4"/>
        <v>1526</v>
      </c>
      <c r="V54" s="29">
        <f>IF(U55=0,"- - -",U54/U55*100)</f>
        <v>1.1987713771730677</v>
      </c>
      <c r="Y54" s="69"/>
    </row>
    <row r="55" spans="1:27" x14ac:dyDescent="0.3">
      <c r="A55" s="155" t="s">
        <v>13</v>
      </c>
      <c r="B55" s="156"/>
      <c r="C55" s="14">
        <f>SUM(C52:C54)</f>
        <v>70</v>
      </c>
      <c r="D55" s="15">
        <f>IF(C55=0,"- - -",C55/C55*100)</f>
        <v>100</v>
      </c>
      <c r="E55" s="16">
        <f>SUM(E52:E54)</f>
        <v>536</v>
      </c>
      <c r="F55" s="15">
        <f>IF(E55=0,"- - -",E55/E55*100)</f>
        <v>100</v>
      </c>
      <c r="G55" s="16">
        <f>SUM(G52:G54)</f>
        <v>1273</v>
      </c>
      <c r="H55" s="15">
        <f>IF(G55=0,"- - -",G55/G55*100)</f>
        <v>100</v>
      </c>
      <c r="I55" s="16">
        <f>SUM(I52:I54)</f>
        <v>16915</v>
      </c>
      <c r="J55" s="15">
        <f>IF(I55=0,"- - -",I55/I55*100)</f>
        <v>100</v>
      </c>
      <c r="K55" s="16">
        <f>SUM(K52:K54)</f>
        <v>94321</v>
      </c>
      <c r="L55" s="15">
        <f>IF(K55=0,"- - -",K55/K55*100)</f>
        <v>100</v>
      </c>
      <c r="M55" s="16">
        <f>SUM(M52:M54)</f>
        <v>14126</v>
      </c>
      <c r="N55" s="15">
        <f>IF(M55=0,"- - -",M55/M55*100)</f>
        <v>100</v>
      </c>
      <c r="O55" s="16">
        <f>SUM(O52:O54)</f>
        <v>8</v>
      </c>
      <c r="P55" s="15">
        <f>IF(O55=0,"- - -",O55/O55*100)</f>
        <v>100</v>
      </c>
      <c r="Q55" s="16">
        <f>SUM(Q52:Q54)</f>
        <v>3</v>
      </c>
      <c r="R55" s="15">
        <f>IF(Q55=0,"- - -",Q55/Q55*100)</f>
        <v>100</v>
      </c>
      <c r="S55" s="16">
        <f>SUM(S52:S54)</f>
        <v>45</v>
      </c>
      <c r="T55" s="15">
        <f>IF(S55=0,"- - -",S55/S55*100)</f>
        <v>100</v>
      </c>
      <c r="U55" s="22">
        <f>SUM(U52:U54)</f>
        <v>127297</v>
      </c>
      <c r="V55" s="23">
        <f>IF(U55=0,"- - -",U55/U55*100)</f>
        <v>100</v>
      </c>
      <c r="Y55" s="69"/>
    </row>
    <row r="56" spans="1:27" ht="15" thickBot="1" x14ac:dyDescent="0.35">
      <c r="A56" s="149" t="s">
        <v>590</v>
      </c>
      <c r="B56" s="150"/>
      <c r="C56" s="18">
        <f>IF($U55=0,"- - -",C55/$U55*100)</f>
        <v>5.4989512714360901E-2</v>
      </c>
      <c r="D56" s="19"/>
      <c r="E56" s="20">
        <f>IF($U55=0,"- - -",E55/$U55*100)</f>
        <v>0.42106255449853491</v>
      </c>
      <c r="F56" s="19"/>
      <c r="G56" s="20">
        <f>IF($U55=0,"- - -",G55/$U55*100)</f>
        <v>1.0000235669340205</v>
      </c>
      <c r="H56" s="19"/>
      <c r="I56" s="20">
        <f>IF($U55=0,"- - -",I55/$U55*100)</f>
        <v>13.287822965191639</v>
      </c>
      <c r="J56" s="19"/>
      <c r="K56" s="20">
        <f>IF($U55=0,"- - -",K55/$U55*100)</f>
        <v>74.095226124731923</v>
      </c>
      <c r="L56" s="19"/>
      <c r="M56" s="20">
        <f>IF($U55=0,"- - -",M55/$U55*100)</f>
        <v>11.096883665758032</v>
      </c>
      <c r="N56" s="19"/>
      <c r="O56" s="20">
        <f>IF($U55=0,"- - -",O55/$U55*100)</f>
        <v>6.2845157387841025E-3</v>
      </c>
      <c r="P56" s="19"/>
      <c r="Q56" s="20">
        <f>IF($U55=0,"- - -",Q55/$U55*100)</f>
        <v>2.3566934020440387E-3</v>
      </c>
      <c r="R56" s="19"/>
      <c r="S56" s="20">
        <f>IF($U55=0,"- - -",S55/$U55*100)</f>
        <v>3.5350401030660582E-2</v>
      </c>
      <c r="T56" s="19"/>
      <c r="U56" s="24">
        <f>IF($U55=0,"- - -",U55/$U55*100)</f>
        <v>100</v>
      </c>
      <c r="V56" s="25"/>
    </row>
    <row r="57" spans="1:27" x14ac:dyDescent="0.3">
      <c r="A57" s="63"/>
    </row>
    <row r="59" spans="1:27" x14ac:dyDescent="0.3">
      <c r="A59" s="1" t="s">
        <v>311</v>
      </c>
      <c r="J59" s="48"/>
      <c r="L59" s="48"/>
    </row>
    <row r="60" spans="1:27" ht="15" thickBot="1" x14ac:dyDescent="0.35"/>
    <row r="61" spans="1:27" ht="14.4" customHeight="1" x14ac:dyDescent="0.3">
      <c r="A61" s="151" t="s">
        <v>306</v>
      </c>
      <c r="B61" s="152"/>
      <c r="C61" s="32" t="s">
        <v>107</v>
      </c>
      <c r="D61" s="33"/>
      <c r="E61" s="32" t="s">
        <v>108</v>
      </c>
      <c r="F61" s="33"/>
      <c r="G61" s="32" t="s">
        <v>109</v>
      </c>
      <c r="H61" s="33"/>
      <c r="I61" s="32" t="s">
        <v>110</v>
      </c>
      <c r="J61" s="33"/>
      <c r="K61" s="32" t="s">
        <v>111</v>
      </c>
      <c r="L61" s="33"/>
      <c r="M61" s="32" t="s">
        <v>112</v>
      </c>
      <c r="N61" s="33"/>
      <c r="O61" s="32" t="s">
        <v>113</v>
      </c>
      <c r="P61" s="33"/>
      <c r="Q61" s="32" t="s">
        <v>114</v>
      </c>
      <c r="R61" s="33"/>
      <c r="S61" s="32" t="s">
        <v>115</v>
      </c>
      <c r="T61" s="33"/>
      <c r="U61" s="32" t="s">
        <v>116</v>
      </c>
      <c r="V61" s="33"/>
      <c r="W61" s="35" t="s">
        <v>13</v>
      </c>
      <c r="X61" s="36"/>
    </row>
    <row r="62" spans="1:27" ht="15" thickBot="1" x14ac:dyDescent="0.35">
      <c r="A62" s="153"/>
      <c r="B62" s="154"/>
      <c r="C62" s="37" t="s">
        <v>14</v>
      </c>
      <c r="D62" s="38" t="s">
        <v>15</v>
      </c>
      <c r="E62" s="39" t="s">
        <v>14</v>
      </c>
      <c r="F62" s="38" t="s">
        <v>15</v>
      </c>
      <c r="G62" s="39" t="s">
        <v>14</v>
      </c>
      <c r="H62" s="38" t="s">
        <v>15</v>
      </c>
      <c r="I62" s="37" t="s">
        <v>14</v>
      </c>
      <c r="J62" s="38" t="s">
        <v>15</v>
      </c>
      <c r="K62" s="37" t="s">
        <v>14</v>
      </c>
      <c r="L62" s="38" t="s">
        <v>15</v>
      </c>
      <c r="M62" s="37" t="s">
        <v>14</v>
      </c>
      <c r="N62" s="38" t="s">
        <v>15</v>
      </c>
      <c r="O62" s="37" t="s">
        <v>14</v>
      </c>
      <c r="P62" s="38" t="s">
        <v>15</v>
      </c>
      <c r="Q62" s="37" t="s">
        <v>14</v>
      </c>
      <c r="R62" s="38" t="s">
        <v>15</v>
      </c>
      <c r="S62" s="37" t="s">
        <v>14</v>
      </c>
      <c r="T62" s="38" t="s">
        <v>15</v>
      </c>
      <c r="U62" s="37" t="s">
        <v>14</v>
      </c>
      <c r="V62" s="38" t="s">
        <v>15</v>
      </c>
      <c r="W62" s="41" t="s">
        <v>14</v>
      </c>
      <c r="X62" s="42" t="s">
        <v>15</v>
      </c>
    </row>
    <row r="63" spans="1:27" x14ac:dyDescent="0.3">
      <c r="A63" s="55" t="s">
        <v>288</v>
      </c>
      <c r="B63" s="62" t="s">
        <v>317</v>
      </c>
      <c r="C63" s="8">
        <v>18</v>
      </c>
      <c r="D63" s="5">
        <f>IF(C66=0,"- - -",C63/C66*100)</f>
        <v>33.962264150943398</v>
      </c>
      <c r="E63" s="4">
        <v>1109</v>
      </c>
      <c r="F63" s="5">
        <f>IF(E66=0,"- - -",E63/E66*100)</f>
        <v>26.884848484848483</v>
      </c>
      <c r="G63" s="4">
        <v>5327</v>
      </c>
      <c r="H63" s="5">
        <f>IF(G66=0,"- - -",G63/G66*100)</f>
        <v>25.383589059372913</v>
      </c>
      <c r="I63" s="4">
        <v>10969</v>
      </c>
      <c r="J63" s="5">
        <f>IF(I66=0,"- - -",I63/I66*100)</f>
        <v>23.604476006025394</v>
      </c>
      <c r="K63" s="4">
        <v>9042</v>
      </c>
      <c r="L63" s="5">
        <f>IF(K66=0,"- - -",K63/K66*100)</f>
        <v>23.918103904348744</v>
      </c>
      <c r="M63" s="4">
        <v>3740</v>
      </c>
      <c r="N63" s="5">
        <f>IF(M66=0,"- - -",M63/M66*100)</f>
        <v>24.807641284160255</v>
      </c>
      <c r="O63" s="4">
        <v>697</v>
      </c>
      <c r="P63" s="5">
        <f>IF(O66=0,"- - -",O63/O66*100)</f>
        <v>26.075570520014963</v>
      </c>
      <c r="Q63" s="4">
        <v>30</v>
      </c>
      <c r="R63" s="5">
        <f>IF(Q66=0,"- - -",Q63/Q66*100)</f>
        <v>28.571428571428569</v>
      </c>
      <c r="S63" s="4">
        <v>0</v>
      </c>
      <c r="T63" s="5">
        <f>IF(S66=0,"- - -",S63/S66*100)</f>
        <v>0</v>
      </c>
      <c r="U63" s="4">
        <v>0</v>
      </c>
      <c r="V63" s="5">
        <f>IF(U66=0,"- - -",U63/U66*100)</f>
        <v>0</v>
      </c>
      <c r="W63" s="26">
        <f>C63+E63+G63+I63+K63+M63+O63+Q63+S63+U63</f>
        <v>30932</v>
      </c>
      <c r="X63" s="27">
        <f>IF(W66=0,"- - -",W63/W66*100)</f>
        <v>24.299080104008734</v>
      </c>
      <c r="AA63" s="69"/>
    </row>
    <row r="64" spans="1:27" x14ac:dyDescent="0.3">
      <c r="A64" s="52" t="s">
        <v>289</v>
      </c>
      <c r="B64" s="62" t="s">
        <v>64</v>
      </c>
      <c r="C64" s="9">
        <v>33</v>
      </c>
      <c r="D64" s="3">
        <f>IF(C66=0,"- - -",C64/C66*100)</f>
        <v>62.264150943396224</v>
      </c>
      <c r="E64" s="2">
        <v>2952</v>
      </c>
      <c r="F64" s="3">
        <f>IF(E66=0,"- - -",E64/E66*100)</f>
        <v>71.563636363636363</v>
      </c>
      <c r="G64" s="2">
        <v>15333</v>
      </c>
      <c r="H64" s="3">
        <f>IF(G66=0,"- - -",G64/G66*100)</f>
        <v>73.06299437720385</v>
      </c>
      <c r="I64" s="2">
        <v>35018</v>
      </c>
      <c r="J64" s="3">
        <f>IF(I66=0,"- - -",I64/I66*100)</f>
        <v>75.356143748655043</v>
      </c>
      <c r="K64" s="2">
        <v>28330</v>
      </c>
      <c r="L64" s="3">
        <f>IF(K66=0,"- - -",K64/K66*100)</f>
        <v>74.939159877261659</v>
      </c>
      <c r="M64" s="2">
        <v>11154</v>
      </c>
      <c r="N64" s="3">
        <f>IF(M66=0,"- - -",M64/M66*100)</f>
        <v>73.985141947466175</v>
      </c>
      <c r="O64" s="2">
        <v>1940</v>
      </c>
      <c r="P64" s="3">
        <f>IF(O66=0,"- - -",O64/O66*100)</f>
        <v>72.577628133183694</v>
      </c>
      <c r="Q64" s="2">
        <v>74</v>
      </c>
      <c r="R64" s="3">
        <f>IF(Q66=0,"- - -",Q64/Q66*100)</f>
        <v>70.476190476190482</v>
      </c>
      <c r="S64" s="2">
        <v>4</v>
      </c>
      <c r="T64" s="3">
        <f>IF(S66=0,"- - -",S64/S66*100)</f>
        <v>100</v>
      </c>
      <c r="U64" s="2">
        <v>1</v>
      </c>
      <c r="V64" s="3">
        <f>IF(U66=0,"- - -",U64/U66*100)</f>
        <v>100</v>
      </c>
      <c r="W64" s="26">
        <f t="shared" ref="W64:W65" si="5">C64+E64+G64+I64+K64+M64+O64+Q64+S64+U64</f>
        <v>94839</v>
      </c>
      <c r="X64" s="29">
        <f>IF(W66=0,"- - -",W64/W66*100)</f>
        <v>74.502148518818203</v>
      </c>
      <c r="AA64" s="69"/>
    </row>
    <row r="65" spans="1:31" ht="15" thickBot="1" x14ac:dyDescent="0.35">
      <c r="A65" s="52" t="s">
        <v>290</v>
      </c>
      <c r="B65" s="62" t="s">
        <v>16</v>
      </c>
      <c r="C65" s="9">
        <v>2</v>
      </c>
      <c r="D65" s="3">
        <f>IF(C66=0,"- - -",C65/C66*100)</f>
        <v>3.7735849056603774</v>
      </c>
      <c r="E65" s="2">
        <v>64</v>
      </c>
      <c r="F65" s="3">
        <f>IF(E66=0,"- - -",E65/E66*100)</f>
        <v>1.5515151515151515</v>
      </c>
      <c r="G65" s="2">
        <v>326</v>
      </c>
      <c r="H65" s="3">
        <f>IF(G66=0,"- - -",G65/G66*100)</f>
        <v>1.5534165634232344</v>
      </c>
      <c r="I65" s="2">
        <v>483</v>
      </c>
      <c r="J65" s="3">
        <f>IF(I66=0,"- - -",I65/I66*100)</f>
        <v>1.0393802453195611</v>
      </c>
      <c r="K65" s="2">
        <v>432</v>
      </c>
      <c r="L65" s="3">
        <f>IF(K66=0,"- - -",K65/K66*100)</f>
        <v>1.1427362183895884</v>
      </c>
      <c r="M65" s="2">
        <v>182</v>
      </c>
      <c r="N65" s="3">
        <f>IF(M66=0,"- - -",M65/M66*100)</f>
        <v>1.2072167683735737</v>
      </c>
      <c r="O65" s="2">
        <v>36</v>
      </c>
      <c r="P65" s="3">
        <f>IF(O66=0,"- - -",O65/O66*100)</f>
        <v>1.3468013468013467</v>
      </c>
      <c r="Q65" s="2">
        <v>1</v>
      </c>
      <c r="R65" s="3">
        <f>IF(Q66=0,"- - -",Q65/Q66*100)</f>
        <v>0.95238095238095244</v>
      </c>
      <c r="S65" s="2">
        <v>0</v>
      </c>
      <c r="T65" s="3">
        <f>IF(S66=0,"- - -",S65/S66*100)</f>
        <v>0</v>
      </c>
      <c r="U65" s="2">
        <v>0</v>
      </c>
      <c r="V65" s="3">
        <f>IF(U66=0,"- - -",U65/U66*100)</f>
        <v>0</v>
      </c>
      <c r="W65" s="26">
        <f t="shared" si="5"/>
        <v>1526</v>
      </c>
      <c r="X65" s="29">
        <f>IF(W66=0,"- - -",W65/W66*100)</f>
        <v>1.1987713771730677</v>
      </c>
      <c r="AA65" s="69"/>
    </row>
    <row r="66" spans="1:31" x14ac:dyDescent="0.3">
      <c r="A66" s="155" t="s">
        <v>13</v>
      </c>
      <c r="B66" s="156"/>
      <c r="C66" s="14">
        <f>SUM(C63:C65)</f>
        <v>53</v>
      </c>
      <c r="D66" s="15">
        <f>IF(C66=0,"- - -",C66/C66*100)</f>
        <v>100</v>
      </c>
      <c r="E66" s="16">
        <f>SUM(E63:E65)</f>
        <v>4125</v>
      </c>
      <c r="F66" s="15">
        <f>IF(E66=0,"- - -",E66/E66*100)</f>
        <v>100</v>
      </c>
      <c r="G66" s="16">
        <f>SUM(G63:G65)</f>
        <v>20986</v>
      </c>
      <c r="H66" s="15">
        <f>IF(G66=0,"- - -",G66/G66*100)</f>
        <v>100</v>
      </c>
      <c r="I66" s="16">
        <f>SUM(I63:I65)</f>
        <v>46470</v>
      </c>
      <c r="J66" s="15">
        <f>IF(I66=0,"- - -",I66/I66*100)</f>
        <v>100</v>
      </c>
      <c r="K66" s="16">
        <f>SUM(K63:K65)</f>
        <v>37804</v>
      </c>
      <c r="L66" s="15">
        <f>IF(K66=0,"- - -",K66/K66*100)</f>
        <v>100</v>
      </c>
      <c r="M66" s="16">
        <f>SUM(M63:M65)</f>
        <v>15076</v>
      </c>
      <c r="N66" s="15">
        <f>IF(M66=0,"- - -",M66/M66*100)</f>
        <v>100</v>
      </c>
      <c r="O66" s="16">
        <f>SUM(O63:O65)</f>
        <v>2673</v>
      </c>
      <c r="P66" s="15">
        <f>IF(O66=0,"- - -",O66/O66*100)</f>
        <v>100</v>
      </c>
      <c r="Q66" s="16">
        <f>SUM(Q63:Q65)</f>
        <v>105</v>
      </c>
      <c r="R66" s="15">
        <f>IF(Q66=0,"- - -",Q66/Q66*100)</f>
        <v>100</v>
      </c>
      <c r="S66" s="16">
        <f>SUM(S63:S65)</f>
        <v>4</v>
      </c>
      <c r="T66" s="15">
        <f>IF(S66=0,"- - -",S66/S66*100)</f>
        <v>100</v>
      </c>
      <c r="U66" s="16">
        <f>SUM(U63:U65)</f>
        <v>1</v>
      </c>
      <c r="V66" s="15">
        <f>IF(U66=0,"- - -",U66/U66*100)</f>
        <v>100</v>
      </c>
      <c r="W66" s="22">
        <f>SUM(W63:W65)</f>
        <v>127297</v>
      </c>
      <c r="X66" s="23">
        <f>IF(W66=0,"- - -",W66/W66*100)</f>
        <v>100</v>
      </c>
      <c r="AA66" s="69"/>
    </row>
    <row r="67" spans="1:31" ht="15" thickBot="1" x14ac:dyDescent="0.35">
      <c r="A67" s="149" t="s">
        <v>35</v>
      </c>
      <c r="B67" s="150"/>
      <c r="C67" s="18">
        <f>IF($W66=0,"- - -",C66/$W66*100)</f>
        <v>4.1634916769444689E-2</v>
      </c>
      <c r="D67" s="19"/>
      <c r="E67" s="20">
        <f>IF($W66=0,"- - -",E66/$W66*100)</f>
        <v>3.2404534278105532</v>
      </c>
      <c r="F67" s="19"/>
      <c r="G67" s="20">
        <f>IF($W66=0,"- - -",G66/$W66*100)</f>
        <v>16.485855911765398</v>
      </c>
      <c r="H67" s="19"/>
      <c r="I67" s="20">
        <f>IF($W66=0,"- - -",I66/$W66*100)</f>
        <v>36.505180797662163</v>
      </c>
      <c r="J67" s="19"/>
      <c r="K67" s="20">
        <f>IF($W66=0,"- - -",K66/$W66*100)</f>
        <v>29.697479123624284</v>
      </c>
      <c r="L67" s="19"/>
      <c r="M67" s="20">
        <f>IF($W66=0,"- - -",M66/$W66*100)</f>
        <v>11.843169909738643</v>
      </c>
      <c r="N67" s="19"/>
      <c r="O67" s="20">
        <f>IF($W66=0,"- - -",O66/$W66*100)</f>
        <v>2.0998138212212387</v>
      </c>
      <c r="P67" s="19"/>
      <c r="Q67" s="20">
        <f>IF($W66=0,"- - -",Q66/$W66*100)</f>
        <v>8.2484269071541355E-2</v>
      </c>
      <c r="R67" s="19"/>
      <c r="S67" s="20">
        <f>IF($W66=0,"- - -",S66/$W66*100)</f>
        <v>3.1422578693920513E-3</v>
      </c>
      <c r="T67" s="19"/>
      <c r="U67" s="20">
        <f>IF($W66=0,"- - -",U66/$W66*100)</f>
        <v>7.8556446734801282E-4</v>
      </c>
      <c r="V67" s="19"/>
      <c r="W67" s="24">
        <f>IF($W66=0,"- - -",W66/$W66*100)</f>
        <v>100</v>
      </c>
      <c r="X67" s="25"/>
    </row>
    <row r="68" spans="1:31" x14ac:dyDescent="0.3">
      <c r="A68" s="63"/>
    </row>
    <row r="70" spans="1:31" x14ac:dyDescent="0.3">
      <c r="A70" s="49" t="s">
        <v>312</v>
      </c>
      <c r="J70" s="48"/>
      <c r="L70" s="48"/>
    </row>
    <row r="71" spans="1:31" ht="15" thickBot="1" x14ac:dyDescent="0.35"/>
    <row r="72" spans="1:31" ht="14.4" customHeight="1" x14ac:dyDescent="0.3">
      <c r="A72" s="151" t="s">
        <v>306</v>
      </c>
      <c r="B72" s="152"/>
      <c r="C72" s="32" t="s">
        <v>38</v>
      </c>
      <c r="D72" s="33"/>
      <c r="E72" s="33" t="s">
        <v>39</v>
      </c>
      <c r="F72" s="33"/>
      <c r="G72" s="33" t="s">
        <v>40</v>
      </c>
      <c r="H72" s="33"/>
      <c r="I72" s="33" t="s">
        <v>41</v>
      </c>
      <c r="J72" s="33"/>
      <c r="K72" s="33" t="s">
        <v>42</v>
      </c>
      <c r="L72" s="33"/>
      <c r="M72" s="33" t="s">
        <v>43</v>
      </c>
      <c r="N72" s="33"/>
      <c r="O72" s="33" t="s">
        <v>44</v>
      </c>
      <c r="P72" s="33"/>
      <c r="Q72" s="33" t="s">
        <v>45</v>
      </c>
      <c r="R72" s="33"/>
      <c r="S72" s="33" t="s">
        <v>46</v>
      </c>
      <c r="T72" s="33"/>
      <c r="U72" s="33" t="s">
        <v>47</v>
      </c>
      <c r="V72" s="33"/>
      <c r="W72" s="33" t="s">
        <v>48</v>
      </c>
      <c r="X72" s="33"/>
      <c r="Y72" s="33" t="s">
        <v>16</v>
      </c>
      <c r="Z72" s="33"/>
      <c r="AA72" s="35" t="s">
        <v>13</v>
      </c>
      <c r="AB72" s="36"/>
    </row>
    <row r="73" spans="1:31" ht="15" thickBot="1" x14ac:dyDescent="0.35">
      <c r="A73" s="153"/>
      <c r="B73" s="154"/>
      <c r="C73" s="37" t="s">
        <v>14</v>
      </c>
      <c r="D73" s="38" t="s">
        <v>15</v>
      </c>
      <c r="E73" s="39" t="s">
        <v>14</v>
      </c>
      <c r="F73" s="38" t="s">
        <v>15</v>
      </c>
      <c r="G73" s="39" t="s">
        <v>14</v>
      </c>
      <c r="H73" s="38" t="s">
        <v>15</v>
      </c>
      <c r="I73" s="37" t="s">
        <v>14</v>
      </c>
      <c r="J73" s="38" t="s">
        <v>15</v>
      </c>
      <c r="K73" s="37" t="s">
        <v>14</v>
      </c>
      <c r="L73" s="38" t="s">
        <v>15</v>
      </c>
      <c r="M73" s="37" t="s">
        <v>14</v>
      </c>
      <c r="N73" s="38" t="s">
        <v>15</v>
      </c>
      <c r="O73" s="37" t="s">
        <v>14</v>
      </c>
      <c r="P73" s="38" t="s">
        <v>15</v>
      </c>
      <c r="Q73" s="37" t="s">
        <v>14</v>
      </c>
      <c r="R73" s="38" t="s">
        <v>15</v>
      </c>
      <c r="S73" s="37" t="s">
        <v>14</v>
      </c>
      <c r="T73" s="38" t="s">
        <v>15</v>
      </c>
      <c r="U73" s="37" t="s">
        <v>14</v>
      </c>
      <c r="V73" s="38" t="s">
        <v>15</v>
      </c>
      <c r="W73" s="37" t="s">
        <v>14</v>
      </c>
      <c r="X73" s="38" t="s">
        <v>15</v>
      </c>
      <c r="Y73" s="37" t="s">
        <v>14</v>
      </c>
      <c r="Z73" s="38" t="s">
        <v>15</v>
      </c>
      <c r="AA73" s="41" t="s">
        <v>14</v>
      </c>
      <c r="AB73" s="42" t="s">
        <v>15</v>
      </c>
    </row>
    <row r="74" spans="1:31" x14ac:dyDescent="0.3">
      <c r="A74" s="55" t="s">
        <v>288</v>
      </c>
      <c r="B74" s="62" t="s">
        <v>317</v>
      </c>
      <c r="C74" s="8">
        <v>46</v>
      </c>
      <c r="D74" s="5">
        <f>IF(C77=0,"- - -",C74/C77*100)</f>
        <v>31.292517006802722</v>
      </c>
      <c r="E74" s="4">
        <v>90</v>
      </c>
      <c r="F74" s="5">
        <f>IF(E77=0,"- - -",E74/E77*100)</f>
        <v>15.985790408525755</v>
      </c>
      <c r="G74" s="4">
        <v>89</v>
      </c>
      <c r="H74" s="5">
        <f>IF(G77=0,"- - -",G74/G77*100)</f>
        <v>10.136674259681094</v>
      </c>
      <c r="I74" s="4">
        <v>257</v>
      </c>
      <c r="J74" s="5">
        <f>IF(I77=0,"- - -",I74/I77*100)</f>
        <v>14.074479737130337</v>
      </c>
      <c r="K74" s="4">
        <v>1195</v>
      </c>
      <c r="L74" s="5">
        <f>IF(K77=0,"- - -",K74/K77*100)</f>
        <v>19.699967029343885</v>
      </c>
      <c r="M74" s="4">
        <v>4964</v>
      </c>
      <c r="N74" s="5">
        <f>IF(M77=0,"- - -",M74/M77*100)</f>
        <v>20.810799480149246</v>
      </c>
      <c r="O74" s="4">
        <v>11649</v>
      </c>
      <c r="P74" s="5">
        <f>IF(O77=0,"- - -",O74/O77*100)</f>
        <v>22.903149699186031</v>
      </c>
      <c r="Q74" s="4">
        <v>9719</v>
      </c>
      <c r="R74" s="5">
        <f>IF(Q77=0,"- - -",Q74/Q77*100)</f>
        <v>27.467993104033013</v>
      </c>
      <c r="S74" s="4">
        <v>2962</v>
      </c>
      <c r="T74" s="5">
        <f>IF(S77=0,"- - -",S74/S77*100)</f>
        <v>32.951385026143065</v>
      </c>
      <c r="U74" s="4">
        <v>375</v>
      </c>
      <c r="V74" s="5">
        <f>IF(U77=0,"- - -",U74/U77*100)</f>
        <v>36.092396535129936</v>
      </c>
      <c r="W74" s="4">
        <v>41</v>
      </c>
      <c r="X74" s="5">
        <f>IF(W77=0,"- - -",W74/W77*100)</f>
        <v>46.590909090909086</v>
      </c>
      <c r="Y74" s="4">
        <v>1</v>
      </c>
      <c r="Z74" s="5">
        <f>IF(Y77=0,"- - -",Y74/Y77*100)</f>
        <v>16.666666666666664</v>
      </c>
      <c r="AA74" s="26">
        <f>C74+E74+G74+I74+K74+M74+O74+Q74+S74+U74+W74+Y74</f>
        <v>31388</v>
      </c>
      <c r="AB74" s="27">
        <f>IF(AA77=0,"- - -",AA74/AA77*100)</f>
        <v>24.200462606013879</v>
      </c>
      <c r="AE74" s="69"/>
    </row>
    <row r="75" spans="1:31" x14ac:dyDescent="0.3">
      <c r="A75" s="52" t="s">
        <v>289</v>
      </c>
      <c r="B75" s="62" t="s">
        <v>64</v>
      </c>
      <c r="C75" s="9">
        <v>82</v>
      </c>
      <c r="D75" s="3">
        <f>IF(C77=0,"- - -",C75/C77*100)</f>
        <v>55.782312925170061</v>
      </c>
      <c r="E75" s="2">
        <v>440</v>
      </c>
      <c r="F75" s="3">
        <f>IF(E77=0,"- - -",E75/E77*100)</f>
        <v>78.152753108348136</v>
      </c>
      <c r="G75" s="2">
        <v>774</v>
      </c>
      <c r="H75" s="3">
        <f>IF(G77=0,"- - -",G75/G77*100)</f>
        <v>88.154897494305246</v>
      </c>
      <c r="I75" s="2">
        <v>1525</v>
      </c>
      <c r="J75" s="3">
        <f>IF(I77=0,"- - -",I75/I77*100)</f>
        <v>83.515881708652799</v>
      </c>
      <c r="K75" s="2">
        <v>4772</v>
      </c>
      <c r="L75" s="3">
        <f>IF(K77=0,"- - -",K75/K77*100)</f>
        <v>78.667985492911313</v>
      </c>
      <c r="M75" s="2">
        <v>18557</v>
      </c>
      <c r="N75" s="3">
        <f>IF(M77=0,"- - -",M75/M77*100)</f>
        <v>77.79734205341046</v>
      </c>
      <c r="O75" s="2">
        <v>38615</v>
      </c>
      <c r="P75" s="3">
        <f>IF(O77=0,"- - -",O75/O77*100)</f>
        <v>75.921119893043922</v>
      </c>
      <c r="Q75" s="2">
        <v>25314</v>
      </c>
      <c r="R75" s="3">
        <f>IF(Q77=0,"- - -",Q75/Q77*100)</f>
        <v>71.542831303168185</v>
      </c>
      <c r="S75" s="2">
        <v>5954</v>
      </c>
      <c r="T75" s="3">
        <f>IF(S77=0,"- - -",S75/S77*100)</f>
        <v>66.236511291578594</v>
      </c>
      <c r="U75" s="2">
        <v>652</v>
      </c>
      <c r="V75" s="3">
        <f>IF(U77=0,"- - -",U75/U77*100)</f>
        <v>62.752646775745916</v>
      </c>
      <c r="W75" s="2">
        <v>47</v>
      </c>
      <c r="X75" s="3">
        <f>IF(W77=0,"- - -",W75/W77*100)</f>
        <v>53.409090909090907</v>
      </c>
      <c r="Y75" s="2">
        <v>0</v>
      </c>
      <c r="Z75" s="3">
        <f>IF(Y77=0,"- - -",Y75/Y77*100)</f>
        <v>0</v>
      </c>
      <c r="AA75" s="26">
        <f t="shared" ref="AA75:AA76" si="6">C75+E75+G75+I75+K75+M75+O75+Q75+S75+U75+W75+Y75</f>
        <v>96732</v>
      </c>
      <c r="AB75" s="29">
        <f>IF(AA77=0,"- - -",AA75/AA77*100)</f>
        <v>74.581341557440254</v>
      </c>
      <c r="AE75" s="69"/>
    </row>
    <row r="76" spans="1:31" ht="15" thickBot="1" x14ac:dyDescent="0.35">
      <c r="A76" s="52" t="s">
        <v>290</v>
      </c>
      <c r="B76" s="62" t="s">
        <v>16</v>
      </c>
      <c r="C76" s="9">
        <v>19</v>
      </c>
      <c r="D76" s="3">
        <f>IF(C77=0,"- - -",C76/C77*100)</f>
        <v>12.925170068027212</v>
      </c>
      <c r="E76" s="2">
        <v>33</v>
      </c>
      <c r="F76" s="3">
        <f>IF(E77=0,"- - -",E76/E77*100)</f>
        <v>5.8614564831261102</v>
      </c>
      <c r="G76" s="2">
        <v>15</v>
      </c>
      <c r="H76" s="3">
        <f>IF(G77=0,"- - -",G76/G77*100)</f>
        <v>1.7084282460136675</v>
      </c>
      <c r="I76" s="2">
        <v>44</v>
      </c>
      <c r="J76" s="3">
        <f>IF(I77=0,"- - -",I76/I77*100)</f>
        <v>2.4096385542168677</v>
      </c>
      <c r="K76" s="2">
        <v>99</v>
      </c>
      <c r="L76" s="3">
        <f>IF(K77=0,"- - -",K76/K77*100)</f>
        <v>1.6320474777448073</v>
      </c>
      <c r="M76" s="2">
        <v>332</v>
      </c>
      <c r="N76" s="3">
        <f>IF(M77=0,"- - -",M76/M77*100)</f>
        <v>1.3918584664402802</v>
      </c>
      <c r="O76" s="2">
        <v>598</v>
      </c>
      <c r="P76" s="3">
        <f>IF(O77=0,"- - -",O76/O77*100)</f>
        <v>1.1757304077700446</v>
      </c>
      <c r="Q76" s="2">
        <v>350</v>
      </c>
      <c r="R76" s="3">
        <f>IF(Q77=0,"- - -",Q76/Q77*100)</f>
        <v>0.98917559279880163</v>
      </c>
      <c r="S76" s="2">
        <v>73</v>
      </c>
      <c r="T76" s="3">
        <f>IF(S77=0,"- - -",S76/S77*100)</f>
        <v>0.81210368227834018</v>
      </c>
      <c r="U76" s="2">
        <v>12</v>
      </c>
      <c r="V76" s="3">
        <f>IF(U77=0,"- - -",U76/U77*100)</f>
        <v>1.1549566891241578</v>
      </c>
      <c r="W76" s="2">
        <v>0</v>
      </c>
      <c r="X76" s="3">
        <f>IF(W77=0,"- - -",W76/W77*100)</f>
        <v>0</v>
      </c>
      <c r="Y76" s="2">
        <v>5</v>
      </c>
      <c r="Z76" s="3">
        <f>IF(Y77=0,"- - -",Y76/Y77*100)</f>
        <v>83.333333333333343</v>
      </c>
      <c r="AA76" s="26">
        <f t="shared" si="6"/>
        <v>1580</v>
      </c>
      <c r="AB76" s="29">
        <f>IF(AA77=0,"- - -",AA76/AA77*100)</f>
        <v>1.2181958365458752</v>
      </c>
      <c r="AE76" s="69"/>
    </row>
    <row r="77" spans="1:31" x14ac:dyDescent="0.3">
      <c r="A77" s="155" t="s">
        <v>13</v>
      </c>
      <c r="B77" s="156"/>
      <c r="C77" s="14">
        <f>SUM(C74:C76)</f>
        <v>147</v>
      </c>
      <c r="D77" s="15">
        <f>IF(C77=0,"- - -",C77/C77*100)</f>
        <v>100</v>
      </c>
      <c r="E77" s="16">
        <f>SUM(E74:E76)</f>
        <v>563</v>
      </c>
      <c r="F77" s="15">
        <f>IF(E77=0,"- - -",E77/E77*100)</f>
        <v>100</v>
      </c>
      <c r="G77" s="16">
        <f>SUM(G74:G76)</f>
        <v>878</v>
      </c>
      <c r="H77" s="15">
        <f>IF(G77=0,"- - -",G77/G77*100)</f>
        <v>100</v>
      </c>
      <c r="I77" s="16">
        <f>SUM(I74:I76)</f>
        <v>1826</v>
      </c>
      <c r="J77" s="15">
        <f>IF(I77=0,"- - -",I77/I77*100)</f>
        <v>100</v>
      </c>
      <c r="K77" s="16">
        <f>SUM(K74:K76)</f>
        <v>6066</v>
      </c>
      <c r="L77" s="15">
        <f>IF(K77=0,"- - -",K77/K77*100)</f>
        <v>100</v>
      </c>
      <c r="M77" s="16">
        <f>SUM(M74:M76)</f>
        <v>23853</v>
      </c>
      <c r="N77" s="15">
        <f>IF(M77=0,"- - -",M77/M77*100)</f>
        <v>100</v>
      </c>
      <c r="O77" s="16">
        <f>SUM(O74:O76)</f>
        <v>50862</v>
      </c>
      <c r="P77" s="15">
        <f>IF(O77=0,"- - -",O77/O77*100)</f>
        <v>100</v>
      </c>
      <c r="Q77" s="16">
        <f>SUM(Q74:Q76)</f>
        <v>35383</v>
      </c>
      <c r="R77" s="15">
        <f>IF(Q77=0,"- - -",Q77/Q77*100)</f>
        <v>100</v>
      </c>
      <c r="S77" s="16">
        <f>SUM(S74:S76)</f>
        <v>8989</v>
      </c>
      <c r="T77" s="15">
        <f>IF(S77=0,"- - -",S77/S77*100)</f>
        <v>100</v>
      </c>
      <c r="U77" s="16">
        <f>SUM(U74:U76)</f>
        <v>1039</v>
      </c>
      <c r="V77" s="15">
        <f>IF(U77=0,"- - -",U77/U77*100)</f>
        <v>100</v>
      </c>
      <c r="W77" s="16">
        <f>SUM(W74:W76)</f>
        <v>88</v>
      </c>
      <c r="X77" s="15">
        <f>IF(W77=0,"- - -",W77/W77*100)</f>
        <v>100</v>
      </c>
      <c r="Y77" s="16">
        <f>SUM(Y74:Y76)</f>
        <v>6</v>
      </c>
      <c r="Z77" s="15">
        <f>IF(Y77=0,"- - -",Y77/Y77*100)</f>
        <v>100</v>
      </c>
      <c r="AA77" s="22">
        <f>SUM(AA74:AA76)</f>
        <v>129700</v>
      </c>
      <c r="AB77" s="23">
        <f>IF(AA77=0,"- - -",AA77/AA77*100)</f>
        <v>100</v>
      </c>
      <c r="AE77" s="69"/>
    </row>
    <row r="78" spans="1:31" ht="15" thickBot="1" x14ac:dyDescent="0.35">
      <c r="A78" s="149" t="s">
        <v>37</v>
      </c>
      <c r="B78" s="150"/>
      <c r="C78" s="18">
        <f>IF($AA77=0,"- - -",C77/$AA77*100)</f>
        <v>0.1133384734001542</v>
      </c>
      <c r="D78" s="19"/>
      <c r="E78" s="20">
        <f>IF($AA77=0,"- - -",E77/$AA77*100)</f>
        <v>0.43407864302235932</v>
      </c>
      <c r="F78" s="19"/>
      <c r="G78" s="20">
        <f>IF($AA77=0,"- - -",G77/$AA77*100)</f>
        <v>0.67694680030840393</v>
      </c>
      <c r="H78" s="19"/>
      <c r="I78" s="20">
        <f>IF($AA77=0,"- - -",I77/$AA77*100)</f>
        <v>1.407864302235929</v>
      </c>
      <c r="J78" s="19"/>
      <c r="K78" s="20">
        <f>IF($AA77=0,"- - -",K77/$AA77*100)</f>
        <v>4.6769468003084045</v>
      </c>
      <c r="L78" s="19"/>
      <c r="M78" s="20">
        <f>IF($AA77=0,"- - -",M77/$AA77*100)</f>
        <v>18.390902081727063</v>
      </c>
      <c r="N78" s="19"/>
      <c r="O78" s="20">
        <f>IF($AA77=0,"- - -",O77/$AA77*100)</f>
        <v>39.215111796453357</v>
      </c>
      <c r="P78" s="19"/>
      <c r="Q78" s="20">
        <f>IF($AA77=0,"- - -",Q77/$AA77*100)</f>
        <v>27.280647648419432</v>
      </c>
      <c r="R78" s="19"/>
      <c r="S78" s="20">
        <f>IF($AA77=0,"- - -",S77/$AA77*100)</f>
        <v>6.930609097918274</v>
      </c>
      <c r="T78" s="19"/>
      <c r="U78" s="20">
        <f>IF($AA77=0,"- - -",U77/$AA77*100)</f>
        <v>0.80107941403238236</v>
      </c>
      <c r="V78" s="19"/>
      <c r="W78" s="20">
        <f>IF($AA77=0,"- - -",W77/$AA77*100)</f>
        <v>6.7848882035466462E-2</v>
      </c>
      <c r="X78" s="19"/>
      <c r="Y78" s="20">
        <f>IF($AA77=0,"- - -",Y77/$AA77*100)</f>
        <v>4.6260601387818042E-3</v>
      </c>
      <c r="Z78" s="19"/>
      <c r="AA78" s="24">
        <f>IF($AA77=0,"- - -",AA77/$AA77*100)</f>
        <v>100</v>
      </c>
      <c r="AB78" s="25"/>
    </row>
    <row r="79" spans="1:31" x14ac:dyDescent="0.3">
      <c r="A79" s="63"/>
    </row>
    <row r="81" spans="1:15" x14ac:dyDescent="0.3">
      <c r="A81" s="49" t="s">
        <v>313</v>
      </c>
      <c r="J81" s="48"/>
      <c r="L81" s="48"/>
    </row>
    <row r="82" spans="1:15" ht="15" thickBot="1" x14ac:dyDescent="0.35"/>
    <row r="83" spans="1:15" ht="14.4" customHeight="1" x14ac:dyDescent="0.3">
      <c r="A83" s="151" t="s">
        <v>306</v>
      </c>
      <c r="B83" s="152"/>
      <c r="C83" s="32" t="s">
        <v>117</v>
      </c>
      <c r="D83" s="33"/>
      <c r="E83" s="33" t="s">
        <v>118</v>
      </c>
      <c r="F83" s="33"/>
      <c r="G83" s="33" t="s">
        <v>119</v>
      </c>
      <c r="H83" s="33"/>
      <c r="I83" s="33" t="s">
        <v>120</v>
      </c>
      <c r="J83" s="33"/>
      <c r="K83" s="35" t="s">
        <v>13</v>
      </c>
      <c r="L83" s="36"/>
    </row>
    <row r="84" spans="1:15" ht="15" thickBot="1" x14ac:dyDescent="0.35">
      <c r="A84" s="153"/>
      <c r="B84" s="154"/>
      <c r="C84" s="37" t="s">
        <v>14</v>
      </c>
      <c r="D84" s="38" t="s">
        <v>15</v>
      </c>
      <c r="E84" s="39" t="s">
        <v>14</v>
      </c>
      <c r="F84" s="38" t="s">
        <v>15</v>
      </c>
      <c r="G84" s="39" t="s">
        <v>14</v>
      </c>
      <c r="H84" s="38" t="s">
        <v>15</v>
      </c>
      <c r="I84" s="37" t="s">
        <v>14</v>
      </c>
      <c r="J84" s="38" t="s">
        <v>15</v>
      </c>
      <c r="K84" s="41" t="s">
        <v>14</v>
      </c>
      <c r="L84" s="42" t="s">
        <v>15</v>
      </c>
    </row>
    <row r="85" spans="1:15" x14ac:dyDescent="0.3">
      <c r="A85" s="55" t="s">
        <v>288</v>
      </c>
      <c r="B85" s="62" t="s">
        <v>317</v>
      </c>
      <c r="C85" s="8">
        <v>7</v>
      </c>
      <c r="D85" s="5">
        <f>IF(C88=0,"- - -",C85/C88*100)</f>
        <v>36.84210526315789</v>
      </c>
      <c r="E85" s="4">
        <v>16122</v>
      </c>
      <c r="F85" s="5">
        <f>IF(E88=0,"- - -",E85/E88*100)</f>
        <v>24.283777677361048</v>
      </c>
      <c r="G85" s="4">
        <v>15259</v>
      </c>
      <c r="H85" s="5">
        <f>IF(G88=0,"- - -",G85/G88*100)</f>
        <v>24.109273040400687</v>
      </c>
      <c r="I85" s="4">
        <v>0</v>
      </c>
      <c r="J85" s="5" t="str">
        <f>IF($I$88=0,"-    ",I85/$I$88*100)</f>
        <v xml:space="preserve">-    </v>
      </c>
      <c r="K85" s="26">
        <f>C85+E85+G85+I85</f>
        <v>31388</v>
      </c>
      <c r="L85" s="27">
        <f>IF(K88=0,"- - -",K85/K88*100)</f>
        <v>24.200462606013879</v>
      </c>
      <c r="O85" s="69"/>
    </row>
    <row r="86" spans="1:15" x14ac:dyDescent="0.3">
      <c r="A86" s="52" t="s">
        <v>289</v>
      </c>
      <c r="B86" s="62" t="s">
        <v>64</v>
      </c>
      <c r="C86" s="9">
        <v>12</v>
      </c>
      <c r="D86" s="3">
        <f>IF(C88=0,"- - -",C86/C88*100)</f>
        <v>63.157894736842103</v>
      </c>
      <c r="E86" s="2">
        <v>49440</v>
      </c>
      <c r="F86" s="3">
        <f>IF(E88=0,"- - -",E86/E88*100)</f>
        <v>74.469046543154093</v>
      </c>
      <c r="G86" s="2">
        <v>47280</v>
      </c>
      <c r="H86" s="3">
        <f>IF(G88=0,"- - -",G86/G88*100)</f>
        <v>74.702564345641562</v>
      </c>
      <c r="I86" s="2">
        <v>0</v>
      </c>
      <c r="J86" s="5" t="str">
        <f t="shared" ref="J86:J87" si="7">IF($I$88=0,"-    ",I86/$I$88*100)</f>
        <v xml:space="preserve">-    </v>
      </c>
      <c r="K86" s="26">
        <f t="shared" ref="K86:K87" si="8">C86+E86+G86+I86</f>
        <v>96732</v>
      </c>
      <c r="L86" s="29">
        <f>IF(K88=0,"- - -",K86/K88*100)</f>
        <v>74.581341557440254</v>
      </c>
      <c r="O86" s="69"/>
    </row>
    <row r="87" spans="1:15" ht="15" thickBot="1" x14ac:dyDescent="0.35">
      <c r="A87" s="52" t="s">
        <v>290</v>
      </c>
      <c r="B87" s="62" t="s">
        <v>16</v>
      </c>
      <c r="C87" s="9">
        <v>0</v>
      </c>
      <c r="D87" s="3">
        <f>IF(C88=0,"- - -",C87/C88*100)</f>
        <v>0</v>
      </c>
      <c r="E87" s="2">
        <v>828</v>
      </c>
      <c r="F87" s="3">
        <f>IF(E88=0,"- - -",E87/E88*100)</f>
        <v>1.2471757794848621</v>
      </c>
      <c r="G87" s="2">
        <v>752</v>
      </c>
      <c r="H87" s="3">
        <f>IF(G88=0,"- - -",G87/G88*100)</f>
        <v>1.1881626139577506</v>
      </c>
      <c r="I87" s="2">
        <v>0</v>
      </c>
      <c r="J87" s="5" t="str">
        <f t="shared" si="7"/>
        <v xml:space="preserve">-    </v>
      </c>
      <c r="K87" s="26">
        <f t="shared" si="8"/>
        <v>1580</v>
      </c>
      <c r="L87" s="29">
        <f>IF(K88=0,"- - -",K87/K88*100)</f>
        <v>1.2181958365458752</v>
      </c>
      <c r="O87" s="69"/>
    </row>
    <row r="88" spans="1:15" x14ac:dyDescent="0.3">
      <c r="A88" s="155" t="s">
        <v>13</v>
      </c>
      <c r="B88" s="156"/>
      <c r="C88" s="14">
        <f>SUM(C85:C87)</f>
        <v>19</v>
      </c>
      <c r="D88" s="15">
        <f>IF(C88=0,"- - -",C88/C88*100)</f>
        <v>100</v>
      </c>
      <c r="E88" s="16">
        <f>SUM(E85:E87)</f>
        <v>66390</v>
      </c>
      <c r="F88" s="15">
        <f>IF(E88=0,"- - -",E88/E88*100)</f>
        <v>100</v>
      </c>
      <c r="G88" s="16">
        <f>SUM(G85:G87)</f>
        <v>63291</v>
      </c>
      <c r="H88" s="15">
        <f>IF(G88=0,"- - -",G88/G88*100)</f>
        <v>100</v>
      </c>
      <c r="I88" s="16">
        <f>SUM(I85:I87)</f>
        <v>0</v>
      </c>
      <c r="J88" s="15" t="str">
        <f>IF($I$88=0,"-    ",I88/$I$88*100)</f>
        <v xml:space="preserve">-    </v>
      </c>
      <c r="K88" s="22">
        <f>SUM(K85:K87)</f>
        <v>129700</v>
      </c>
      <c r="L88" s="23">
        <f>IF(K88=0,"- - -",K88/K88*100)</f>
        <v>100</v>
      </c>
      <c r="O88" s="69"/>
    </row>
    <row r="89" spans="1:15" ht="15" thickBot="1" x14ac:dyDescent="0.35">
      <c r="A89" s="149" t="s">
        <v>50</v>
      </c>
      <c r="B89" s="150"/>
      <c r="C89" s="18">
        <f>IF($K88=0,"- - -",C88/$K88*100)</f>
        <v>1.4649190439475714E-2</v>
      </c>
      <c r="D89" s="19"/>
      <c r="E89" s="20">
        <f>IF($K88=0,"- - -",E88/$K88*100)</f>
        <v>51.18735543562066</v>
      </c>
      <c r="F89" s="19"/>
      <c r="G89" s="20">
        <f>IF($K88=0,"- - -",G88/$K88*100)</f>
        <v>48.797995373939862</v>
      </c>
      <c r="H89" s="19"/>
      <c r="I89" s="20">
        <f>IF($K88=0,"- - -",I88/$K88*100)</f>
        <v>0</v>
      </c>
      <c r="J89" s="19"/>
      <c r="K89" s="24">
        <f>IF($K88=0,"- - -",K88/$K88*100)</f>
        <v>100</v>
      </c>
      <c r="L89" s="25"/>
    </row>
    <row r="92" spans="1:15" x14ac:dyDescent="0.3">
      <c r="A92" s="1" t="s">
        <v>551</v>
      </c>
      <c r="J92" s="48"/>
      <c r="L92" s="48"/>
    </row>
    <row r="93" spans="1:15" ht="15" thickBot="1" x14ac:dyDescent="0.35"/>
    <row r="94" spans="1:15" ht="14.4" customHeight="1" x14ac:dyDescent="0.3">
      <c r="A94" s="151" t="s">
        <v>306</v>
      </c>
      <c r="B94" s="152"/>
      <c r="C94" s="32" t="s">
        <v>51</v>
      </c>
      <c r="D94" s="33"/>
      <c r="E94" s="33" t="s">
        <v>52</v>
      </c>
      <c r="F94" s="33"/>
      <c r="G94" s="33" t="s">
        <v>53</v>
      </c>
      <c r="H94" s="33"/>
      <c r="I94" s="33" t="s">
        <v>16</v>
      </c>
      <c r="J94" s="33"/>
      <c r="K94" s="35" t="s">
        <v>13</v>
      </c>
      <c r="L94" s="36"/>
    </row>
    <row r="95" spans="1:15" ht="15" thickBot="1" x14ac:dyDescent="0.35">
      <c r="A95" s="153"/>
      <c r="B95" s="154"/>
      <c r="C95" s="37" t="s">
        <v>14</v>
      </c>
      <c r="D95" s="38" t="s">
        <v>15</v>
      </c>
      <c r="E95" s="39" t="s">
        <v>14</v>
      </c>
      <c r="F95" s="38" t="s">
        <v>15</v>
      </c>
      <c r="G95" s="39" t="s">
        <v>14</v>
      </c>
      <c r="H95" s="38" t="s">
        <v>15</v>
      </c>
      <c r="I95" s="37" t="s">
        <v>14</v>
      </c>
      <c r="J95" s="38" t="s">
        <v>15</v>
      </c>
      <c r="K95" s="41" t="s">
        <v>14</v>
      </c>
      <c r="L95" s="42" t="s">
        <v>15</v>
      </c>
    </row>
    <row r="96" spans="1:15" x14ac:dyDescent="0.3">
      <c r="A96" s="55" t="s">
        <v>288</v>
      </c>
      <c r="B96" s="62" t="s">
        <v>317</v>
      </c>
      <c r="C96" s="8">
        <v>30185</v>
      </c>
      <c r="D96" s="5">
        <f>IF(C99=0,"- - -",C96/C99*100)</f>
        <v>24.279302467745566</v>
      </c>
      <c r="E96" s="4">
        <v>457</v>
      </c>
      <c r="F96" s="5">
        <f>IF(E99=0,"- - -",E96/E99*100)</f>
        <v>19.596912521440824</v>
      </c>
      <c r="G96" s="4">
        <v>5</v>
      </c>
      <c r="H96" s="5">
        <f>IF(G99=0,"- - -",G96/G99*100)</f>
        <v>8.4745762711864394</v>
      </c>
      <c r="I96" s="4">
        <v>285</v>
      </c>
      <c r="J96" s="5">
        <f>IF(I99=0,"- - -",I96/I99*100)</f>
        <v>48.96907216494845</v>
      </c>
      <c r="K96" s="26">
        <f>C96+E96+G96+I96</f>
        <v>30932</v>
      </c>
      <c r="L96" s="27">
        <f>IF(K99=0,"- - -",K96/K99*100)</f>
        <v>24.299080104008734</v>
      </c>
      <c r="O96" s="69"/>
    </row>
    <row r="97" spans="1:35" x14ac:dyDescent="0.3">
      <c r="A97" s="52" t="s">
        <v>289</v>
      </c>
      <c r="B97" s="62" t="s">
        <v>64</v>
      </c>
      <c r="C97" s="9">
        <v>92694</v>
      </c>
      <c r="D97" s="3">
        <f>IF(C99=0,"- - -",C97/C99*100)</f>
        <v>74.55841189150928</v>
      </c>
      <c r="E97" s="2">
        <v>1828</v>
      </c>
      <c r="F97" s="3">
        <f>IF(E99=0,"- - -",E97/E99*100)</f>
        <v>78.387650085763298</v>
      </c>
      <c r="G97" s="2">
        <v>54</v>
      </c>
      <c r="H97" s="3">
        <f>IF(G99=0,"- - -",G97/G99*100)</f>
        <v>91.525423728813564</v>
      </c>
      <c r="I97" s="2">
        <v>263</v>
      </c>
      <c r="J97" s="3">
        <f>IF(I99=0,"- - -",I97/I99*100)</f>
        <v>45.18900343642612</v>
      </c>
      <c r="K97" s="26">
        <f t="shared" ref="K97:K98" si="9">C97+E97+G97+I97</f>
        <v>94839</v>
      </c>
      <c r="L97" s="29">
        <f>IF(K99=0,"- - -",K97/K99*100)</f>
        <v>74.502148518818203</v>
      </c>
      <c r="O97" s="69"/>
    </row>
    <row r="98" spans="1:35" ht="15" thickBot="1" x14ac:dyDescent="0.35">
      <c r="A98" s="52" t="s">
        <v>290</v>
      </c>
      <c r="B98" s="62" t="s">
        <v>16</v>
      </c>
      <c r="C98" s="9">
        <v>1445</v>
      </c>
      <c r="D98" s="3">
        <f>IF(C99=0,"- - -",C98/C99*100)</f>
        <v>1.1622856407451496</v>
      </c>
      <c r="E98" s="2">
        <v>47</v>
      </c>
      <c r="F98" s="3">
        <f>IF(E99=0,"- - -",E98/E99*100)</f>
        <v>2.0154373927958833</v>
      </c>
      <c r="G98" s="2">
        <v>0</v>
      </c>
      <c r="H98" s="3">
        <f>IF(G99=0,"- - -",G98/G99*100)</f>
        <v>0</v>
      </c>
      <c r="I98" s="2">
        <v>34</v>
      </c>
      <c r="J98" s="3">
        <f>IF(I99=0,"- - -",I98/I99*100)</f>
        <v>5.8419243986254292</v>
      </c>
      <c r="K98" s="26">
        <f t="shared" si="9"/>
        <v>1526</v>
      </c>
      <c r="L98" s="29">
        <f>IF(K99=0,"- - -",K98/K99*100)</f>
        <v>1.1987713771730677</v>
      </c>
      <c r="O98" s="69"/>
    </row>
    <row r="99" spans="1:35" x14ac:dyDescent="0.3">
      <c r="A99" s="155" t="s">
        <v>13</v>
      </c>
      <c r="B99" s="156"/>
      <c r="C99" s="14">
        <f>SUM(C96:C98)</f>
        <v>124324</v>
      </c>
      <c r="D99" s="15">
        <f>IF(C99=0,"- - -",C99/C99*100)</f>
        <v>100</v>
      </c>
      <c r="E99" s="16">
        <f>SUM(E96:E98)</f>
        <v>2332</v>
      </c>
      <c r="F99" s="15">
        <f>IF(E99=0,"- - -",E99/E99*100)</f>
        <v>100</v>
      </c>
      <c r="G99" s="16">
        <f>SUM(G96:G98)</f>
        <v>59</v>
      </c>
      <c r="H99" s="15">
        <f>IF(G99=0,"- - -",G99/G99*100)</f>
        <v>100</v>
      </c>
      <c r="I99" s="16">
        <f>SUM(I96:I98)</f>
        <v>582</v>
      </c>
      <c r="J99" s="15">
        <f>IF(I99=0,"- - -",I99/I99*100)</f>
        <v>100</v>
      </c>
      <c r="K99" s="22">
        <f>SUM(K96:K98)</f>
        <v>127297</v>
      </c>
      <c r="L99" s="23">
        <f>IF(K99=0,"- - -",K99/K99*100)</f>
        <v>100</v>
      </c>
      <c r="O99" s="69"/>
    </row>
    <row r="100" spans="1:35" ht="15" thickBot="1" x14ac:dyDescent="0.35">
      <c r="A100" s="149" t="s">
        <v>591</v>
      </c>
      <c r="B100" s="150"/>
      <c r="C100" s="18">
        <f>IF($K99=0,"- - -",C99/$K99*100)</f>
        <v>97.664516838574357</v>
      </c>
      <c r="D100" s="19"/>
      <c r="E100" s="20">
        <f>IF($K99=0,"- - -",E99/$K99*100)</f>
        <v>1.831936337855566</v>
      </c>
      <c r="F100" s="19"/>
      <c r="G100" s="20">
        <f>IF($K99=0,"- - -",G99/$K99*100)</f>
        <v>4.6348303573532763E-2</v>
      </c>
      <c r="H100" s="19"/>
      <c r="I100" s="20">
        <f>IF($K99=0,"- - -",I99/$K99*100)</f>
        <v>0.45719851999654354</v>
      </c>
      <c r="J100" s="19"/>
      <c r="K100" s="24">
        <f>IF($K99=0,"- - -",K99/$K99*100)</f>
        <v>100</v>
      </c>
      <c r="L100" s="25"/>
    </row>
    <row r="101" spans="1:35" x14ac:dyDescent="0.3">
      <c r="A101" s="63"/>
    </row>
    <row r="103" spans="1:35" x14ac:dyDescent="0.3">
      <c r="A103" s="49" t="s">
        <v>314</v>
      </c>
      <c r="L103" s="48"/>
    </row>
    <row r="104" spans="1:35" ht="15" thickBot="1" x14ac:dyDescent="0.35"/>
    <row r="105" spans="1:35" ht="14.4" customHeight="1" x14ac:dyDescent="0.3">
      <c r="A105" s="151" t="s">
        <v>306</v>
      </c>
      <c r="B105" s="152"/>
      <c r="C105" s="32" t="s">
        <v>20</v>
      </c>
      <c r="D105" s="33"/>
      <c r="E105" s="33" t="s">
        <v>21</v>
      </c>
      <c r="F105" s="33"/>
      <c r="G105" s="33" t="s">
        <v>22</v>
      </c>
      <c r="H105" s="33"/>
      <c r="I105" s="33" t="s">
        <v>23</v>
      </c>
      <c r="J105" s="33"/>
      <c r="K105" s="33" t="s">
        <v>24</v>
      </c>
      <c r="L105" s="33"/>
      <c r="M105" s="33" t="s">
        <v>25</v>
      </c>
      <c r="N105" s="33"/>
      <c r="O105" s="33" t="s">
        <v>26</v>
      </c>
      <c r="P105" s="33"/>
      <c r="Q105" s="33" t="s">
        <v>27</v>
      </c>
      <c r="R105" s="33"/>
      <c r="S105" s="33" t="s">
        <v>28</v>
      </c>
      <c r="T105" s="33"/>
      <c r="U105" s="33" t="s">
        <v>29</v>
      </c>
      <c r="V105" s="33"/>
      <c r="W105" s="33" t="s">
        <v>30</v>
      </c>
      <c r="X105" s="33"/>
      <c r="Y105" s="33" t="s">
        <v>55</v>
      </c>
      <c r="Z105" s="33"/>
      <c r="AA105" s="33" t="s">
        <v>56</v>
      </c>
      <c r="AB105" s="34"/>
      <c r="AC105" s="33" t="s">
        <v>57</v>
      </c>
      <c r="AD105" s="33"/>
      <c r="AE105" s="35" t="s">
        <v>13</v>
      </c>
      <c r="AF105" s="36"/>
    </row>
    <row r="106" spans="1:35" ht="15" thickBot="1" x14ac:dyDescent="0.35">
      <c r="A106" s="153"/>
      <c r="B106" s="154"/>
      <c r="C106" s="37" t="s">
        <v>14</v>
      </c>
      <c r="D106" s="38" t="s">
        <v>15</v>
      </c>
      <c r="E106" s="39" t="s">
        <v>14</v>
      </c>
      <c r="F106" s="38" t="s">
        <v>15</v>
      </c>
      <c r="G106" s="39" t="s">
        <v>14</v>
      </c>
      <c r="H106" s="38" t="s">
        <v>15</v>
      </c>
      <c r="I106" s="37" t="s">
        <v>14</v>
      </c>
      <c r="J106" s="38" t="s">
        <v>15</v>
      </c>
      <c r="K106" s="37" t="s">
        <v>14</v>
      </c>
      <c r="L106" s="38" t="s">
        <v>15</v>
      </c>
      <c r="M106" s="37" t="s">
        <v>14</v>
      </c>
      <c r="N106" s="38" t="s">
        <v>15</v>
      </c>
      <c r="O106" s="37" t="s">
        <v>14</v>
      </c>
      <c r="P106" s="38" t="s">
        <v>15</v>
      </c>
      <c r="Q106" s="37" t="s">
        <v>14</v>
      </c>
      <c r="R106" s="38" t="s">
        <v>15</v>
      </c>
      <c r="S106" s="37" t="s">
        <v>14</v>
      </c>
      <c r="T106" s="38" t="s">
        <v>15</v>
      </c>
      <c r="U106" s="37" t="s">
        <v>14</v>
      </c>
      <c r="V106" s="38" t="s">
        <v>15</v>
      </c>
      <c r="W106" s="37" t="s">
        <v>14</v>
      </c>
      <c r="X106" s="38" t="s">
        <v>15</v>
      </c>
      <c r="Y106" s="37" t="s">
        <v>14</v>
      </c>
      <c r="Z106" s="38" t="s">
        <v>15</v>
      </c>
      <c r="AA106" s="37" t="s">
        <v>14</v>
      </c>
      <c r="AB106" s="38" t="s">
        <v>15</v>
      </c>
      <c r="AC106" s="37" t="s">
        <v>14</v>
      </c>
      <c r="AD106" s="38" t="s">
        <v>15</v>
      </c>
      <c r="AE106" s="41" t="s">
        <v>14</v>
      </c>
      <c r="AF106" s="42" t="s">
        <v>15</v>
      </c>
    </row>
    <row r="107" spans="1:35" x14ac:dyDescent="0.3">
      <c r="A107" s="55" t="s">
        <v>288</v>
      </c>
      <c r="B107" s="62" t="s">
        <v>317</v>
      </c>
      <c r="C107" s="8">
        <v>451</v>
      </c>
      <c r="D107" s="5">
        <f>IF(C110=0,"- - -",C107/C110*100)</f>
        <v>22.800808897876642</v>
      </c>
      <c r="E107" s="4">
        <v>538</v>
      </c>
      <c r="F107" s="5">
        <f>IF(E110=0,"- - -",E107/E110*100)</f>
        <v>21.231254932912393</v>
      </c>
      <c r="G107" s="4">
        <v>1254</v>
      </c>
      <c r="H107" s="5">
        <f>IF(G110=0,"- - -",G107/G110*100)</f>
        <v>25.420636529495237</v>
      </c>
      <c r="I107" s="4">
        <v>5258</v>
      </c>
      <c r="J107" s="5">
        <f>IF(I110=0,"- - -",I107/I110*100)</f>
        <v>25.002377555872563</v>
      </c>
      <c r="K107" s="4">
        <v>13057</v>
      </c>
      <c r="L107" s="5">
        <f>IF(K110=0,"- - -",K107/K110*100)</f>
        <v>26.232571221923092</v>
      </c>
      <c r="M107" s="4">
        <v>6492</v>
      </c>
      <c r="N107" s="5">
        <f>IF(M110=0,"- - -",M107/M110*100)</f>
        <v>24.05780989438577</v>
      </c>
      <c r="O107" s="4">
        <v>1991</v>
      </c>
      <c r="P107" s="5">
        <f>IF(O110=0,"- - -",O107/O110*100)</f>
        <v>21.050962148445759</v>
      </c>
      <c r="Q107" s="4">
        <v>883</v>
      </c>
      <c r="R107" s="5">
        <f>IF(Q110=0,"- - -",Q107/Q110*100)</f>
        <v>21.631553160215581</v>
      </c>
      <c r="S107" s="4">
        <v>257</v>
      </c>
      <c r="T107" s="5">
        <f>IF(S110=0,"- - -",S107/S110*100)</f>
        <v>21.031096563011456</v>
      </c>
      <c r="U107" s="4">
        <v>153</v>
      </c>
      <c r="V107" s="5">
        <f>IF(U110=0,"- - -",U107/U110*100)</f>
        <v>19.767441860465116</v>
      </c>
      <c r="W107" s="4">
        <v>120</v>
      </c>
      <c r="X107" s="5">
        <f>IF(W110=0,"- - -",W107/W110*100)</f>
        <v>20.100502512562816</v>
      </c>
      <c r="Y107" s="4">
        <v>644</v>
      </c>
      <c r="Z107" s="5">
        <f>IF(Y110=0,"- - -",Y107/Y110*100)</f>
        <v>18.45272206303725</v>
      </c>
      <c r="AA107" s="4">
        <v>166</v>
      </c>
      <c r="AB107" s="5">
        <f>IF(AA110=0,"- - -",AA107/AA110*100)</f>
        <v>12.028985507246377</v>
      </c>
      <c r="AC107" s="4">
        <v>124</v>
      </c>
      <c r="AD107" s="5">
        <f>IF(AC110=0,"- - -",AC107/AC110*100)</f>
        <v>8.4757347915242658</v>
      </c>
      <c r="AE107" s="26">
        <f>C107+E107+G107+I107+K107+M107+O107+Q107+S107+U107+W107+Y107+AA107+AC107</f>
        <v>31388</v>
      </c>
      <c r="AF107" s="27">
        <f>IF(AE110=0,"- - -",AE107/AE110*100)</f>
        <v>24.200462606013879</v>
      </c>
      <c r="AI107" s="69"/>
    </row>
    <row r="108" spans="1:35" x14ac:dyDescent="0.3">
      <c r="A108" s="52" t="s">
        <v>289</v>
      </c>
      <c r="B108" s="62" t="s">
        <v>64</v>
      </c>
      <c r="C108" s="9">
        <v>1472</v>
      </c>
      <c r="D108" s="3">
        <f>IF(C110=0,"- - -",C108/C110*100)</f>
        <v>74.418604651162795</v>
      </c>
      <c r="E108" s="2">
        <v>1970</v>
      </c>
      <c r="F108" s="3">
        <f>IF(E110=0,"- - -",E108/E110*100)</f>
        <v>77.742699289660607</v>
      </c>
      <c r="G108" s="2">
        <v>3637</v>
      </c>
      <c r="H108" s="3">
        <f>IF(G110=0,"- - -",G108/G110*100)</f>
        <v>73.727954591526455</v>
      </c>
      <c r="I108" s="2">
        <v>15623</v>
      </c>
      <c r="J108" s="3">
        <f>IF(I110=0,"- - -",I108/I110*100)</f>
        <v>74.289110794103664</v>
      </c>
      <c r="K108" s="2">
        <v>36168</v>
      </c>
      <c r="L108" s="3">
        <f>IF(K110=0,"- - -",K108/K110*100)</f>
        <v>72.664443283642072</v>
      </c>
      <c r="M108" s="2">
        <v>20079</v>
      </c>
      <c r="N108" s="3">
        <f>IF(M110=0,"- - -",M108/M110*100)</f>
        <v>74.408004446914958</v>
      </c>
      <c r="O108" s="2">
        <v>7359</v>
      </c>
      <c r="P108" s="3">
        <f>IF(O110=0,"- - -",O108/O110*100)</f>
        <v>77.807147388454226</v>
      </c>
      <c r="Q108" s="2">
        <v>3136</v>
      </c>
      <c r="R108" s="3">
        <f>IF(Q110=0,"- - -",Q108/Q110*100)</f>
        <v>76.825085742283193</v>
      </c>
      <c r="S108" s="2">
        <v>938</v>
      </c>
      <c r="T108" s="3">
        <f>IF(S110=0,"- - -",S108/S110*100)</f>
        <v>76.759410801963995</v>
      </c>
      <c r="U108" s="2">
        <v>614</v>
      </c>
      <c r="V108" s="3">
        <f>IF(U110=0,"- - -",U108/U110*100)</f>
        <v>79.328165374677013</v>
      </c>
      <c r="W108" s="2">
        <v>464</v>
      </c>
      <c r="X108" s="3">
        <f>IF(W110=0,"- - -",W108/W110*100)</f>
        <v>77.721943048576208</v>
      </c>
      <c r="Y108" s="2">
        <v>2782</v>
      </c>
      <c r="Z108" s="3">
        <f>IF(Y110=0,"- - -",Y108/Y110*100)</f>
        <v>79.713467048710612</v>
      </c>
      <c r="AA108" s="2">
        <v>1191</v>
      </c>
      <c r="AB108" s="3">
        <f>IF(AA110=0,"- - -",AA108/AA110*100)</f>
        <v>86.304347826086953</v>
      </c>
      <c r="AC108" s="2">
        <v>1299</v>
      </c>
      <c r="AD108" s="3">
        <f>IF(AC110=0,"- - -",AC108/AC110*100)</f>
        <v>88.790157211209845</v>
      </c>
      <c r="AE108" s="26">
        <f t="shared" ref="AE108:AE109" si="10">C108+E108+G108+I108+K108+M108+O108+Q108+S108+U108+W108+Y108+AA108+AC108</f>
        <v>96732</v>
      </c>
      <c r="AF108" s="29">
        <f>IF(AE110=0,"- - -",AE108/AE110*100)</f>
        <v>74.581341557440254</v>
      </c>
      <c r="AI108" s="69"/>
    </row>
    <row r="109" spans="1:35" ht="15" thickBot="1" x14ac:dyDescent="0.35">
      <c r="A109" s="52" t="s">
        <v>290</v>
      </c>
      <c r="B109" s="62" t="s">
        <v>16</v>
      </c>
      <c r="C109" s="9">
        <v>55</v>
      </c>
      <c r="D109" s="3">
        <f>IF(C110=0,"- - -",C109/C110*100)</f>
        <v>2.7805864509605662</v>
      </c>
      <c r="E109" s="2">
        <v>26</v>
      </c>
      <c r="F109" s="3">
        <f>IF(E110=0,"- - -",E109/E110*100)</f>
        <v>1.0260457774269929</v>
      </c>
      <c r="G109" s="2">
        <v>42</v>
      </c>
      <c r="H109" s="3">
        <f>IF(G110=0,"- - -",G109/G110*100)</f>
        <v>0.8514088789783093</v>
      </c>
      <c r="I109" s="2">
        <v>149</v>
      </c>
      <c r="J109" s="3">
        <f>IF(I110=0,"- - -",I109/I110*100)</f>
        <v>0.70851165002377559</v>
      </c>
      <c r="K109" s="2">
        <v>549</v>
      </c>
      <c r="L109" s="3">
        <f>IF(K110=0,"- - -",K109/K110*100)</f>
        <v>1.1029854944348456</v>
      </c>
      <c r="M109" s="2">
        <v>414</v>
      </c>
      <c r="N109" s="3">
        <f>IF(M110=0,"- - -",M109/M110*100)</f>
        <v>1.5341856586992773</v>
      </c>
      <c r="O109" s="2">
        <v>108</v>
      </c>
      <c r="P109" s="3">
        <f>IF(O110=0,"- - -",O109/O110*100)</f>
        <v>1.1418904631000211</v>
      </c>
      <c r="Q109" s="2">
        <v>63</v>
      </c>
      <c r="R109" s="3">
        <f>IF(Q110=0,"- - -",Q109/Q110*100)</f>
        <v>1.5433610975012249</v>
      </c>
      <c r="S109" s="2">
        <v>27</v>
      </c>
      <c r="T109" s="3">
        <f>IF(S110=0,"- - -",S109/S110*100)</f>
        <v>2.2094926350245498</v>
      </c>
      <c r="U109" s="2">
        <v>7</v>
      </c>
      <c r="V109" s="3">
        <f>IF(U110=0,"- - -",U109/U110*100)</f>
        <v>0.90439276485788112</v>
      </c>
      <c r="W109" s="2">
        <v>13</v>
      </c>
      <c r="X109" s="3">
        <f>IF(W110=0,"- - -",W109/W110*100)</f>
        <v>2.1775544388609713</v>
      </c>
      <c r="Y109" s="2">
        <v>64</v>
      </c>
      <c r="Z109" s="3">
        <f>IF(Y110=0,"- - -",Y109/Y110*100)</f>
        <v>1.8338108882521489</v>
      </c>
      <c r="AA109" s="2">
        <v>23</v>
      </c>
      <c r="AB109" s="3">
        <f>IF(AA110=0,"- - -",AA109/AA110*100)</f>
        <v>1.6666666666666667</v>
      </c>
      <c r="AC109" s="2">
        <v>40</v>
      </c>
      <c r="AD109" s="3">
        <f>IF(AC110=0,"- - -",AC109/AC110*100)</f>
        <v>2.7341079972658919</v>
      </c>
      <c r="AE109" s="26">
        <f t="shared" si="10"/>
        <v>1580</v>
      </c>
      <c r="AF109" s="29">
        <f>IF(AE110=0,"- - -",AE109/AE110*100)</f>
        <v>1.2181958365458752</v>
      </c>
      <c r="AI109" s="69"/>
    </row>
    <row r="110" spans="1:35" x14ac:dyDescent="0.3">
      <c r="A110" s="155" t="s">
        <v>13</v>
      </c>
      <c r="B110" s="156"/>
      <c r="C110" s="14">
        <f>SUM(C107:C109)</f>
        <v>1978</v>
      </c>
      <c r="D110" s="15">
        <f>IF(C110=0,"- - -",C110/C110*100)</f>
        <v>100</v>
      </c>
      <c r="E110" s="16">
        <f>SUM(E107:E109)</f>
        <v>2534</v>
      </c>
      <c r="F110" s="15">
        <f>IF(E110=0,"- - -",E110/E110*100)</f>
        <v>100</v>
      </c>
      <c r="G110" s="16">
        <f>SUM(G107:G109)</f>
        <v>4933</v>
      </c>
      <c r="H110" s="15">
        <f>IF(G110=0,"- - -",G110/G110*100)</f>
        <v>100</v>
      </c>
      <c r="I110" s="16">
        <f>SUM(I107:I109)</f>
        <v>21030</v>
      </c>
      <c r="J110" s="15">
        <f>IF(I110=0,"- - -",I110/I110*100)</f>
        <v>100</v>
      </c>
      <c r="K110" s="16">
        <f>SUM(K107:K109)</f>
        <v>49774</v>
      </c>
      <c r="L110" s="15">
        <f>IF(K110=0,"- - -",K110/K110*100)</f>
        <v>100</v>
      </c>
      <c r="M110" s="16">
        <f>SUM(M107:M109)</f>
        <v>26985</v>
      </c>
      <c r="N110" s="15">
        <f>IF(M110=0,"- - -",M110/M110*100)</f>
        <v>100</v>
      </c>
      <c r="O110" s="16">
        <f>SUM(O107:O109)</f>
        <v>9458</v>
      </c>
      <c r="P110" s="15">
        <f>IF(O110=0,"- - -",O110/O110*100)</f>
        <v>100</v>
      </c>
      <c r="Q110" s="16">
        <f>SUM(Q107:Q109)</f>
        <v>4082</v>
      </c>
      <c r="R110" s="15">
        <f>IF(Q110=0,"- - -",Q110/Q110*100)</f>
        <v>100</v>
      </c>
      <c r="S110" s="16">
        <f>SUM(S107:S109)</f>
        <v>1222</v>
      </c>
      <c r="T110" s="15">
        <f>IF(S110=0,"- - -",S110/S110*100)</f>
        <v>100</v>
      </c>
      <c r="U110" s="16">
        <f>SUM(U107:U109)</f>
        <v>774</v>
      </c>
      <c r="V110" s="15">
        <f>IF(U110=0,"- - -",U110/U110*100)</f>
        <v>100</v>
      </c>
      <c r="W110" s="16">
        <f>SUM(W107:W109)</f>
        <v>597</v>
      </c>
      <c r="X110" s="15">
        <f>IF(W110=0,"- - -",W110/W110*100)</f>
        <v>100</v>
      </c>
      <c r="Y110" s="16">
        <f>SUM(Y107:Y109)</f>
        <v>3490</v>
      </c>
      <c r="Z110" s="15">
        <f>IF(Y110=0,"- - -",Y110/Y110*100)</f>
        <v>100</v>
      </c>
      <c r="AA110" s="16">
        <f>SUM(AA107:AA109)</f>
        <v>1380</v>
      </c>
      <c r="AB110" s="15">
        <f t="shared" ref="AB110" si="11">IF(AA110=0,"- - -",AA110/AA110*100)</f>
        <v>100</v>
      </c>
      <c r="AC110" s="16">
        <f>SUM(AC107:AC109)</f>
        <v>1463</v>
      </c>
      <c r="AD110" s="15">
        <f t="shared" ref="AD110" si="12">IF(AC110=0,"- - -",AC110/AC110*100)</f>
        <v>100</v>
      </c>
      <c r="AE110" s="22">
        <f>SUM(AE107:AE109)</f>
        <v>129700</v>
      </c>
      <c r="AF110" s="23">
        <f>IF(AE110=0,"- - -",AE110/AE110*100)</f>
        <v>100</v>
      </c>
      <c r="AI110" s="69"/>
    </row>
    <row r="111" spans="1:35" ht="15" thickBot="1" x14ac:dyDescent="0.35">
      <c r="A111" s="149" t="s">
        <v>31</v>
      </c>
      <c r="B111" s="150"/>
      <c r="C111" s="18">
        <f>IF($AE110=0,"- - -",C110/$AE110*100)</f>
        <v>1.5250578257517349</v>
      </c>
      <c r="D111" s="19"/>
      <c r="E111" s="20">
        <f>IF($AE110=0,"- - -",E110/$AE110*100)</f>
        <v>1.953739398612182</v>
      </c>
      <c r="F111" s="19"/>
      <c r="G111" s="20">
        <f>IF($AE110=0,"- - -",G110/$AE110*100)</f>
        <v>3.8033924441017732</v>
      </c>
      <c r="H111" s="19"/>
      <c r="I111" s="20">
        <f>IF($AE110=0,"- - -",I110/$AE110*100)</f>
        <v>16.214340786430224</v>
      </c>
      <c r="J111" s="19"/>
      <c r="K111" s="20">
        <f>IF($AE110=0,"- - -",K110/$AE110*100)</f>
        <v>38.376252891287585</v>
      </c>
      <c r="L111" s="19"/>
      <c r="M111" s="20">
        <f>IF($AE110=0,"- - -",M110/$AE110*100)</f>
        <v>20.805705474171166</v>
      </c>
      <c r="N111" s="19"/>
      <c r="O111" s="20">
        <f>IF($AE110=0,"- - -",O110/$AE110*100)</f>
        <v>7.2922127987663838</v>
      </c>
      <c r="P111" s="19"/>
      <c r="Q111" s="20">
        <f>IF($AE110=0,"- - -",Q110/$AE110*100)</f>
        <v>3.1472629144178872</v>
      </c>
      <c r="R111" s="19"/>
      <c r="S111" s="20">
        <f>IF($AE110=0,"- - -",S110/$AE110*100)</f>
        <v>0.94217424826522744</v>
      </c>
      <c r="T111" s="19"/>
      <c r="U111" s="20">
        <f>IF($AE110=0,"- - -",U110/$AE110*100)</f>
        <v>0.59676175790285269</v>
      </c>
      <c r="V111" s="19"/>
      <c r="W111" s="20">
        <f>IF($AE110=0,"- - -",W110/$AE110*100)</f>
        <v>0.46029298380878952</v>
      </c>
      <c r="X111" s="19"/>
      <c r="Y111" s="20">
        <f>IF($AE110=0,"- - -",Y110/$AE110*100)</f>
        <v>2.6908249807247495</v>
      </c>
      <c r="Z111" s="19"/>
      <c r="AA111" s="20">
        <f>IF($AE110=0,"- - -",AA110/$AE110*100)</f>
        <v>1.063993831919815</v>
      </c>
      <c r="AB111" s="50"/>
      <c r="AC111" s="20">
        <f>IF($AE110=0,"- - -",AC110/$AE110*100)</f>
        <v>1.1279876638396298</v>
      </c>
      <c r="AD111" s="50"/>
      <c r="AE111" s="24">
        <f>IF($AE110=0,"- - -",AE110/$AE110*100)</f>
        <v>100</v>
      </c>
      <c r="AF111" s="25"/>
    </row>
    <row r="112" spans="1:35" x14ac:dyDescent="0.3">
      <c r="A112" s="63"/>
    </row>
    <row r="114" spans="1:13" x14ac:dyDescent="0.3">
      <c r="A114" s="49" t="s">
        <v>315</v>
      </c>
      <c r="J114" s="48"/>
      <c r="L114" s="48"/>
    </row>
    <row r="115" spans="1:13" ht="15" thickBot="1" x14ac:dyDescent="0.35"/>
    <row r="116" spans="1:13" ht="14.4" customHeight="1" x14ac:dyDescent="0.3">
      <c r="A116" s="151" t="s">
        <v>306</v>
      </c>
      <c r="B116" s="152"/>
      <c r="C116" s="32" t="s">
        <v>511</v>
      </c>
      <c r="D116" s="33"/>
      <c r="E116" s="33" t="s">
        <v>59</v>
      </c>
      <c r="F116" s="33"/>
      <c r="G116" s="33" t="s">
        <v>512</v>
      </c>
      <c r="H116" s="33"/>
      <c r="I116" s="35" t="s">
        <v>13</v>
      </c>
      <c r="J116" s="36"/>
    </row>
    <row r="117" spans="1:13" ht="15" thickBot="1" x14ac:dyDescent="0.35">
      <c r="A117" s="153"/>
      <c r="B117" s="154"/>
      <c r="C117" s="37" t="s">
        <v>14</v>
      </c>
      <c r="D117" s="38" t="s">
        <v>15</v>
      </c>
      <c r="E117" s="39" t="s">
        <v>14</v>
      </c>
      <c r="F117" s="38" t="s">
        <v>15</v>
      </c>
      <c r="G117" s="39" t="s">
        <v>14</v>
      </c>
      <c r="H117" s="38" t="s">
        <v>15</v>
      </c>
      <c r="I117" s="41" t="s">
        <v>14</v>
      </c>
      <c r="J117" s="42" t="s">
        <v>15</v>
      </c>
    </row>
    <row r="118" spans="1:13" x14ac:dyDescent="0.3">
      <c r="A118" s="55" t="s">
        <v>288</v>
      </c>
      <c r="B118" s="62" t="s">
        <v>317</v>
      </c>
      <c r="C118" s="8">
        <v>27200</v>
      </c>
      <c r="D118" s="5">
        <f>IF(C121=0,"- - -",C118/C121*100)</f>
        <v>26.469700950768306</v>
      </c>
      <c r="E118" s="4">
        <v>3899</v>
      </c>
      <c r="F118" s="5">
        <f>IF(E121=0,"- - -",E118/E121*100)</f>
        <v>14.862958868600618</v>
      </c>
      <c r="G118" s="4">
        <v>289</v>
      </c>
      <c r="H118" s="5">
        <f>IF(G121=0,"- - -",G118/G121*100)</f>
        <v>40.819209039548021</v>
      </c>
      <c r="I118" s="26">
        <f>C118+E118+G118</f>
        <v>31388</v>
      </c>
      <c r="J118" s="27">
        <f>IF(I121=0,"- - -",I118/I121*100)</f>
        <v>24.200462606013879</v>
      </c>
      <c r="M118" s="69"/>
    </row>
    <row r="119" spans="1:13" x14ac:dyDescent="0.3">
      <c r="A119" s="52" t="s">
        <v>289</v>
      </c>
      <c r="B119" s="62" t="s">
        <v>64</v>
      </c>
      <c r="C119" s="9">
        <v>74343</v>
      </c>
      <c r="D119" s="3">
        <f>IF(C121=0,"- - -",C119/C121*100)</f>
        <v>72.346947712609108</v>
      </c>
      <c r="E119" s="2">
        <v>22002</v>
      </c>
      <c r="F119" s="3">
        <f>IF(E121=0,"- - -",E119/E121*100)</f>
        <v>83.871459611939159</v>
      </c>
      <c r="G119" s="2">
        <v>387</v>
      </c>
      <c r="H119" s="3">
        <f>IF(G121=0,"- - -",G119/G121*100)</f>
        <v>54.66101694915254</v>
      </c>
      <c r="I119" s="26">
        <f t="shared" ref="I119:I120" si="13">C119+E119+G119</f>
        <v>96732</v>
      </c>
      <c r="J119" s="29">
        <f>IF(I121=0,"- - -",I119/I121*100)</f>
        <v>74.581341557440254</v>
      </c>
      <c r="M119" s="69"/>
    </row>
    <row r="120" spans="1:13" ht="15" thickBot="1" x14ac:dyDescent="0.35">
      <c r="A120" s="52" t="s">
        <v>290</v>
      </c>
      <c r="B120" s="62" t="s">
        <v>16</v>
      </c>
      <c r="C120" s="9">
        <v>1216</v>
      </c>
      <c r="D120" s="3">
        <f>IF(C121=0,"- - -",C120/C121*100)</f>
        <v>1.183351336622583</v>
      </c>
      <c r="E120" s="2">
        <v>332</v>
      </c>
      <c r="F120" s="3">
        <f>IF(E121=0,"- - -",E120/E121*100)</f>
        <v>1.2655815194602218</v>
      </c>
      <c r="G120" s="2">
        <v>32</v>
      </c>
      <c r="H120" s="3">
        <f>IF(G121=0,"- - -",G120/G121*100)</f>
        <v>4.5197740112994351</v>
      </c>
      <c r="I120" s="26">
        <f t="shared" si="13"/>
        <v>1580</v>
      </c>
      <c r="J120" s="29">
        <f>IF(I121=0,"- - -",I120/I121*100)</f>
        <v>1.2181958365458752</v>
      </c>
      <c r="M120" s="69"/>
    </row>
    <row r="121" spans="1:13" x14ac:dyDescent="0.3">
      <c r="A121" s="155" t="s">
        <v>13</v>
      </c>
      <c r="B121" s="156"/>
      <c r="C121" s="14">
        <f>SUM(C118:C120)</f>
        <v>102759</v>
      </c>
      <c r="D121" s="15">
        <f>IF(C121=0,"- - -",C121/C121*100)</f>
        <v>100</v>
      </c>
      <c r="E121" s="16">
        <f>SUM(E118:E120)</f>
        <v>26233</v>
      </c>
      <c r="F121" s="15">
        <f>IF(E121=0,"- - -",E121/E121*100)</f>
        <v>100</v>
      </c>
      <c r="G121" s="16">
        <f>SUM(G118:G120)</f>
        <v>708</v>
      </c>
      <c r="H121" s="15">
        <f>IF(G121=0,"- - -",G121/G121*100)</f>
        <v>100</v>
      </c>
      <c r="I121" s="22">
        <f>SUM(I118:I120)</f>
        <v>129700</v>
      </c>
      <c r="J121" s="23">
        <f>IF(I121=0,"- - -",I121/I121*100)</f>
        <v>100</v>
      </c>
      <c r="M121" s="69"/>
    </row>
    <row r="122" spans="1:13" ht="15" thickBot="1" x14ac:dyDescent="0.35">
      <c r="A122" s="149" t="s">
        <v>592</v>
      </c>
      <c r="B122" s="150"/>
      <c r="C122" s="18">
        <f>IF($I121=0,"- - -",C121/$I121*100)</f>
        <v>79.228218966846569</v>
      </c>
      <c r="D122" s="19"/>
      <c r="E122" s="20">
        <f>IF($I121=0,"- - -",E121/$I121*100)</f>
        <v>20.225905936777178</v>
      </c>
      <c r="F122" s="19"/>
      <c r="G122" s="20">
        <f>IF($I121=0,"- - -",G121/$I121*100)</f>
        <v>0.54587509637625287</v>
      </c>
      <c r="H122" s="19"/>
      <c r="I122" s="24">
        <f>IF($I121=0,"- - -",I121/$I121*100)</f>
        <v>100</v>
      </c>
      <c r="J122" s="25"/>
    </row>
    <row r="125" spans="1:13" x14ac:dyDescent="0.3">
      <c r="A125" s="1" t="s">
        <v>318</v>
      </c>
      <c r="L125" s="48"/>
    </row>
    <row r="126" spans="1:13" ht="15" thickBot="1" x14ac:dyDescent="0.35"/>
    <row r="127" spans="1:13" ht="14.4" customHeight="1" x14ac:dyDescent="0.3">
      <c r="A127" s="151" t="s">
        <v>306</v>
      </c>
      <c r="B127" s="152"/>
      <c r="C127" s="32" t="s">
        <v>121</v>
      </c>
      <c r="D127" s="33"/>
      <c r="E127" s="33" t="s">
        <v>122</v>
      </c>
      <c r="F127" s="33"/>
      <c r="G127" s="33" t="s">
        <v>123</v>
      </c>
      <c r="H127" s="33"/>
      <c r="I127" s="35" t="s">
        <v>13</v>
      </c>
      <c r="J127" s="36"/>
    </row>
    <row r="128" spans="1:13" ht="15" thickBot="1" x14ac:dyDescent="0.35">
      <c r="A128" s="153"/>
      <c r="B128" s="154"/>
      <c r="C128" s="37" t="s">
        <v>14</v>
      </c>
      <c r="D128" s="38" t="s">
        <v>15</v>
      </c>
      <c r="E128" s="39" t="s">
        <v>14</v>
      </c>
      <c r="F128" s="38" t="s">
        <v>15</v>
      </c>
      <c r="G128" s="39" t="s">
        <v>14</v>
      </c>
      <c r="H128" s="38" t="s">
        <v>15</v>
      </c>
      <c r="I128" s="41" t="s">
        <v>14</v>
      </c>
      <c r="J128" s="42" t="s">
        <v>15</v>
      </c>
    </row>
    <row r="129" spans="1:13" x14ac:dyDescent="0.3">
      <c r="A129" s="55" t="s">
        <v>288</v>
      </c>
      <c r="B129" s="62" t="s">
        <v>317</v>
      </c>
      <c r="C129" s="8">
        <v>1052</v>
      </c>
      <c r="D129" s="5">
        <f>IF(C132=0,"- - -",C129/C132*100)</f>
        <v>8.5535409382876662</v>
      </c>
      <c r="E129" s="4">
        <v>29072</v>
      </c>
      <c r="F129" s="5">
        <f>IF(E132=0,"- - -",E129/E132*100)</f>
        <v>26.092731874562457</v>
      </c>
      <c r="G129" s="4">
        <v>808</v>
      </c>
      <c r="H129" s="5">
        <f>IF(G132=0,"- - -",G129/G132*100)</f>
        <v>22.569832402234638</v>
      </c>
      <c r="I129" s="26">
        <f>C129+E129+G129</f>
        <v>30932</v>
      </c>
      <c r="J129" s="27">
        <f>IF(I132=0,"- - -",I129/I132*100)</f>
        <v>24.299080104008734</v>
      </c>
      <c r="M129" s="69"/>
    </row>
    <row r="130" spans="1:13" x14ac:dyDescent="0.3">
      <c r="A130" s="52" t="s">
        <v>289</v>
      </c>
      <c r="B130" s="62" t="s">
        <v>64</v>
      </c>
      <c r="C130" s="9">
        <v>11134</v>
      </c>
      <c r="D130" s="3">
        <f>IF(C132=0,"- - -",C130/C132*100)</f>
        <v>90.527685177656721</v>
      </c>
      <c r="E130" s="2">
        <v>81820</v>
      </c>
      <c r="F130" s="3">
        <f>IF(E132=0,"- - -",E130/E132*100)</f>
        <v>73.435172054784687</v>
      </c>
      <c r="G130" s="2">
        <v>1885</v>
      </c>
      <c r="H130" s="3">
        <f>IF(G132=0,"- - -",G130/G132*100)</f>
        <v>52.653631284916202</v>
      </c>
      <c r="I130" s="26">
        <f t="shared" ref="I130:I131" si="14">C130+E130+G130</f>
        <v>94839</v>
      </c>
      <c r="J130" s="29">
        <f>IF(I132=0,"- - -",I130/I132*100)</f>
        <v>74.502148518818203</v>
      </c>
      <c r="M130" s="69"/>
    </row>
    <row r="131" spans="1:13" ht="15" thickBot="1" x14ac:dyDescent="0.35">
      <c r="A131" s="52" t="s">
        <v>290</v>
      </c>
      <c r="B131" s="62" t="s">
        <v>16</v>
      </c>
      <c r="C131" s="9">
        <v>113</v>
      </c>
      <c r="D131" s="3">
        <f>IF(C132=0,"- - -",C131/C132*100)</f>
        <v>0.91877388405561433</v>
      </c>
      <c r="E131" s="2">
        <v>526</v>
      </c>
      <c r="F131" s="3">
        <f>IF(E132=0,"- - -",E131/E132*100)</f>
        <v>0.4720960706528568</v>
      </c>
      <c r="G131" s="2">
        <v>887</v>
      </c>
      <c r="H131" s="3">
        <f>IF(G132=0,"- - -",G131/G132*100)</f>
        <v>24.776536312849164</v>
      </c>
      <c r="I131" s="26">
        <f t="shared" si="14"/>
        <v>1526</v>
      </c>
      <c r="J131" s="29">
        <f>IF(I132=0,"- - -",I131/I132*100)</f>
        <v>1.1987713771730677</v>
      </c>
      <c r="M131" s="69"/>
    </row>
    <row r="132" spans="1:13" x14ac:dyDescent="0.3">
      <c r="A132" s="155" t="s">
        <v>13</v>
      </c>
      <c r="B132" s="156"/>
      <c r="C132" s="14">
        <f>SUM(C129:C131)</f>
        <v>12299</v>
      </c>
      <c r="D132" s="15">
        <f>IF(C132=0,"- - -",C132/C132*100)</f>
        <v>100</v>
      </c>
      <c r="E132" s="16">
        <f>SUM(E129:E131)</f>
        <v>111418</v>
      </c>
      <c r="F132" s="15">
        <f>IF(E132=0,"- - -",E132/E132*100)</f>
        <v>100</v>
      </c>
      <c r="G132" s="16">
        <f>SUM(G129:G131)</f>
        <v>3580</v>
      </c>
      <c r="H132" s="15">
        <f>IF(G132=0,"- - -",G132/G132*100)</f>
        <v>100</v>
      </c>
      <c r="I132" s="22">
        <f>SUM(I129:I131)</f>
        <v>127297</v>
      </c>
      <c r="J132" s="23">
        <f>IF(I132=0,"- - -",I132/I132*100)</f>
        <v>100</v>
      </c>
      <c r="M132" s="69"/>
    </row>
    <row r="133" spans="1:13" ht="15" thickBot="1" x14ac:dyDescent="0.35">
      <c r="A133" s="149" t="s">
        <v>596</v>
      </c>
      <c r="B133" s="150"/>
      <c r="C133" s="18">
        <f>IF($I132=0,"- - -",C132/$I132*100)</f>
        <v>9.6616573839132105</v>
      </c>
      <c r="D133" s="19"/>
      <c r="E133" s="20">
        <f>IF($I132=0,"- - -",E132/$I132*100)</f>
        <v>87.526021822980908</v>
      </c>
      <c r="F133" s="19"/>
      <c r="G133" s="20">
        <f>IF($I132=0,"- - -",G132/$I132*100)</f>
        <v>2.8123207931058865</v>
      </c>
      <c r="H133" s="19"/>
      <c r="I133" s="24">
        <f>IF($I132=0,"- - -",I132/$I132*100)</f>
        <v>100</v>
      </c>
      <c r="J133" s="25"/>
    </row>
    <row r="134" spans="1:13" x14ac:dyDescent="0.3">
      <c r="A134" s="63"/>
    </row>
    <row r="136" spans="1:13" x14ac:dyDescent="0.3">
      <c r="A136" s="1" t="s">
        <v>319</v>
      </c>
      <c r="J136" s="48"/>
      <c r="L136" s="48"/>
    </row>
    <row r="137" spans="1:13" ht="15" thickBot="1" x14ac:dyDescent="0.35"/>
    <row r="138" spans="1:13" ht="14.4" customHeight="1" x14ac:dyDescent="0.3">
      <c r="A138" s="151" t="s">
        <v>306</v>
      </c>
      <c r="B138" s="152"/>
      <c r="C138" s="32" t="s">
        <v>124</v>
      </c>
      <c r="D138" s="33"/>
      <c r="E138" s="33" t="s">
        <v>125</v>
      </c>
      <c r="F138" s="33"/>
      <c r="G138" s="33" t="s">
        <v>123</v>
      </c>
      <c r="H138" s="33"/>
      <c r="I138" s="35" t="s">
        <v>13</v>
      </c>
      <c r="J138" s="36"/>
    </row>
    <row r="139" spans="1:13" ht="15" thickBot="1" x14ac:dyDescent="0.35">
      <c r="A139" s="153"/>
      <c r="B139" s="154"/>
      <c r="C139" s="37" t="s">
        <v>14</v>
      </c>
      <c r="D139" s="38" t="s">
        <v>15</v>
      </c>
      <c r="E139" s="39" t="s">
        <v>14</v>
      </c>
      <c r="F139" s="38" t="s">
        <v>15</v>
      </c>
      <c r="G139" s="39" t="s">
        <v>14</v>
      </c>
      <c r="H139" s="38" t="s">
        <v>15</v>
      </c>
      <c r="I139" s="41" t="s">
        <v>14</v>
      </c>
      <c r="J139" s="42" t="s">
        <v>15</v>
      </c>
    </row>
    <row r="140" spans="1:13" x14ac:dyDescent="0.3">
      <c r="A140" s="55" t="s">
        <v>288</v>
      </c>
      <c r="B140" s="62" t="s">
        <v>317</v>
      </c>
      <c r="C140" s="8">
        <v>24928</v>
      </c>
      <c r="D140" s="5">
        <f>IF(C143=0,"- - -",C140/C143*100)</f>
        <v>29.786827263167957</v>
      </c>
      <c r="E140" s="4">
        <v>5873</v>
      </c>
      <c r="F140" s="5">
        <f>IF(E143=0,"- - -",E140/E143*100)</f>
        <v>13.811673957010489</v>
      </c>
      <c r="G140" s="4">
        <v>131</v>
      </c>
      <c r="H140" s="5">
        <f>IF(G143=0,"- - -",G140/G143*100)</f>
        <v>12.051517939282428</v>
      </c>
      <c r="I140" s="26">
        <f>C140+E140+G140</f>
        <v>30932</v>
      </c>
      <c r="J140" s="27">
        <f>IF(I143=0,"- - -",I140/I143*100)</f>
        <v>24.299080104008734</v>
      </c>
      <c r="M140" s="69"/>
    </row>
    <row r="141" spans="1:13" x14ac:dyDescent="0.3">
      <c r="A141" s="52" t="s">
        <v>289</v>
      </c>
      <c r="B141" s="62" t="s">
        <v>64</v>
      </c>
      <c r="C141" s="9">
        <v>58023</v>
      </c>
      <c r="D141" s="3">
        <f>IF(C143=0,"- - -",C141/C143*100)</f>
        <v>69.332520791511328</v>
      </c>
      <c r="E141" s="2">
        <v>36502</v>
      </c>
      <c r="F141" s="3">
        <f>IF(E143=0,"- - -",E141/E143*100)</f>
        <v>85.842622642396876</v>
      </c>
      <c r="G141" s="2">
        <v>314</v>
      </c>
      <c r="H141" s="3">
        <f>IF(G143=0,"- - -",G141/G143*100)</f>
        <v>28.886844526218951</v>
      </c>
      <c r="I141" s="26">
        <f t="shared" ref="I141:I142" si="15">C141+E141+G141</f>
        <v>94839</v>
      </c>
      <c r="J141" s="29">
        <f>IF(I143=0,"- - -",I141/I143*100)</f>
        <v>74.502148518818203</v>
      </c>
      <c r="M141" s="69"/>
    </row>
    <row r="142" spans="1:13" ht="15" thickBot="1" x14ac:dyDescent="0.35">
      <c r="A142" s="52" t="s">
        <v>290</v>
      </c>
      <c r="B142" s="62" t="s">
        <v>16</v>
      </c>
      <c r="C142" s="9">
        <v>737</v>
      </c>
      <c r="D142" s="3">
        <f>IF(C143=0,"- - -",C142/C143*100)</f>
        <v>0.88065194532071511</v>
      </c>
      <c r="E142" s="2">
        <v>147</v>
      </c>
      <c r="F142" s="3">
        <f>IF(E143=0,"- - -",E142/E143*100)</f>
        <v>0.34570340059263438</v>
      </c>
      <c r="G142" s="2">
        <v>642</v>
      </c>
      <c r="H142" s="3">
        <f>IF(G143=0,"- - -",G142/G143*100)</f>
        <v>59.061637534498622</v>
      </c>
      <c r="I142" s="26">
        <f t="shared" si="15"/>
        <v>1526</v>
      </c>
      <c r="J142" s="29">
        <f>IF(I143=0,"- - -",I142/I143*100)</f>
        <v>1.1987713771730677</v>
      </c>
      <c r="M142" s="69"/>
    </row>
    <row r="143" spans="1:13" x14ac:dyDescent="0.3">
      <c r="A143" s="155" t="s">
        <v>13</v>
      </c>
      <c r="B143" s="156"/>
      <c r="C143" s="14">
        <f>SUM(C140:C142)</f>
        <v>83688</v>
      </c>
      <c r="D143" s="15">
        <f>IF(C143=0,"- - -",C143/C143*100)</f>
        <v>100</v>
      </c>
      <c r="E143" s="16">
        <f>SUM(E140:E142)</f>
        <v>42522</v>
      </c>
      <c r="F143" s="15">
        <f>IF(E143=0,"- - -",E143/E143*100)</f>
        <v>100</v>
      </c>
      <c r="G143" s="16">
        <f>SUM(G140:G142)</f>
        <v>1087</v>
      </c>
      <c r="H143" s="15">
        <f>IF(G143=0,"- - -",G143/G143*100)</f>
        <v>100</v>
      </c>
      <c r="I143" s="22">
        <f>SUM(I140:I142)</f>
        <v>127297</v>
      </c>
      <c r="J143" s="23">
        <f>IF(I143=0,"- - -",I143/I143*100)</f>
        <v>100</v>
      </c>
      <c r="M143" s="69"/>
    </row>
    <row r="144" spans="1:13" ht="15" thickBot="1" x14ac:dyDescent="0.35">
      <c r="A144" s="149" t="s">
        <v>594</v>
      </c>
      <c r="B144" s="150"/>
      <c r="C144" s="18">
        <f>IF($I143=0,"- - -",C143/$I143*100)</f>
        <v>65.742319143420502</v>
      </c>
      <c r="D144" s="19"/>
      <c r="E144" s="20">
        <f>IF($I143=0,"- - -",E143/$I143*100)</f>
        <v>33.403772280572205</v>
      </c>
      <c r="F144" s="19"/>
      <c r="G144" s="20">
        <f>IF($I143=0,"- - -",G143/$I143*100)</f>
        <v>0.85390857600729009</v>
      </c>
      <c r="H144" s="19"/>
      <c r="I144" s="24">
        <f>IF($I143=0,"- - -",I143/$I143*100)</f>
        <v>100</v>
      </c>
      <c r="J144" s="25"/>
    </row>
    <row r="147" spans="1:12" x14ac:dyDescent="0.3">
      <c r="A147" s="49" t="s">
        <v>316</v>
      </c>
      <c r="J147" s="48"/>
      <c r="L147" s="48"/>
    </row>
    <row r="148" spans="1:12" ht="15" thickBot="1" x14ac:dyDescent="0.35"/>
    <row r="149" spans="1:12" ht="14.4" customHeight="1" x14ac:dyDescent="0.3">
      <c r="A149" s="151" t="s">
        <v>306</v>
      </c>
      <c r="B149" s="152"/>
      <c r="C149" s="32" t="s">
        <v>66</v>
      </c>
      <c r="D149" s="33"/>
      <c r="E149" s="33" t="s">
        <v>67</v>
      </c>
      <c r="F149" s="33"/>
      <c r="G149" s="35" t="s">
        <v>13</v>
      </c>
      <c r="H149" s="36"/>
    </row>
    <row r="150" spans="1:12" ht="15" thickBot="1" x14ac:dyDescent="0.35">
      <c r="A150" s="153"/>
      <c r="B150" s="154"/>
      <c r="C150" s="37" t="s">
        <v>14</v>
      </c>
      <c r="D150" s="38" t="s">
        <v>15</v>
      </c>
      <c r="E150" s="39" t="s">
        <v>14</v>
      </c>
      <c r="F150" s="38" t="s">
        <v>15</v>
      </c>
      <c r="G150" s="41" t="s">
        <v>14</v>
      </c>
      <c r="H150" s="42" t="s">
        <v>15</v>
      </c>
    </row>
    <row r="151" spans="1:12" x14ac:dyDescent="0.3">
      <c r="A151" s="55" t="s">
        <v>288</v>
      </c>
      <c r="B151" s="62" t="s">
        <v>317</v>
      </c>
      <c r="C151" s="8">
        <v>271</v>
      </c>
      <c r="D151" s="5">
        <f>IF(C154=0,"- - -",C151/C154*100)</f>
        <v>50.278293135435995</v>
      </c>
      <c r="E151" s="4">
        <v>31117</v>
      </c>
      <c r="F151" s="5">
        <f>IF(E154=0,"- - -",E151/E154*100)</f>
        <v>24.091637568615916</v>
      </c>
      <c r="G151" s="26">
        <f>C151+E151</f>
        <v>31388</v>
      </c>
      <c r="H151" s="27">
        <f>IF(G154=0,"- - -",G151/G154*100)</f>
        <v>24.200462606013879</v>
      </c>
      <c r="K151" s="69"/>
    </row>
    <row r="152" spans="1:12" x14ac:dyDescent="0.3">
      <c r="A152" s="52" t="s">
        <v>289</v>
      </c>
      <c r="B152" s="62" t="s">
        <v>64</v>
      </c>
      <c r="C152" s="9">
        <v>245</v>
      </c>
      <c r="D152" s="3">
        <f>IF(C154=0,"- - -",C152/C154*100)</f>
        <v>45.454545454545453</v>
      </c>
      <c r="E152" s="2">
        <v>96487</v>
      </c>
      <c r="F152" s="3">
        <f>IF(E154=0,"- - -",E152/E154*100)</f>
        <v>74.702890191311624</v>
      </c>
      <c r="G152" s="26">
        <f t="shared" ref="G152:G153" si="16">C152+E152</f>
        <v>96732</v>
      </c>
      <c r="H152" s="29">
        <f>IF(G154=0,"- - -",G152/G154*100)</f>
        <v>74.581341557440254</v>
      </c>
      <c r="K152" s="69"/>
    </row>
    <row r="153" spans="1:12" ht="15" thickBot="1" x14ac:dyDescent="0.35">
      <c r="A153" s="52" t="s">
        <v>290</v>
      </c>
      <c r="B153" s="62" t="s">
        <v>16</v>
      </c>
      <c r="C153" s="9">
        <v>23</v>
      </c>
      <c r="D153" s="3">
        <f>IF(C154=0,"- - -",C153/C154*100)</f>
        <v>4.2671614100185531</v>
      </c>
      <c r="E153" s="2">
        <v>1557</v>
      </c>
      <c r="F153" s="3">
        <f>IF(E154=0,"- - -",E153/E154*100)</f>
        <v>1.2054722400724678</v>
      </c>
      <c r="G153" s="26">
        <f t="shared" si="16"/>
        <v>1580</v>
      </c>
      <c r="H153" s="29">
        <f>IF(G154=0,"- - -",G153/G154*100)</f>
        <v>1.2181958365458752</v>
      </c>
      <c r="K153" s="69"/>
    </row>
    <row r="154" spans="1:12" x14ac:dyDescent="0.3">
      <c r="A154" s="155" t="s">
        <v>13</v>
      </c>
      <c r="B154" s="156"/>
      <c r="C154" s="14">
        <f>SUM(C151:C153)</f>
        <v>539</v>
      </c>
      <c r="D154" s="15">
        <f>IF(C154=0,"- - -",C154/C154*100)</f>
        <v>100</v>
      </c>
      <c r="E154" s="16">
        <f>SUM(E151:E153)</f>
        <v>129161</v>
      </c>
      <c r="F154" s="15">
        <f>IF(E154=0,"- - -",E154/E154*100)</f>
        <v>100</v>
      </c>
      <c r="G154" s="22">
        <f>SUM(G151:G153)</f>
        <v>129700</v>
      </c>
      <c r="H154" s="23">
        <f>IF(G154=0,"- - -",G154/G154*100)</f>
        <v>100</v>
      </c>
      <c r="K154" s="69"/>
    </row>
    <row r="155" spans="1:12" ht="15" thickBot="1" x14ac:dyDescent="0.35">
      <c r="A155" s="149" t="s">
        <v>595</v>
      </c>
      <c r="B155" s="150"/>
      <c r="C155" s="18">
        <f>IF($G154=0,"- - -",C154/$G154*100)</f>
        <v>0.4155744024672321</v>
      </c>
      <c r="D155" s="19"/>
      <c r="E155" s="20">
        <f>IF($G154=0,"- - -",E154/$G154*100)</f>
        <v>99.584425597532771</v>
      </c>
      <c r="F155" s="19"/>
      <c r="G155" s="24">
        <f>IF($G154=0,"- - -",G154/$G154*100)</f>
        <v>100</v>
      </c>
      <c r="H155" s="25"/>
    </row>
  </sheetData>
  <sheetProtection sheet="1" objects="1" scenarios="1"/>
  <mergeCells count="46">
    <mergeCell ref="AA34:AB34"/>
    <mergeCell ref="A1:B1"/>
    <mergeCell ref="A6:B7"/>
    <mergeCell ref="A11:B11"/>
    <mergeCell ref="A12:B12"/>
    <mergeCell ref="A17:B18"/>
    <mergeCell ref="A22:B22"/>
    <mergeCell ref="A23:B23"/>
    <mergeCell ref="A28:B29"/>
    <mergeCell ref="A33:B33"/>
    <mergeCell ref="A34:B34"/>
    <mergeCell ref="Y34:Z34"/>
    <mergeCell ref="J1:N1"/>
    <mergeCell ref="A78:B78"/>
    <mergeCell ref="A39:B40"/>
    <mergeCell ref="A44:B44"/>
    <mergeCell ref="A45:B45"/>
    <mergeCell ref="A50:B51"/>
    <mergeCell ref="A55:B55"/>
    <mergeCell ref="A56:B56"/>
    <mergeCell ref="A61:B62"/>
    <mergeCell ref="A66:B66"/>
    <mergeCell ref="A67:B67"/>
    <mergeCell ref="A72:B73"/>
    <mergeCell ref="A77:B77"/>
    <mergeCell ref="A122:B122"/>
    <mergeCell ref="A83:B84"/>
    <mergeCell ref="A88:B88"/>
    <mergeCell ref="A89:B89"/>
    <mergeCell ref="A94:B95"/>
    <mergeCell ref="A99:B99"/>
    <mergeCell ref="A100:B100"/>
    <mergeCell ref="A105:B106"/>
    <mergeCell ref="A110:B110"/>
    <mergeCell ref="A111:B111"/>
    <mergeCell ref="A116:B117"/>
    <mergeCell ref="A121:B121"/>
    <mergeCell ref="A149:B150"/>
    <mergeCell ref="A154:B154"/>
    <mergeCell ref="A155:B155"/>
    <mergeCell ref="A127:B128"/>
    <mergeCell ref="A132:B132"/>
    <mergeCell ref="A133:B133"/>
    <mergeCell ref="A138:B139"/>
    <mergeCell ref="A143:B143"/>
    <mergeCell ref="A144:B144"/>
  </mergeCells>
  <hyperlinks>
    <hyperlink ref="A1:B1" location="Index!B5" display="Index (klikken)"/>
    <hyperlink ref="J1" location="'GR enkelvoudig'!J194" display="Grafiek: verdeling van de geïnduceerde bevallingen"/>
    <hyperlink ref="J1:N1" location="'GR enkelvoudig'!B167" display="Grafiek: verdeling van de geïnduceerde bevallingen"/>
  </hyperlinks>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AI141"/>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44140625" customWidth="1"/>
    <col min="2" max="2" width="21.44140625" customWidth="1"/>
    <col min="3" max="32" width="9.77734375" customWidth="1"/>
  </cols>
  <sheetData>
    <row r="1" spans="1:26" ht="18" x14ac:dyDescent="0.35">
      <c r="A1" s="157" t="s">
        <v>18</v>
      </c>
      <c r="B1" s="157"/>
      <c r="C1" s="56" t="s">
        <v>458</v>
      </c>
      <c r="D1" s="57"/>
      <c r="E1" s="57"/>
      <c r="F1" s="57"/>
      <c r="G1" s="57"/>
      <c r="H1" s="58"/>
      <c r="I1" s="58"/>
      <c r="J1" s="58"/>
      <c r="K1" s="126"/>
      <c r="M1" s="160" t="s">
        <v>477</v>
      </c>
      <c r="N1" s="160"/>
      <c r="O1" s="160"/>
      <c r="P1" s="160"/>
      <c r="Q1" s="160"/>
      <c r="R1" s="160"/>
    </row>
    <row r="2" spans="1:26" ht="14.4" customHeight="1" x14ac:dyDescent="0.3"/>
    <row r="3" spans="1:26" x14ac:dyDescent="0.3">
      <c r="C3" s="64"/>
    </row>
    <row r="4" spans="1:26" x14ac:dyDescent="0.3">
      <c r="A4" s="49" t="s">
        <v>320</v>
      </c>
      <c r="J4" s="48"/>
      <c r="L4" s="48"/>
    </row>
    <row r="5" spans="1:26" ht="15" thickBot="1" x14ac:dyDescent="0.35"/>
    <row r="6" spans="1:26" ht="14.4" customHeight="1" x14ac:dyDescent="0.3">
      <c r="A6" s="151" t="s">
        <v>333</v>
      </c>
      <c r="B6" s="172"/>
      <c r="C6" s="32" t="s">
        <v>70</v>
      </c>
      <c r="D6" s="33"/>
      <c r="E6" s="33" t="s">
        <v>72</v>
      </c>
      <c r="F6" s="33"/>
      <c r="G6" s="33" t="s">
        <v>71</v>
      </c>
      <c r="H6" s="33"/>
      <c r="I6" s="35" t="s">
        <v>13</v>
      </c>
      <c r="J6" s="36"/>
    </row>
    <row r="7" spans="1:26" ht="15" thickBot="1" x14ac:dyDescent="0.35">
      <c r="A7" s="173"/>
      <c r="B7" s="174"/>
      <c r="C7" s="37" t="s">
        <v>14</v>
      </c>
      <c r="D7" s="38" t="s">
        <v>15</v>
      </c>
      <c r="E7" s="39" t="s">
        <v>14</v>
      </c>
      <c r="F7" s="38" t="s">
        <v>15</v>
      </c>
      <c r="G7" s="39" t="s">
        <v>14</v>
      </c>
      <c r="H7" s="38" t="s">
        <v>15</v>
      </c>
      <c r="I7" s="41" t="s">
        <v>14</v>
      </c>
      <c r="J7" s="42" t="s">
        <v>15</v>
      </c>
    </row>
    <row r="8" spans="1:26" x14ac:dyDescent="0.3">
      <c r="A8" s="55"/>
      <c r="B8" s="62" t="s">
        <v>66</v>
      </c>
      <c r="C8" s="8">
        <v>285</v>
      </c>
      <c r="D8" s="5">
        <f>IF(C10=0,"- - -",C8/C10*100)</f>
        <v>0.4273824698207993</v>
      </c>
      <c r="E8" s="4">
        <v>125</v>
      </c>
      <c r="F8" s="5">
        <f>IF(E10=0,"- - -",E8/E10*100)</f>
        <v>0.47993856786331346</v>
      </c>
      <c r="G8" s="4">
        <v>129</v>
      </c>
      <c r="H8" s="5">
        <f>IF(G10=0,"- - -",G8/G10*100)</f>
        <v>0.34893156613470383</v>
      </c>
      <c r="I8" s="26">
        <f>C8+E8+G8</f>
        <v>539</v>
      </c>
      <c r="J8" s="27">
        <f>IF(I10=0,"- - -",I8/I10*100)</f>
        <v>0.4155744024672321</v>
      </c>
      <c r="M8" s="69"/>
    </row>
    <row r="9" spans="1:26" ht="15" thickBot="1" x14ac:dyDescent="0.35">
      <c r="A9" s="52"/>
      <c r="B9" s="62" t="s">
        <v>67</v>
      </c>
      <c r="C9" s="9">
        <v>66400</v>
      </c>
      <c r="D9" s="3">
        <f>IF(C10=0,"- - -",C9/C10*100)</f>
        <v>99.572617530179201</v>
      </c>
      <c r="E9" s="2">
        <v>25920</v>
      </c>
      <c r="F9" s="3">
        <f>IF(E10=0,"- - -",E9/E10*100)</f>
        <v>99.520061432136686</v>
      </c>
      <c r="G9" s="2">
        <v>36841</v>
      </c>
      <c r="H9" s="3">
        <f>IF(G10=0,"- - -",G9/G10*100)</f>
        <v>99.651068433865291</v>
      </c>
      <c r="I9" s="26">
        <f t="shared" ref="I9" si="0">C9+E9+G9</f>
        <v>129161</v>
      </c>
      <c r="J9" s="29">
        <f>IF(I10=0,"- - -",I9/I10*100)</f>
        <v>99.584425597532771</v>
      </c>
      <c r="M9" s="69"/>
    </row>
    <row r="10" spans="1:26" x14ac:dyDescent="0.3">
      <c r="A10" s="155" t="s">
        <v>13</v>
      </c>
      <c r="B10" s="156"/>
      <c r="C10" s="14">
        <f>SUM(C8:C9)</f>
        <v>66685</v>
      </c>
      <c r="D10" s="15">
        <f>IF(C10=0,"- - -",C10/C10*100)</f>
        <v>100</v>
      </c>
      <c r="E10" s="16">
        <f>SUM(E8:E9)</f>
        <v>26045</v>
      </c>
      <c r="F10" s="15">
        <f>IF(E10=0,"- - -",E10/E10*100)</f>
        <v>100</v>
      </c>
      <c r="G10" s="16">
        <f>SUM(G8:G9)</f>
        <v>36970</v>
      </c>
      <c r="H10" s="15">
        <f>IF(G10=0,"- - -",G10/G10*100)</f>
        <v>100</v>
      </c>
      <c r="I10" s="22">
        <f>SUM(I8:I9)</f>
        <v>129700</v>
      </c>
      <c r="J10" s="23">
        <f>IF(I10=0,"- - -",I10/I10*100)</f>
        <v>100</v>
      </c>
      <c r="M10" s="69"/>
    </row>
    <row r="11" spans="1:26" ht="15" thickBot="1" x14ac:dyDescent="0.35">
      <c r="A11" s="149" t="s">
        <v>69</v>
      </c>
      <c r="B11" s="150"/>
      <c r="C11" s="18">
        <f>IF($I10=0,"- - -",C10/$I10*100)</f>
        <v>51.414803392444099</v>
      </c>
      <c r="D11" s="19"/>
      <c r="E11" s="20">
        <f>IF($I10=0,"- - -",E10/$I10*100)</f>
        <v>20.080956052428682</v>
      </c>
      <c r="F11" s="19"/>
      <c r="G11" s="20">
        <f>IF($I10=0,"- - -",G10/$I10*100)</f>
        <v>28.504240555127218</v>
      </c>
      <c r="H11" s="19"/>
      <c r="I11" s="24">
        <f>IF($I10=0,"- - -",I10/$I10*100)</f>
        <v>100</v>
      </c>
      <c r="J11" s="25"/>
    </row>
    <row r="14" spans="1:26" x14ac:dyDescent="0.3">
      <c r="A14" s="49" t="s">
        <v>321</v>
      </c>
      <c r="J14" s="48"/>
      <c r="L14" s="48"/>
    </row>
    <row r="15" spans="1:26" ht="15" thickBot="1" x14ac:dyDescent="0.35"/>
    <row r="16" spans="1:26" ht="14.4" customHeight="1" x14ac:dyDescent="0.3">
      <c r="A16" s="151" t="s">
        <v>333</v>
      </c>
      <c r="B16" s="172"/>
      <c r="C16" s="32" t="s">
        <v>1</v>
      </c>
      <c r="D16" s="33"/>
      <c r="E16" s="33" t="s">
        <v>2</v>
      </c>
      <c r="F16" s="33"/>
      <c r="G16" s="33" t="s">
        <v>3</v>
      </c>
      <c r="H16" s="33"/>
      <c r="I16" s="33" t="s">
        <v>4</v>
      </c>
      <c r="J16" s="33"/>
      <c r="K16" s="33" t="s">
        <v>5</v>
      </c>
      <c r="L16" s="33"/>
      <c r="M16" s="33" t="s">
        <v>72</v>
      </c>
      <c r="N16" s="33"/>
      <c r="O16" s="33" t="s">
        <v>7</v>
      </c>
      <c r="P16" s="33"/>
      <c r="Q16" s="33" t="s">
        <v>8</v>
      </c>
      <c r="R16" s="33"/>
      <c r="S16" s="33" t="s">
        <v>9</v>
      </c>
      <c r="T16" s="33"/>
      <c r="U16" s="33" t="s">
        <v>10</v>
      </c>
      <c r="V16" s="33"/>
      <c r="W16" s="33" t="s">
        <v>11</v>
      </c>
      <c r="X16" s="33"/>
      <c r="Y16" s="35" t="s">
        <v>13</v>
      </c>
      <c r="Z16" s="36"/>
    </row>
    <row r="17" spans="1:33" ht="15" thickBot="1" x14ac:dyDescent="0.35">
      <c r="A17" s="173"/>
      <c r="B17" s="174"/>
      <c r="C17" s="37" t="s">
        <v>14</v>
      </c>
      <c r="D17" s="38" t="s">
        <v>15</v>
      </c>
      <c r="E17" s="39" t="s">
        <v>14</v>
      </c>
      <c r="F17" s="38" t="s">
        <v>15</v>
      </c>
      <c r="G17" s="39" t="s">
        <v>14</v>
      </c>
      <c r="H17" s="38" t="s">
        <v>15</v>
      </c>
      <c r="I17" s="37" t="s">
        <v>14</v>
      </c>
      <c r="J17" s="38" t="s">
        <v>15</v>
      </c>
      <c r="K17" s="37" t="s">
        <v>14</v>
      </c>
      <c r="L17" s="38" t="s">
        <v>15</v>
      </c>
      <c r="M17" s="37" t="s">
        <v>14</v>
      </c>
      <c r="N17" s="38" t="s">
        <v>15</v>
      </c>
      <c r="O17" s="37" t="s">
        <v>14</v>
      </c>
      <c r="P17" s="38" t="s">
        <v>15</v>
      </c>
      <c r="Q17" s="37" t="s">
        <v>14</v>
      </c>
      <c r="R17" s="38" t="s">
        <v>15</v>
      </c>
      <c r="S17" s="37" t="s">
        <v>14</v>
      </c>
      <c r="T17" s="38" t="s">
        <v>15</v>
      </c>
      <c r="U17" s="37" t="s">
        <v>14</v>
      </c>
      <c r="V17" s="38" t="s">
        <v>15</v>
      </c>
      <c r="W17" s="37" t="s">
        <v>14</v>
      </c>
      <c r="X17" s="38" t="s">
        <v>15</v>
      </c>
      <c r="Y17" s="41" t="s">
        <v>14</v>
      </c>
      <c r="Z17" s="42" t="s">
        <v>15</v>
      </c>
    </row>
    <row r="18" spans="1:33" x14ac:dyDescent="0.3">
      <c r="A18" s="55"/>
      <c r="B18" s="62" t="s">
        <v>66</v>
      </c>
      <c r="C18" s="8">
        <v>49</v>
      </c>
      <c r="D18" s="5">
        <f>IF(C20=0,"- - -",C18/C20*100)</f>
        <v>0.40677403287398306</v>
      </c>
      <c r="E18" s="4">
        <v>89</v>
      </c>
      <c r="F18" s="5">
        <f>IF(E20=0,"- - -",E18/E20*100)</f>
        <v>0.53955744164898456</v>
      </c>
      <c r="G18" s="4">
        <v>84</v>
      </c>
      <c r="H18" s="5">
        <f>IF(G20=0,"- - -",G18/G20*100)</f>
        <v>0.36505867014341592</v>
      </c>
      <c r="I18" s="4">
        <v>32</v>
      </c>
      <c r="J18" s="5">
        <f>IF(I20=0,"- - -",I18/I20*100)</f>
        <v>0.3780718336483932</v>
      </c>
      <c r="K18" s="4">
        <v>31</v>
      </c>
      <c r="L18" s="5">
        <f>IF(K20=0,"- - -",K18/K20*100)</f>
        <v>0.46476761619190404</v>
      </c>
      <c r="M18" s="4">
        <v>125</v>
      </c>
      <c r="N18" s="5">
        <f>IF(M20=0,"- - -",M18/M20*100)</f>
        <v>0.47993856786331346</v>
      </c>
      <c r="O18" s="4">
        <v>42</v>
      </c>
      <c r="P18" s="5">
        <f>IF(O20=0,"- - -",O18/O20*100)</f>
        <v>0.28985507246376813</v>
      </c>
      <c r="Q18" s="4">
        <v>4</v>
      </c>
      <c r="R18" s="5">
        <f>IF(Q20=0,"- - -",Q18/Q20*100)</f>
        <v>0.21482277121374865</v>
      </c>
      <c r="S18" s="4">
        <v>63</v>
      </c>
      <c r="T18" s="5">
        <f>IF(S20=0,"- - -",S18/S20*100)</f>
        <v>0.49438907635564622</v>
      </c>
      <c r="U18" s="4">
        <v>6</v>
      </c>
      <c r="V18" s="5">
        <f>IF(U20=0,"- - -",U18/U20*100)</f>
        <v>0.12327922745017465</v>
      </c>
      <c r="W18" s="4">
        <v>14</v>
      </c>
      <c r="X18" s="5">
        <f>IF(W20=0,"- - -",W18/W20*100)</f>
        <v>0.46542553191489361</v>
      </c>
      <c r="Y18" s="26">
        <f>C18+E18+G18+I18+K18+M18+O18+Q18+S18+U18+W18</f>
        <v>539</v>
      </c>
      <c r="Z18" s="27">
        <f>IF(Y20=0,"- - -",Y18/Y20*100)</f>
        <v>0.4155744024672321</v>
      </c>
      <c r="AC18" s="69"/>
    </row>
    <row r="19" spans="1:33" ht="15" thickBot="1" x14ac:dyDescent="0.35">
      <c r="A19" s="52"/>
      <c r="B19" s="62" t="s">
        <v>67</v>
      </c>
      <c r="C19" s="9">
        <v>11997</v>
      </c>
      <c r="D19" s="3">
        <f>IF(C20=0,"- - -",C19/C20*100)</f>
        <v>99.593225967126017</v>
      </c>
      <c r="E19" s="2">
        <v>16406</v>
      </c>
      <c r="F19" s="3">
        <f>IF(E20=0,"- - -",E19/E20*100)</f>
        <v>99.460442558351019</v>
      </c>
      <c r="G19" s="2">
        <v>22926</v>
      </c>
      <c r="H19" s="3">
        <f>IF(G20=0,"- - -",G19/G20*100)</f>
        <v>99.634941329856588</v>
      </c>
      <c r="I19" s="2">
        <v>8432</v>
      </c>
      <c r="J19" s="3">
        <f>IF(I20=0,"- - -",I19/I20*100)</f>
        <v>99.621928166351609</v>
      </c>
      <c r="K19" s="2">
        <v>6639</v>
      </c>
      <c r="L19" s="3">
        <f>IF(K20=0,"- - -",K19/K20*100)</f>
        <v>99.535232383808093</v>
      </c>
      <c r="M19" s="2">
        <v>25920</v>
      </c>
      <c r="N19" s="3">
        <f>IF(M20=0,"- - -",M19/M20*100)</f>
        <v>99.520061432136686</v>
      </c>
      <c r="O19" s="2">
        <v>14448</v>
      </c>
      <c r="P19" s="3">
        <f>IF(O20=0,"- - -",O19/O20*100)</f>
        <v>99.710144927536234</v>
      </c>
      <c r="Q19" s="2">
        <v>1858</v>
      </c>
      <c r="R19" s="3">
        <f>IF(Q20=0,"- - -",Q19/Q20*100)</f>
        <v>99.785177228786253</v>
      </c>
      <c r="S19" s="2">
        <v>12680</v>
      </c>
      <c r="T19" s="3">
        <f>IF(S20=0,"- - -",S19/S20*100)</f>
        <v>99.505610923644355</v>
      </c>
      <c r="U19" s="2">
        <v>4861</v>
      </c>
      <c r="V19" s="3">
        <f>IF(U20=0,"- - -",U19/U20*100)</f>
        <v>99.876720772549817</v>
      </c>
      <c r="W19" s="2">
        <v>2994</v>
      </c>
      <c r="X19" s="3">
        <f>IF(W20=0,"- - -",W19/W20*100)</f>
        <v>99.534574468085097</v>
      </c>
      <c r="Y19" s="26">
        <f t="shared" ref="Y19" si="1">C19+E19+G19+I19+K19+M19+O19+Q19+S19+U19+W19</f>
        <v>129161</v>
      </c>
      <c r="Z19" s="29">
        <f>IF(Y20=0,"- - -",Y19/Y20*100)</f>
        <v>99.584425597532771</v>
      </c>
      <c r="AC19" s="69"/>
    </row>
    <row r="20" spans="1:33" x14ac:dyDescent="0.3">
      <c r="A20" s="155" t="s">
        <v>13</v>
      </c>
      <c r="B20" s="156"/>
      <c r="C20" s="14">
        <f>SUM(C18:C19)</f>
        <v>12046</v>
      </c>
      <c r="D20" s="15">
        <f>IF(C20=0,"- - -",C20/C20*100)</f>
        <v>100</v>
      </c>
      <c r="E20" s="16">
        <f>SUM(E18:E19)</f>
        <v>16495</v>
      </c>
      <c r="F20" s="15">
        <f>IF(E20=0,"- - -",E20/E20*100)</f>
        <v>100</v>
      </c>
      <c r="G20" s="16">
        <f>SUM(G18:G19)</f>
        <v>23010</v>
      </c>
      <c r="H20" s="15">
        <f>IF(G20=0,"- - -",G20/G20*100)</f>
        <v>100</v>
      </c>
      <c r="I20" s="16">
        <f>SUM(I18:I19)</f>
        <v>8464</v>
      </c>
      <c r="J20" s="15">
        <f>IF(I20=0,"- - -",I20/I20*100)</f>
        <v>100</v>
      </c>
      <c r="K20" s="16">
        <f>SUM(K18:K19)</f>
        <v>6670</v>
      </c>
      <c r="L20" s="15">
        <f>IF(K20=0,"- - -",K20/K20*100)</f>
        <v>100</v>
      </c>
      <c r="M20" s="16">
        <f>SUM(M18:M19)</f>
        <v>26045</v>
      </c>
      <c r="N20" s="15">
        <f>IF(M20=0,"- - -",M20/M20*100)</f>
        <v>100</v>
      </c>
      <c r="O20" s="16">
        <f>SUM(O18:O19)</f>
        <v>14490</v>
      </c>
      <c r="P20" s="15">
        <f>IF(O20=0,"- - -",O20/O20*100)</f>
        <v>100</v>
      </c>
      <c r="Q20" s="16">
        <f>SUM(Q18:Q19)</f>
        <v>1862</v>
      </c>
      <c r="R20" s="15">
        <f>IF(Q20=0,"- - -",Q20/Q20*100)</f>
        <v>100</v>
      </c>
      <c r="S20" s="16">
        <f>SUM(S18:S19)</f>
        <v>12743</v>
      </c>
      <c r="T20" s="15">
        <f>IF(S20=0,"- - -",S20/S20*100)</f>
        <v>100</v>
      </c>
      <c r="U20" s="16">
        <f>SUM(U18:U19)</f>
        <v>4867</v>
      </c>
      <c r="V20" s="15">
        <f>IF(U20=0,"- - -",U20/U20*100)</f>
        <v>100</v>
      </c>
      <c r="W20" s="16">
        <f>SUM(W18:W19)</f>
        <v>3008</v>
      </c>
      <c r="X20" s="15">
        <f>IF(W20=0,"- - -",W20/W20*100)</f>
        <v>100</v>
      </c>
      <c r="Y20" s="22">
        <f>SUM(Y18:Y19)</f>
        <v>129700</v>
      </c>
      <c r="Z20" s="23">
        <f>IF(Y20=0,"- - -",Y20/Y20*100)</f>
        <v>100</v>
      </c>
      <c r="AC20" s="69"/>
    </row>
    <row r="21" spans="1:33" ht="15" thickBot="1" x14ac:dyDescent="0.35">
      <c r="A21" s="149" t="s">
        <v>132</v>
      </c>
      <c r="B21" s="150"/>
      <c r="C21" s="18">
        <f>IF(Y20=0,"- - -",C20/Y20*100)</f>
        <v>9.2875867386276028</v>
      </c>
      <c r="D21" s="19"/>
      <c r="E21" s="20">
        <f>IF(Y20=0,"- - -",E20/Y20*100)</f>
        <v>12.717810331534309</v>
      </c>
      <c r="F21" s="19"/>
      <c r="G21" s="20">
        <f>IF(Y20=0,"- - -",G20/Y20*100)</f>
        <v>17.74094063222822</v>
      </c>
      <c r="H21" s="19"/>
      <c r="I21" s="20">
        <f>IF(Y20=0,"- - -",I20/Y20*100)</f>
        <v>6.5258288357748651</v>
      </c>
      <c r="J21" s="19"/>
      <c r="K21" s="20">
        <f>IF(Y20=0,"- - -",K20/Y20*100)</f>
        <v>5.1426368542791057</v>
      </c>
      <c r="L21" s="19"/>
      <c r="M21" s="20">
        <f>IF(Y20=0,"- - -",M20/Y20*100)</f>
        <v>20.080956052428682</v>
      </c>
      <c r="N21" s="19"/>
      <c r="O21" s="20">
        <f>IF(Y20=0,"- - -",O20/Y20*100)</f>
        <v>11.171935235158056</v>
      </c>
      <c r="P21" s="19"/>
      <c r="Q21" s="20">
        <f>IF(Y20=0,"- - -",Q20/Y20*100)</f>
        <v>1.4356206630686199</v>
      </c>
      <c r="R21" s="19"/>
      <c r="S21" s="20">
        <f>IF(Y20=0,"- - -",S20/Y20*100)</f>
        <v>9.8249807247494214</v>
      </c>
      <c r="T21" s="19"/>
      <c r="U21" s="20">
        <f>IF(Y20=0,"- - -",U20/Y20*100)</f>
        <v>3.7525057825751733</v>
      </c>
      <c r="V21" s="19"/>
      <c r="W21" s="20">
        <f>IF(Y20=0,"- - -",W20/Y20*100)</f>
        <v>2.3191981495759446</v>
      </c>
      <c r="X21" s="19"/>
      <c r="Y21" s="24">
        <f>IF(Y20=0,"- - -",Y20/Y20*100)</f>
        <v>100</v>
      </c>
      <c r="Z21" s="25"/>
    </row>
    <row r="22" spans="1:33" x14ac:dyDescent="0.3">
      <c r="A22" s="63"/>
    </row>
    <row r="24" spans="1:33" x14ac:dyDescent="0.3">
      <c r="A24" s="49" t="s">
        <v>322</v>
      </c>
      <c r="J24" s="48"/>
      <c r="L24" s="48"/>
    </row>
    <row r="25" spans="1:33" ht="15" thickBot="1" x14ac:dyDescent="0.35"/>
    <row r="26" spans="1:33" ht="14.4" customHeight="1" x14ac:dyDescent="0.3">
      <c r="A26" s="151" t="s">
        <v>333</v>
      </c>
      <c r="B26" s="172"/>
      <c r="C26" s="32" t="s">
        <v>97</v>
      </c>
      <c r="D26" s="33"/>
      <c r="E26" s="33" t="s">
        <v>98</v>
      </c>
      <c r="F26" s="33"/>
      <c r="G26" s="33" t="s">
        <v>86</v>
      </c>
      <c r="H26" s="33"/>
      <c r="I26" s="33" t="s">
        <v>87</v>
      </c>
      <c r="J26" s="33"/>
      <c r="K26" s="33" t="s">
        <v>88</v>
      </c>
      <c r="L26" s="33"/>
      <c r="M26" s="33" t="s">
        <v>89</v>
      </c>
      <c r="N26" s="33"/>
      <c r="O26" s="33" t="s">
        <v>90</v>
      </c>
      <c r="P26" s="33"/>
      <c r="Q26" s="33" t="s">
        <v>91</v>
      </c>
      <c r="R26" s="33"/>
      <c r="S26" s="33" t="s">
        <v>92</v>
      </c>
      <c r="T26" s="33"/>
      <c r="U26" s="33" t="s">
        <v>93</v>
      </c>
      <c r="V26" s="33"/>
      <c r="W26" s="33" t="s">
        <v>94</v>
      </c>
      <c r="X26" s="33"/>
      <c r="Y26" s="33" t="s">
        <v>95</v>
      </c>
      <c r="Z26" s="33"/>
      <c r="AA26" s="33" t="s">
        <v>96</v>
      </c>
      <c r="AB26" s="34"/>
      <c r="AC26" s="35" t="s">
        <v>13</v>
      </c>
      <c r="AD26" s="36"/>
    </row>
    <row r="27" spans="1:33" ht="15" thickBot="1" x14ac:dyDescent="0.35">
      <c r="A27" s="173"/>
      <c r="B27" s="174"/>
      <c r="C27" s="37" t="s">
        <v>14</v>
      </c>
      <c r="D27" s="38" t="s">
        <v>15</v>
      </c>
      <c r="E27" s="39" t="s">
        <v>14</v>
      </c>
      <c r="F27" s="38" t="s">
        <v>15</v>
      </c>
      <c r="G27" s="39" t="s">
        <v>14</v>
      </c>
      <c r="H27" s="38" t="s">
        <v>15</v>
      </c>
      <c r="I27" s="37" t="s">
        <v>14</v>
      </c>
      <c r="J27" s="38" t="s">
        <v>15</v>
      </c>
      <c r="K27" s="37" t="s">
        <v>14</v>
      </c>
      <c r="L27" s="38" t="s">
        <v>15</v>
      </c>
      <c r="M27" s="37" t="s">
        <v>14</v>
      </c>
      <c r="N27" s="38" t="s">
        <v>15</v>
      </c>
      <c r="O27" s="37" t="s">
        <v>14</v>
      </c>
      <c r="P27" s="38" t="s">
        <v>15</v>
      </c>
      <c r="Q27" s="37" t="s">
        <v>14</v>
      </c>
      <c r="R27" s="38" t="s">
        <v>15</v>
      </c>
      <c r="S27" s="37" t="s">
        <v>14</v>
      </c>
      <c r="T27" s="38" t="s">
        <v>15</v>
      </c>
      <c r="U27" s="37" t="s">
        <v>14</v>
      </c>
      <c r="V27" s="38" t="s">
        <v>15</v>
      </c>
      <c r="W27" s="37" t="s">
        <v>14</v>
      </c>
      <c r="X27" s="38" t="s">
        <v>15</v>
      </c>
      <c r="Y27" s="37" t="s">
        <v>14</v>
      </c>
      <c r="Z27" s="38" t="s">
        <v>15</v>
      </c>
      <c r="AA27" s="37" t="s">
        <v>14</v>
      </c>
      <c r="AB27" s="38" t="s">
        <v>15</v>
      </c>
      <c r="AC27" s="41" t="s">
        <v>14</v>
      </c>
      <c r="AD27" s="42" t="s">
        <v>15</v>
      </c>
    </row>
    <row r="28" spans="1:33" x14ac:dyDescent="0.3">
      <c r="A28" s="55"/>
      <c r="B28" s="62" t="s">
        <v>66</v>
      </c>
      <c r="C28" s="8">
        <v>23</v>
      </c>
      <c r="D28" s="5">
        <f>IF(C30=0,"- - -",C28/C30*100)</f>
        <v>0.37001287001287003</v>
      </c>
      <c r="E28" s="4">
        <v>422</v>
      </c>
      <c r="F28" s="5">
        <f>IF(E30=0,"- - -",E28/E30*100)</f>
        <v>0.39491661831589592</v>
      </c>
      <c r="G28" s="4">
        <v>0</v>
      </c>
      <c r="H28" s="5">
        <f>IF(G30=0,"- - -",G28/G30*100)</f>
        <v>0</v>
      </c>
      <c r="I28" s="4">
        <v>4</v>
      </c>
      <c r="J28" s="5">
        <f>IF(I30=0,"- - -",I28/I30*100)</f>
        <v>0.29761904761904762</v>
      </c>
      <c r="K28" s="4">
        <v>1</v>
      </c>
      <c r="L28" s="5">
        <f>IF(K30=0,"- - -",K28/K30*100)</f>
        <v>0.59523809523809523</v>
      </c>
      <c r="M28" s="4">
        <v>0</v>
      </c>
      <c r="N28" s="5">
        <f>IF(M30=0,"- - -",M28/M30*100)</f>
        <v>0</v>
      </c>
      <c r="O28" s="4">
        <v>9</v>
      </c>
      <c r="P28" s="5">
        <f>IF(O30=0,"- - -",O28/O30*100)</f>
        <v>0.73891625615763545</v>
      </c>
      <c r="Q28" s="4">
        <v>20</v>
      </c>
      <c r="R28" s="5">
        <f>IF(Q30=0,"- - -",Q28/Q30*100)</f>
        <v>0.54644808743169404</v>
      </c>
      <c r="S28" s="4">
        <v>7</v>
      </c>
      <c r="T28" s="5">
        <f>IF(S30=0,"- - -",S28/S30*100)</f>
        <v>0.45513654096228867</v>
      </c>
      <c r="U28" s="4">
        <v>32</v>
      </c>
      <c r="V28" s="5">
        <f>IF(U30=0,"- - -",U28/U30*100)</f>
        <v>0.54654141759180186</v>
      </c>
      <c r="W28" s="4">
        <v>6</v>
      </c>
      <c r="X28" s="5">
        <f>IF(W30=0,"- - -",W28/W30*100)</f>
        <v>0.77720207253886009</v>
      </c>
      <c r="Y28" s="4">
        <v>14</v>
      </c>
      <c r="Z28" s="5">
        <f>IF(Y30=0,"- - -",Y28/Y30*100)</f>
        <v>0.7865168539325843</v>
      </c>
      <c r="AA28" s="4">
        <v>1</v>
      </c>
      <c r="AB28" s="5">
        <f>IF(AA30=0,"- - -",AA28/AA30*100)</f>
        <v>3.125</v>
      </c>
      <c r="AC28" s="26">
        <f>C28+E28+G28+I28+K28+M28+O28+Q28+S28+U28+W28+Y28+AA28</f>
        <v>539</v>
      </c>
      <c r="AD28" s="27">
        <f>IF(AC30=0,"- - -",AC28/AC30*100)</f>
        <v>0.4155744024672321</v>
      </c>
      <c r="AG28" s="69"/>
    </row>
    <row r="29" spans="1:33" ht="15" thickBot="1" x14ac:dyDescent="0.35">
      <c r="A29" s="52"/>
      <c r="B29" s="62" t="s">
        <v>67</v>
      </c>
      <c r="C29" s="9">
        <v>6193</v>
      </c>
      <c r="D29" s="3">
        <f>IF(C30=0,"- - -",C29/C30*100)</f>
        <v>99.629987129987128</v>
      </c>
      <c r="E29" s="2">
        <v>106436</v>
      </c>
      <c r="F29" s="3">
        <f>IF(E30=0,"- - -",E29/E30*100)</f>
        <v>99.605083381684096</v>
      </c>
      <c r="G29" s="2">
        <v>237</v>
      </c>
      <c r="H29" s="3">
        <f>IF(G30=0,"- - -",G29/G30*100)</f>
        <v>100</v>
      </c>
      <c r="I29" s="2">
        <v>1340</v>
      </c>
      <c r="J29" s="3">
        <f>IF(I30=0,"- - -",I29/I30*100)</f>
        <v>99.702380952380949</v>
      </c>
      <c r="K29" s="2">
        <v>167</v>
      </c>
      <c r="L29" s="3">
        <f>IF(K30=0,"- - -",K29/K30*100)</f>
        <v>99.404761904761912</v>
      </c>
      <c r="M29" s="2">
        <v>22</v>
      </c>
      <c r="N29" s="3">
        <f>IF(M30=0,"- - -",M29/M30*100)</f>
        <v>100</v>
      </c>
      <c r="O29" s="2">
        <v>1209</v>
      </c>
      <c r="P29" s="3">
        <f>IF(O30=0,"- - -",O29/O30*100)</f>
        <v>99.261083743842363</v>
      </c>
      <c r="Q29" s="2">
        <v>3640</v>
      </c>
      <c r="R29" s="3">
        <f>IF(Q30=0,"- - -",Q29/Q30*100)</f>
        <v>99.453551912568301</v>
      </c>
      <c r="S29" s="2">
        <v>1531</v>
      </c>
      <c r="T29" s="3">
        <f>IF(S30=0,"- - -",S29/S30*100)</f>
        <v>99.544863459037714</v>
      </c>
      <c r="U29" s="2">
        <v>5823</v>
      </c>
      <c r="V29" s="3">
        <f>IF(U30=0,"- - -",U29/U30*100)</f>
        <v>99.453458582408189</v>
      </c>
      <c r="W29" s="2">
        <v>766</v>
      </c>
      <c r="X29" s="3">
        <f>IF(W30=0,"- - -",W29/W30*100)</f>
        <v>99.22279792746113</v>
      </c>
      <c r="Y29" s="2">
        <v>1766</v>
      </c>
      <c r="Z29" s="3">
        <f>IF(Y30=0,"- - -",Y29/Y30*100)</f>
        <v>99.213483146067418</v>
      </c>
      <c r="AA29" s="2">
        <v>31</v>
      </c>
      <c r="AB29" s="3">
        <f>IF(AA30=0,"- - -",AA29/AA30*100)</f>
        <v>96.875</v>
      </c>
      <c r="AC29" s="26">
        <f t="shared" ref="AC29" si="2">C29+E29+G29+I29+K29+M29+O29+Q29+S29+U29+W29+Y29+AA29</f>
        <v>129161</v>
      </c>
      <c r="AD29" s="29">
        <f>IF(AC30=0,"- - -",AC29/AC30*100)</f>
        <v>99.584425597532771</v>
      </c>
      <c r="AG29" s="69"/>
    </row>
    <row r="30" spans="1:33" x14ac:dyDescent="0.3">
      <c r="A30" s="155" t="s">
        <v>13</v>
      </c>
      <c r="B30" s="156"/>
      <c r="C30" s="14">
        <f>SUM(C28:C29)</f>
        <v>6216</v>
      </c>
      <c r="D30" s="15">
        <f>IF(C30=0,"- - -",C30/C30*100)</f>
        <v>100</v>
      </c>
      <c r="E30" s="16">
        <f>SUM(E28:E29)</f>
        <v>106858</v>
      </c>
      <c r="F30" s="15">
        <f>IF(E30=0,"- - -",E30/E30*100)</f>
        <v>100</v>
      </c>
      <c r="G30" s="16">
        <f>SUM(G28:G29)</f>
        <v>237</v>
      </c>
      <c r="H30" s="15">
        <f>IF(G30=0,"- - -",G30/G30*100)</f>
        <v>100</v>
      </c>
      <c r="I30" s="16">
        <f>SUM(I28:I29)</f>
        <v>1344</v>
      </c>
      <c r="J30" s="15">
        <f>IF(I30=0,"- - -",I30/I30*100)</f>
        <v>100</v>
      </c>
      <c r="K30" s="16">
        <f>SUM(K28:K29)</f>
        <v>168</v>
      </c>
      <c r="L30" s="15">
        <f>IF(K30=0,"- - -",K30/K30*100)</f>
        <v>100</v>
      </c>
      <c r="M30" s="16">
        <f>SUM(M28:M29)</f>
        <v>22</v>
      </c>
      <c r="N30" s="15">
        <f>IF(M30=0,"- - -",M30/M30*100)</f>
        <v>100</v>
      </c>
      <c r="O30" s="16">
        <f>SUM(O28:O29)</f>
        <v>1218</v>
      </c>
      <c r="P30" s="15">
        <f>IF(O30=0,"- - -",O30/O30*100)</f>
        <v>100</v>
      </c>
      <c r="Q30" s="16">
        <f>SUM(Q28:Q29)</f>
        <v>3660</v>
      </c>
      <c r="R30" s="15">
        <f>IF(Q30=0,"- - -",Q30/Q30*100)</f>
        <v>100</v>
      </c>
      <c r="S30" s="16">
        <f>SUM(S28:S29)</f>
        <v>1538</v>
      </c>
      <c r="T30" s="15">
        <f>IF(S30=0,"- - -",S30/S30*100)</f>
        <v>100</v>
      </c>
      <c r="U30" s="16">
        <f>SUM(U28:U29)</f>
        <v>5855</v>
      </c>
      <c r="V30" s="15">
        <f>IF(U30=0,"- - -",U30/U30*100)</f>
        <v>100</v>
      </c>
      <c r="W30" s="16">
        <f>SUM(W28:W29)</f>
        <v>772</v>
      </c>
      <c r="X30" s="15">
        <f>IF(W30=0,"- - -",W30/W30*100)</f>
        <v>100</v>
      </c>
      <c r="Y30" s="16">
        <f>SUM(Y28:Y29)</f>
        <v>1780</v>
      </c>
      <c r="Z30" s="15">
        <f>IF(Y30=0,"- - -",Y30/Y30*100)</f>
        <v>100</v>
      </c>
      <c r="AA30" s="16">
        <f>SUM(AA28:AA29)</f>
        <v>32</v>
      </c>
      <c r="AB30" s="15">
        <f>IF(AA30=0,"- - -",AA30/AA30*100)</f>
        <v>100</v>
      </c>
      <c r="AC30" s="22">
        <f>SUM(AC28:AC29)</f>
        <v>129700</v>
      </c>
      <c r="AD30" s="23">
        <f>IF(AC30=0,"- - -",AC30/AC30*100)</f>
        <v>100</v>
      </c>
      <c r="AG30" s="69"/>
    </row>
    <row r="31" spans="1:33" ht="15" thickBot="1" x14ac:dyDescent="0.35">
      <c r="A31" s="149" t="s">
        <v>12</v>
      </c>
      <c r="B31" s="150"/>
      <c r="C31" s="18">
        <f>IF($AC30=0,"- - -",C30/$AC30*100)</f>
        <v>4.7925983037779494</v>
      </c>
      <c r="D31" s="19"/>
      <c r="E31" s="20">
        <f>IF($AC30=0,"- - -",E30/$AC30*100)</f>
        <v>82.388589051657675</v>
      </c>
      <c r="F31" s="19"/>
      <c r="G31" s="20">
        <f>IF($AC30=0,"- - -",G30/$AC30*100)</f>
        <v>0.18272937548188128</v>
      </c>
      <c r="H31" s="19"/>
      <c r="I31" s="20">
        <f>IF($AC30=0,"- - -",I30/$AC30*100)</f>
        <v>1.0362374710871241</v>
      </c>
      <c r="J31" s="19"/>
      <c r="K31" s="20">
        <f>IF($AC30=0,"- - -",K30/$AC30*100)</f>
        <v>0.12952968388589051</v>
      </c>
      <c r="L31" s="19"/>
      <c r="M31" s="20">
        <f>IF($AC30=0,"- - -",M30/$AC30*100)</f>
        <v>1.6962220508866616E-2</v>
      </c>
      <c r="N31" s="19"/>
      <c r="O31" s="20">
        <f>IF($AC30=0,"- - -",O30/$AC30*100)</f>
        <v>0.93909020817270616</v>
      </c>
      <c r="P31" s="19"/>
      <c r="Q31" s="20">
        <f>IF($AC30=0,"- - -",Q30/$AC30*100)</f>
        <v>2.8218966846569002</v>
      </c>
      <c r="R31" s="19"/>
      <c r="S31" s="20">
        <f>IF($AC30=0,"- - -",S30/$AC30*100)</f>
        <v>1.1858134155744025</v>
      </c>
      <c r="T31" s="19"/>
      <c r="U31" s="20">
        <f>IF($AC30=0,"- - -",U30/$AC30*100)</f>
        <v>4.5142636854279106</v>
      </c>
      <c r="V31" s="19"/>
      <c r="W31" s="20">
        <f>IF($AC30=0,"- - -",W30/$AC30*100)</f>
        <v>0.5952197378565921</v>
      </c>
      <c r="X31" s="19"/>
      <c r="Y31" s="158">
        <f>IF($AC30=0,"- - -",Y30/$AC30*100)</f>
        <v>1.3723978411719353</v>
      </c>
      <c r="Z31" s="179"/>
      <c r="AA31" s="158">
        <f>IF($AC30=0,"- - -",AA30/$AC30*100)</f>
        <v>2.4672320740169621E-2</v>
      </c>
      <c r="AB31" s="180"/>
      <c r="AC31" s="24">
        <f>IF($AC30=0,"- - -",AC30/$AC30*100)</f>
        <v>100</v>
      </c>
      <c r="AD31" s="25"/>
    </row>
    <row r="32" spans="1:33" x14ac:dyDescent="0.3">
      <c r="A32" s="63"/>
    </row>
    <row r="34" spans="1:31" x14ac:dyDescent="0.3">
      <c r="A34" s="49" t="s">
        <v>323</v>
      </c>
      <c r="J34" s="48"/>
      <c r="L34" s="48"/>
    </row>
    <row r="35" spans="1:31" ht="15" thickBot="1" x14ac:dyDescent="0.35"/>
    <row r="36" spans="1:31" ht="14.4" customHeight="1" x14ac:dyDescent="0.3">
      <c r="A36" s="151" t="s">
        <v>333</v>
      </c>
      <c r="B36" s="172"/>
      <c r="C36" s="32" t="s">
        <v>20</v>
      </c>
      <c r="D36" s="33"/>
      <c r="E36" s="33" t="s">
        <v>21</v>
      </c>
      <c r="F36" s="33"/>
      <c r="G36" s="33" t="s">
        <v>22</v>
      </c>
      <c r="H36" s="33"/>
      <c r="I36" s="33" t="s">
        <v>23</v>
      </c>
      <c r="J36" s="33"/>
      <c r="K36" s="33" t="s">
        <v>24</v>
      </c>
      <c r="L36" s="33"/>
      <c r="M36" s="33" t="s">
        <v>25</v>
      </c>
      <c r="N36" s="33"/>
      <c r="O36" s="33" t="s">
        <v>26</v>
      </c>
      <c r="P36" s="33"/>
      <c r="Q36" s="33" t="s">
        <v>27</v>
      </c>
      <c r="R36" s="33"/>
      <c r="S36" s="33" t="s">
        <v>28</v>
      </c>
      <c r="T36" s="33"/>
      <c r="U36" s="33" t="s">
        <v>29</v>
      </c>
      <c r="V36" s="33"/>
      <c r="W36" s="33" t="s">
        <v>30</v>
      </c>
      <c r="X36" s="33"/>
      <c r="Y36" s="33" t="s">
        <v>32</v>
      </c>
      <c r="Z36" s="33"/>
      <c r="AA36" s="35" t="s">
        <v>13</v>
      </c>
      <c r="AB36" s="36"/>
    </row>
    <row r="37" spans="1:31" ht="15" thickBot="1" x14ac:dyDescent="0.35">
      <c r="A37" s="173"/>
      <c r="B37" s="174"/>
      <c r="C37" s="37" t="s">
        <v>14</v>
      </c>
      <c r="D37" s="38" t="s">
        <v>15</v>
      </c>
      <c r="E37" s="39" t="s">
        <v>14</v>
      </c>
      <c r="F37" s="38" t="s">
        <v>15</v>
      </c>
      <c r="G37" s="39" t="s">
        <v>14</v>
      </c>
      <c r="H37" s="38" t="s">
        <v>15</v>
      </c>
      <c r="I37" s="37" t="s">
        <v>14</v>
      </c>
      <c r="J37" s="38" t="s">
        <v>15</v>
      </c>
      <c r="K37" s="37" t="s">
        <v>14</v>
      </c>
      <c r="L37" s="38" t="s">
        <v>15</v>
      </c>
      <c r="M37" s="37" t="s">
        <v>14</v>
      </c>
      <c r="N37" s="38" t="s">
        <v>15</v>
      </c>
      <c r="O37" s="37" t="s">
        <v>14</v>
      </c>
      <c r="P37" s="38" t="s">
        <v>15</v>
      </c>
      <c r="Q37" s="37" t="s">
        <v>14</v>
      </c>
      <c r="R37" s="38" t="s">
        <v>15</v>
      </c>
      <c r="S37" s="37" t="s">
        <v>14</v>
      </c>
      <c r="T37" s="38" t="s">
        <v>15</v>
      </c>
      <c r="U37" s="37" t="s">
        <v>14</v>
      </c>
      <c r="V37" s="38" t="s">
        <v>15</v>
      </c>
      <c r="W37" s="37" t="s">
        <v>14</v>
      </c>
      <c r="X37" s="38" t="s">
        <v>15</v>
      </c>
      <c r="Y37" s="37" t="s">
        <v>14</v>
      </c>
      <c r="Z37" s="38" t="s">
        <v>15</v>
      </c>
      <c r="AA37" s="41" t="s">
        <v>14</v>
      </c>
      <c r="AB37" s="42" t="s">
        <v>15</v>
      </c>
    </row>
    <row r="38" spans="1:31" x14ac:dyDescent="0.3">
      <c r="A38" s="55"/>
      <c r="B38" s="62" t="s">
        <v>66</v>
      </c>
      <c r="C38" s="8">
        <v>13</v>
      </c>
      <c r="D38" s="5">
        <f>IF(C40=0,"- - -",C38/C40*100)</f>
        <v>2.0602218700475436</v>
      </c>
      <c r="E38" s="4">
        <v>129</v>
      </c>
      <c r="F38" s="5">
        <f>IF(E40=0,"- - -",E38/E40*100)</f>
        <v>5.5819991345737776</v>
      </c>
      <c r="G38" s="4">
        <v>155</v>
      </c>
      <c r="H38" s="5">
        <f>IF(G40=0,"- - -",G38/G40*100)</f>
        <v>3.6547983966045741</v>
      </c>
      <c r="I38" s="4">
        <v>75</v>
      </c>
      <c r="J38" s="5">
        <f>IF(I40=0,"- - -",I38/I40*100)</f>
        <v>0.47892720306513409</v>
      </c>
      <c r="K38" s="4">
        <v>52</v>
      </c>
      <c r="L38" s="5">
        <f>IF(K40=0,"- - -",K38/K40*100)</f>
        <v>0.1294691763768549</v>
      </c>
      <c r="M38" s="4">
        <v>37</v>
      </c>
      <c r="N38" s="5">
        <f>IF(M40=0,"- - -",M38/M40*100)</f>
        <v>0.10020854210112938</v>
      </c>
      <c r="O38" s="4">
        <v>28</v>
      </c>
      <c r="P38" s="5">
        <f>IF(O40=0,"- - -",O38/O40*100)</f>
        <v>0.17786812349129716</v>
      </c>
      <c r="Q38" s="4">
        <v>13</v>
      </c>
      <c r="R38" s="5">
        <f>IF(Q40=0,"- - -",Q38/Q40*100)</f>
        <v>0.18972562755399883</v>
      </c>
      <c r="S38" s="4">
        <v>5</v>
      </c>
      <c r="T38" s="5">
        <f>IF(S40=0,"- - -",S38/S40*100)</f>
        <v>0.18608113137327875</v>
      </c>
      <c r="U38" s="4">
        <v>3</v>
      </c>
      <c r="V38" s="5">
        <f>IF(U40=0,"- - -",U38/U40*100)</f>
        <v>0.27726432532347506</v>
      </c>
      <c r="W38" s="4">
        <v>4</v>
      </c>
      <c r="X38" s="5">
        <f>IF(W40=0,"- - -",W38/W40*100)</f>
        <v>0.59347181008902083</v>
      </c>
      <c r="Y38" s="4">
        <v>25</v>
      </c>
      <c r="Z38" s="5">
        <f>IF(Y40=0,"- - -",Y38/Y40*100)</f>
        <v>0.91474570069520666</v>
      </c>
      <c r="AA38" s="26">
        <f>C38+E38+G38+I38+K38+M38+O38+Q38+S38+U38+W38+Y38</f>
        <v>539</v>
      </c>
      <c r="AB38" s="27">
        <f>IF(AA40=0,"- - -",AA38/AA40*100)</f>
        <v>0.4155744024672321</v>
      </c>
      <c r="AE38" s="69"/>
    </row>
    <row r="39" spans="1:31" ht="15" thickBot="1" x14ac:dyDescent="0.35">
      <c r="A39" s="52"/>
      <c r="B39" s="62" t="s">
        <v>67</v>
      </c>
      <c r="C39" s="9">
        <v>618</v>
      </c>
      <c r="D39" s="3">
        <f>IF(C40=0,"- - -",C39/C40*100)</f>
        <v>97.939778129952458</v>
      </c>
      <c r="E39" s="2">
        <v>2182</v>
      </c>
      <c r="F39" s="3">
        <f>IF(E40=0,"- - -",E39/E40*100)</f>
        <v>94.418000865426222</v>
      </c>
      <c r="G39" s="2">
        <v>4086</v>
      </c>
      <c r="H39" s="3">
        <f>IF(G40=0,"- - -",G39/G40*100)</f>
        <v>96.345201603395424</v>
      </c>
      <c r="I39" s="2">
        <v>15585</v>
      </c>
      <c r="J39" s="3">
        <f>IF(I40=0,"- - -",I39/I40*100)</f>
        <v>99.52107279693486</v>
      </c>
      <c r="K39" s="2">
        <v>40112</v>
      </c>
      <c r="L39" s="3">
        <f>IF(K40=0,"- - -",K39/K40*100)</f>
        <v>99.870530823623156</v>
      </c>
      <c r="M39" s="2">
        <v>36886</v>
      </c>
      <c r="N39" s="3">
        <f>IF(M40=0,"- - -",M39/M40*100)</f>
        <v>99.899791457898871</v>
      </c>
      <c r="O39" s="2">
        <v>15714</v>
      </c>
      <c r="P39" s="3">
        <f>IF(O40=0,"- - -",O39/O40*100)</f>
        <v>99.822131876508706</v>
      </c>
      <c r="Q39" s="2">
        <v>6839</v>
      </c>
      <c r="R39" s="3">
        <f>IF(Q40=0,"- - -",Q39/Q40*100)</f>
        <v>99.810274372446003</v>
      </c>
      <c r="S39" s="2">
        <v>2682</v>
      </c>
      <c r="T39" s="3">
        <f>IF(S40=0,"- - -",S39/S40*100)</f>
        <v>99.813918868626715</v>
      </c>
      <c r="U39" s="2">
        <v>1079</v>
      </c>
      <c r="V39" s="3">
        <f>IF(U40=0,"- - -",U39/U40*100)</f>
        <v>99.722735674676528</v>
      </c>
      <c r="W39" s="2">
        <v>670</v>
      </c>
      <c r="X39" s="3">
        <f>IF(W40=0,"- - -",W39/W40*100)</f>
        <v>99.406528189910986</v>
      </c>
      <c r="Y39" s="2">
        <v>2708</v>
      </c>
      <c r="Z39" s="3">
        <f>IF(Y40=0,"- - -",Y39/Y40*100)</f>
        <v>99.085254299304793</v>
      </c>
      <c r="AA39" s="26">
        <f t="shared" ref="AA39" si="3">C39+E39+G39+I39+K39+M39+O39+Q39+S39+U39+W39+Y39</f>
        <v>129161</v>
      </c>
      <c r="AB39" s="29">
        <f>IF(AA40=0,"- - -",AA39/AA40*100)</f>
        <v>99.584425597532771</v>
      </c>
      <c r="AE39" s="69"/>
    </row>
    <row r="40" spans="1:31" x14ac:dyDescent="0.3">
      <c r="A40" s="155" t="s">
        <v>13</v>
      </c>
      <c r="B40" s="156"/>
      <c r="C40" s="14">
        <f>SUM(C38:C39)</f>
        <v>631</v>
      </c>
      <c r="D40" s="15">
        <f>IF(C40=0,"- - -",C40/C40*100)</f>
        <v>100</v>
      </c>
      <c r="E40" s="16">
        <f>SUM(E38:E39)</f>
        <v>2311</v>
      </c>
      <c r="F40" s="15">
        <f>IF(E40=0,"- - -",E40/E40*100)</f>
        <v>100</v>
      </c>
      <c r="G40" s="16">
        <f>SUM(G38:G39)</f>
        <v>4241</v>
      </c>
      <c r="H40" s="15">
        <f>IF(G40=0,"- - -",G40/G40*100)</f>
        <v>100</v>
      </c>
      <c r="I40" s="16">
        <f>SUM(I38:I39)</f>
        <v>15660</v>
      </c>
      <c r="J40" s="15">
        <f>IF(I40=0,"- - -",I40/I40*100)</f>
        <v>100</v>
      </c>
      <c r="K40" s="16">
        <f>SUM(K38:K39)</f>
        <v>40164</v>
      </c>
      <c r="L40" s="15">
        <f>IF(K40=0,"- - -",K40/K40*100)</f>
        <v>100</v>
      </c>
      <c r="M40" s="16">
        <f>SUM(M38:M39)</f>
        <v>36923</v>
      </c>
      <c r="N40" s="15">
        <f>IF(M40=0,"- - -",M40/M40*100)</f>
        <v>100</v>
      </c>
      <c r="O40" s="16">
        <f>SUM(O38:O39)</f>
        <v>15742</v>
      </c>
      <c r="P40" s="15">
        <f>IF(O40=0,"- - -",O40/O40*100)</f>
        <v>100</v>
      </c>
      <c r="Q40" s="16">
        <f>SUM(Q38:Q39)</f>
        <v>6852</v>
      </c>
      <c r="R40" s="15">
        <f>IF(Q40=0,"- - -",Q40/Q40*100)</f>
        <v>100</v>
      </c>
      <c r="S40" s="16">
        <f>SUM(S38:S39)</f>
        <v>2687</v>
      </c>
      <c r="T40" s="15">
        <f>IF(S40=0,"- - -",S40/S40*100)</f>
        <v>100</v>
      </c>
      <c r="U40" s="16">
        <f>SUM(U38:U39)</f>
        <v>1082</v>
      </c>
      <c r="V40" s="15">
        <f>IF(U40=0,"- - -",U40/U40*100)</f>
        <v>100</v>
      </c>
      <c r="W40" s="16">
        <f>SUM(W38:W39)</f>
        <v>674</v>
      </c>
      <c r="X40" s="15">
        <f>IF(W40=0,"- - -",W40/W40*100)</f>
        <v>100</v>
      </c>
      <c r="Y40" s="16">
        <f>SUM(Y38:Y39)</f>
        <v>2733</v>
      </c>
      <c r="Z40" s="15">
        <f>IF(Y40=0,"- - -",Y40/Y40*100)</f>
        <v>100</v>
      </c>
      <c r="AA40" s="22">
        <f>SUM(AA38:AA39)</f>
        <v>129700</v>
      </c>
      <c r="AB40" s="23">
        <f>IF(AA40=0,"- - -",AA40/AA40*100)</f>
        <v>100</v>
      </c>
      <c r="AE40" s="69"/>
    </row>
    <row r="41" spans="1:31" ht="15" thickBot="1" x14ac:dyDescent="0.35">
      <c r="A41" s="149" t="s">
        <v>31</v>
      </c>
      <c r="B41" s="150"/>
      <c r="C41" s="18">
        <f>IF($AA40=0,"- - -",C40/$AA40*100)</f>
        <v>0.48650732459521973</v>
      </c>
      <c r="D41" s="19"/>
      <c r="E41" s="20">
        <f>IF($AA40=0,"- - -",E40/$AA40*100)</f>
        <v>1.7818041634541248</v>
      </c>
      <c r="F41" s="19"/>
      <c r="G41" s="20">
        <f>IF($AA40=0,"- - -",G40/$AA40*100)</f>
        <v>3.2698535080956055</v>
      </c>
      <c r="H41" s="19"/>
      <c r="I41" s="20">
        <f>IF($AA40=0,"- - -",I40/$AA40*100)</f>
        <v>12.074016962220508</v>
      </c>
      <c r="J41" s="19"/>
      <c r="K41" s="20">
        <f>IF($AA40=0,"- - -",K40/$AA40*100)</f>
        <v>30.966846569005398</v>
      </c>
      <c r="L41" s="19"/>
      <c r="M41" s="20">
        <f>IF($AA40=0,"- - -",M40/$AA40*100)</f>
        <v>28.468003084040095</v>
      </c>
      <c r="N41" s="19"/>
      <c r="O41" s="20">
        <f>IF($AA40=0,"- - -",O40/$AA40*100)</f>
        <v>12.137239784117194</v>
      </c>
      <c r="P41" s="19"/>
      <c r="Q41" s="20">
        <f>IF($AA40=0,"- - -",Q40/$AA40*100)</f>
        <v>5.2829606784888208</v>
      </c>
      <c r="R41" s="19"/>
      <c r="S41" s="20">
        <f>IF($AA40=0,"- - -",S40/$AA40*100)</f>
        <v>2.0717039321511179</v>
      </c>
      <c r="T41" s="19"/>
      <c r="U41" s="20">
        <f>IF($AA40=0,"- - -",U40/$AA40*100)</f>
        <v>0.83423284502698536</v>
      </c>
      <c r="V41" s="19"/>
      <c r="W41" s="20">
        <f>IF($AA40=0,"- - -",W40/$AA40*100)</f>
        <v>0.51966075558982261</v>
      </c>
      <c r="X41" s="19"/>
      <c r="Y41" s="20">
        <f>IF($AA40=0,"- - -",Y40/$AA40*100)</f>
        <v>2.1071703932151116</v>
      </c>
      <c r="Z41" s="19"/>
      <c r="AA41" s="24">
        <f>IF($AA40=0,"- - -",AA40/$AA40*100)</f>
        <v>100</v>
      </c>
      <c r="AB41" s="25"/>
    </row>
    <row r="42" spans="1:31" x14ac:dyDescent="0.3">
      <c r="A42" s="63"/>
    </row>
    <row r="44" spans="1:31" x14ac:dyDescent="0.3">
      <c r="A44" s="49" t="s">
        <v>324</v>
      </c>
      <c r="J44" s="48"/>
      <c r="L44" s="48"/>
    </row>
    <row r="45" spans="1:31" ht="15" thickBot="1" x14ac:dyDescent="0.35"/>
    <row r="46" spans="1:31" ht="14.4" customHeight="1" x14ac:dyDescent="0.3">
      <c r="A46" s="151" t="s">
        <v>333</v>
      </c>
      <c r="B46" s="172"/>
      <c r="C46" s="32" t="s">
        <v>99</v>
      </c>
      <c r="D46" s="33"/>
      <c r="E46" s="33" t="s">
        <v>100</v>
      </c>
      <c r="F46" s="33"/>
      <c r="G46" s="33" t="s">
        <v>101</v>
      </c>
      <c r="H46" s="33"/>
      <c r="I46" s="33" t="s">
        <v>102</v>
      </c>
      <c r="J46" s="33"/>
      <c r="K46" s="33" t="s">
        <v>103</v>
      </c>
      <c r="L46" s="33"/>
      <c r="M46" s="33" t="s">
        <v>104</v>
      </c>
      <c r="N46" s="33"/>
      <c r="O46" s="33" t="s">
        <v>105</v>
      </c>
      <c r="P46" s="33"/>
      <c r="Q46" s="33" t="s">
        <v>106</v>
      </c>
      <c r="R46" s="33"/>
      <c r="S46" s="33" t="s">
        <v>16</v>
      </c>
      <c r="T46" s="33"/>
      <c r="U46" s="35" t="s">
        <v>13</v>
      </c>
      <c r="V46" s="36"/>
    </row>
    <row r="47" spans="1:31" ht="15" thickBot="1" x14ac:dyDescent="0.35">
      <c r="A47" s="173"/>
      <c r="B47" s="174"/>
      <c r="C47" s="37" t="s">
        <v>14</v>
      </c>
      <c r="D47" s="38" t="s">
        <v>15</v>
      </c>
      <c r="E47" s="39" t="s">
        <v>14</v>
      </c>
      <c r="F47" s="38" t="s">
        <v>15</v>
      </c>
      <c r="G47" s="39" t="s">
        <v>14</v>
      </c>
      <c r="H47" s="38" t="s">
        <v>15</v>
      </c>
      <c r="I47" s="37" t="s">
        <v>14</v>
      </c>
      <c r="J47" s="38" t="s">
        <v>15</v>
      </c>
      <c r="K47" s="37" t="s">
        <v>14</v>
      </c>
      <c r="L47" s="38" t="s">
        <v>15</v>
      </c>
      <c r="M47" s="37" t="s">
        <v>14</v>
      </c>
      <c r="N47" s="38" t="s">
        <v>15</v>
      </c>
      <c r="O47" s="37" t="s">
        <v>14</v>
      </c>
      <c r="P47" s="38" t="s">
        <v>15</v>
      </c>
      <c r="Q47" s="37" t="s">
        <v>14</v>
      </c>
      <c r="R47" s="38" t="s">
        <v>15</v>
      </c>
      <c r="S47" s="37" t="s">
        <v>14</v>
      </c>
      <c r="T47" s="38" t="s">
        <v>15</v>
      </c>
      <c r="U47" s="41" t="s">
        <v>14</v>
      </c>
      <c r="V47" s="42" t="s">
        <v>15</v>
      </c>
    </row>
    <row r="48" spans="1:31" x14ac:dyDescent="0.3">
      <c r="A48" s="55"/>
      <c r="B48" s="62" t="s">
        <v>66</v>
      </c>
      <c r="C48" s="8">
        <v>11</v>
      </c>
      <c r="D48" s="5">
        <f>IF(C50=0,"- - -",C48/C50*100)</f>
        <v>15.068493150684931</v>
      </c>
      <c r="E48" s="4">
        <v>212</v>
      </c>
      <c r="F48" s="5">
        <f>IF(E50=0,"- - -",E48/E50*100)</f>
        <v>34.697217675941076</v>
      </c>
      <c r="G48" s="4">
        <v>80</v>
      </c>
      <c r="H48" s="5">
        <f>IF(G50=0,"- - -",G48/G50*100)</f>
        <v>5.2390307793058284</v>
      </c>
      <c r="I48" s="4">
        <v>119</v>
      </c>
      <c r="J48" s="5">
        <f>IF(I50=0,"- - -",I48/I50*100)</f>
        <v>0.64380004328067519</v>
      </c>
      <c r="K48" s="4">
        <v>109</v>
      </c>
      <c r="L48" s="5">
        <f>IF(K50=0,"- - -",K48/K50*100)</f>
        <v>0.11496313796631263</v>
      </c>
      <c r="M48" s="4">
        <v>8</v>
      </c>
      <c r="N48" s="5">
        <f>IF(M50=0,"- - -",M48/M50*100)</f>
        <v>5.661312009058099E-2</v>
      </c>
      <c r="O48" s="4">
        <v>0</v>
      </c>
      <c r="P48" s="5">
        <f>IF(O50=0,"- - -",O48/O50*100)</f>
        <v>0</v>
      </c>
      <c r="Q48" s="4">
        <v>0</v>
      </c>
      <c r="R48" s="5">
        <f>IF(Q50=0,"- - -",Q48/Q50*100)</f>
        <v>0</v>
      </c>
      <c r="S48" s="4">
        <v>0</v>
      </c>
      <c r="T48" s="5">
        <f>IF(S50=0,"- - -",S48/S50*100)</f>
        <v>0</v>
      </c>
      <c r="U48" s="26">
        <f>C48+E48+G48+I48+K48+M48+O48+Q48+S48</f>
        <v>539</v>
      </c>
      <c r="V48" s="27">
        <f>IF(U50=0,"- - -",U48/U50*100)</f>
        <v>0.4155744024672321</v>
      </c>
      <c r="Y48" s="69"/>
    </row>
    <row r="49" spans="1:27" ht="15" thickBot="1" x14ac:dyDescent="0.35">
      <c r="A49" s="52"/>
      <c r="B49" s="62" t="s">
        <v>67</v>
      </c>
      <c r="C49" s="9">
        <v>62</v>
      </c>
      <c r="D49" s="3">
        <f>IF(C50=0,"- - -",C49/C50*100)</f>
        <v>84.93150684931507</v>
      </c>
      <c r="E49" s="2">
        <v>399</v>
      </c>
      <c r="F49" s="3">
        <f>IF(E50=0,"- - -",E49/E50*100)</f>
        <v>65.30278232405891</v>
      </c>
      <c r="G49" s="2">
        <v>1447</v>
      </c>
      <c r="H49" s="3">
        <f>IF(G50=0,"- - -",G49/G50*100)</f>
        <v>94.760969220694165</v>
      </c>
      <c r="I49" s="2">
        <v>18365</v>
      </c>
      <c r="J49" s="3">
        <f>IF(I50=0,"- - -",I49/I50*100)</f>
        <v>99.356199956719323</v>
      </c>
      <c r="K49" s="2">
        <v>94704</v>
      </c>
      <c r="L49" s="3">
        <f>IF(K50=0,"- - -",K49/K50*100)</f>
        <v>99.885036862033687</v>
      </c>
      <c r="M49" s="2">
        <v>14123</v>
      </c>
      <c r="N49" s="3">
        <f>IF(M50=0,"- - -",M49/M50*100)</f>
        <v>99.943386879909426</v>
      </c>
      <c r="O49" s="2">
        <v>8</v>
      </c>
      <c r="P49" s="3">
        <f>IF(O50=0,"- - -",O49/O50*100)</f>
        <v>100</v>
      </c>
      <c r="Q49" s="2">
        <v>3</v>
      </c>
      <c r="R49" s="3">
        <f>IF(Q50=0,"- - -",Q49/Q50*100)</f>
        <v>100</v>
      </c>
      <c r="S49" s="2">
        <v>50</v>
      </c>
      <c r="T49" s="3">
        <f>IF(S50=0,"- - -",S49/S50*100)</f>
        <v>100</v>
      </c>
      <c r="U49" s="26">
        <f t="shared" ref="U49" si="4">C49+E49+G49+I49+K49+M49+O49+Q49+S49</f>
        <v>129161</v>
      </c>
      <c r="V49" s="29">
        <f>IF(U50=0,"- - -",U49/U50*100)</f>
        <v>99.584425597532771</v>
      </c>
      <c r="Y49" s="69"/>
    </row>
    <row r="50" spans="1:27" x14ac:dyDescent="0.3">
      <c r="A50" s="155" t="s">
        <v>13</v>
      </c>
      <c r="B50" s="156"/>
      <c r="C50" s="14">
        <f>SUM(C48:C49)</f>
        <v>73</v>
      </c>
      <c r="D50" s="15">
        <f>IF(C50=0,"- - -",C50/C50*100)</f>
        <v>100</v>
      </c>
      <c r="E50" s="16">
        <f>SUM(E48:E49)</f>
        <v>611</v>
      </c>
      <c r="F50" s="15">
        <f>IF(E50=0,"- - -",E50/E50*100)</f>
        <v>100</v>
      </c>
      <c r="G50" s="16">
        <f>SUM(G48:G49)</f>
        <v>1527</v>
      </c>
      <c r="H50" s="15">
        <f>IF(G50=0,"- - -",G50/G50*100)</f>
        <v>100</v>
      </c>
      <c r="I50" s="16">
        <f>SUM(I48:I49)</f>
        <v>18484</v>
      </c>
      <c r="J50" s="15">
        <f>IF(I50=0,"- - -",I50/I50*100)</f>
        <v>100</v>
      </c>
      <c r="K50" s="16">
        <f>SUM(K48:K49)</f>
        <v>94813</v>
      </c>
      <c r="L50" s="15">
        <f>IF(K50=0,"- - -",K50/K50*100)</f>
        <v>100</v>
      </c>
      <c r="M50" s="16">
        <f>SUM(M48:M49)</f>
        <v>14131</v>
      </c>
      <c r="N50" s="15">
        <f>IF(M50=0,"- - -",M50/M50*100)</f>
        <v>100</v>
      </c>
      <c r="O50" s="16">
        <f>SUM(O48:O49)</f>
        <v>8</v>
      </c>
      <c r="P50" s="15">
        <f>IF(O50=0,"- - -",O50/O50*100)</f>
        <v>100</v>
      </c>
      <c r="Q50" s="16">
        <f>SUM(Q48:Q49)</f>
        <v>3</v>
      </c>
      <c r="R50" s="15">
        <f>IF(Q50=0,"- - -",Q50/Q50*100)</f>
        <v>100</v>
      </c>
      <c r="S50" s="16">
        <f>SUM(S48:S49)</f>
        <v>50</v>
      </c>
      <c r="T50" s="15">
        <f>IF(S50=0,"- - -",S50/S50*100)</f>
        <v>100</v>
      </c>
      <c r="U50" s="22">
        <f>SUM(U48:U49)</f>
        <v>129700</v>
      </c>
      <c r="V50" s="23">
        <f>IF(U50=0,"- - -",U50/U50*100)</f>
        <v>100</v>
      </c>
      <c r="Y50" s="69"/>
    </row>
    <row r="51" spans="1:27" ht="15" thickBot="1" x14ac:dyDescent="0.35">
      <c r="A51" s="149" t="s">
        <v>590</v>
      </c>
      <c r="B51" s="150"/>
      <c r="C51" s="18">
        <f>IF($U50=0,"- - -",C50/$U50*100)</f>
        <v>5.6283731688511952E-2</v>
      </c>
      <c r="D51" s="19"/>
      <c r="E51" s="20">
        <f>IF($U50=0,"- - -",E50/$U50*100)</f>
        <v>0.47108712413261372</v>
      </c>
      <c r="F51" s="19"/>
      <c r="G51" s="20">
        <f>IF($U50=0,"- - -",G50/$U50*100)</f>
        <v>1.1773323053199691</v>
      </c>
      <c r="H51" s="19"/>
      <c r="I51" s="20">
        <f>IF($U50=0,"- - -",I50/$U50*100)</f>
        <v>14.251349267540478</v>
      </c>
      <c r="J51" s="19"/>
      <c r="K51" s="20">
        <f>IF($U50=0,"- - -",K50/$U50*100)</f>
        <v>73.101773323053195</v>
      </c>
      <c r="L51" s="19"/>
      <c r="M51" s="20">
        <f>IF($U50=0,"- - -",M50/$U50*100)</f>
        <v>10.895142636854279</v>
      </c>
      <c r="N51" s="19"/>
      <c r="O51" s="20">
        <f>IF($U50=0,"- - -",O50/$U50*100)</f>
        <v>6.1680801850424053E-3</v>
      </c>
      <c r="P51" s="19"/>
      <c r="Q51" s="20">
        <f>IF($U50=0,"- - -",Q50/$U50*100)</f>
        <v>2.3130300693909021E-3</v>
      </c>
      <c r="R51" s="19"/>
      <c r="S51" s="20">
        <f>IF($U50=0,"- - -",S50/$U50*100)</f>
        <v>3.8550501156515031E-2</v>
      </c>
      <c r="T51" s="19"/>
      <c r="U51" s="24">
        <f>IF($U50=0,"- - -",U50/$U50*100)</f>
        <v>100</v>
      </c>
      <c r="V51" s="25"/>
    </row>
    <row r="52" spans="1:27" x14ac:dyDescent="0.3">
      <c r="A52" s="63"/>
    </row>
    <row r="54" spans="1:27" x14ac:dyDescent="0.3">
      <c r="A54" s="49" t="s">
        <v>325</v>
      </c>
      <c r="J54" s="48"/>
      <c r="L54" s="48"/>
    </row>
    <row r="55" spans="1:27" ht="15" thickBot="1" x14ac:dyDescent="0.35"/>
    <row r="56" spans="1:27" ht="14.4" customHeight="1" x14ac:dyDescent="0.3">
      <c r="A56" s="151" t="s">
        <v>333</v>
      </c>
      <c r="B56" s="172"/>
      <c r="C56" s="32" t="s">
        <v>107</v>
      </c>
      <c r="D56" s="33"/>
      <c r="E56" s="32" t="s">
        <v>108</v>
      </c>
      <c r="F56" s="33"/>
      <c r="G56" s="32" t="s">
        <v>109</v>
      </c>
      <c r="H56" s="33"/>
      <c r="I56" s="32" t="s">
        <v>110</v>
      </c>
      <c r="J56" s="33"/>
      <c r="K56" s="32" t="s">
        <v>111</v>
      </c>
      <c r="L56" s="33"/>
      <c r="M56" s="32" t="s">
        <v>112</v>
      </c>
      <c r="N56" s="33"/>
      <c r="O56" s="32" t="s">
        <v>113</v>
      </c>
      <c r="P56" s="33"/>
      <c r="Q56" s="32" t="s">
        <v>114</v>
      </c>
      <c r="R56" s="33"/>
      <c r="S56" s="32" t="s">
        <v>115</v>
      </c>
      <c r="T56" s="33"/>
      <c r="U56" s="32" t="s">
        <v>116</v>
      </c>
      <c r="V56" s="33"/>
      <c r="W56" s="35" t="s">
        <v>13</v>
      </c>
      <c r="X56" s="36"/>
    </row>
    <row r="57" spans="1:27" ht="15" thickBot="1" x14ac:dyDescent="0.35">
      <c r="A57" s="173"/>
      <c r="B57" s="174"/>
      <c r="C57" s="37" t="s">
        <v>14</v>
      </c>
      <c r="D57" s="38" t="s">
        <v>15</v>
      </c>
      <c r="E57" s="39" t="s">
        <v>14</v>
      </c>
      <c r="F57" s="38" t="s">
        <v>15</v>
      </c>
      <c r="G57" s="39" t="s">
        <v>14</v>
      </c>
      <c r="H57" s="38" t="s">
        <v>15</v>
      </c>
      <c r="I57" s="37" t="s">
        <v>14</v>
      </c>
      <c r="J57" s="38" t="s">
        <v>15</v>
      </c>
      <c r="K57" s="37" t="s">
        <v>14</v>
      </c>
      <c r="L57" s="38" t="s">
        <v>15</v>
      </c>
      <c r="M57" s="37" t="s">
        <v>14</v>
      </c>
      <c r="N57" s="38" t="s">
        <v>15</v>
      </c>
      <c r="O57" s="37" t="s">
        <v>14</v>
      </c>
      <c r="P57" s="38" t="s">
        <v>15</v>
      </c>
      <c r="Q57" s="37" t="s">
        <v>14</v>
      </c>
      <c r="R57" s="38" t="s">
        <v>15</v>
      </c>
      <c r="S57" s="37" t="s">
        <v>14</v>
      </c>
      <c r="T57" s="38" t="s">
        <v>15</v>
      </c>
      <c r="U57" s="37" t="s">
        <v>14</v>
      </c>
      <c r="V57" s="38" t="s">
        <v>15</v>
      </c>
      <c r="W57" s="41" t="s">
        <v>14</v>
      </c>
      <c r="X57" s="42" t="s">
        <v>15</v>
      </c>
    </row>
    <row r="58" spans="1:27" x14ac:dyDescent="0.3">
      <c r="A58" s="55"/>
      <c r="B58" s="62" t="s">
        <v>66</v>
      </c>
      <c r="C58" s="8">
        <v>0</v>
      </c>
      <c r="D58" s="5">
        <f>IF(C60=0,"- - -",C58/C60*100)</f>
        <v>0</v>
      </c>
      <c r="E58" s="4">
        <v>19</v>
      </c>
      <c r="F58" s="5">
        <f>IF(E60=0,"- - -",E58/E60*100)</f>
        <v>0.45761078998073218</v>
      </c>
      <c r="G58" s="4">
        <v>83</v>
      </c>
      <c r="H58" s="5">
        <f>IF(G60=0,"- - -",G58/G60*100)</f>
        <v>0.39044124564869698</v>
      </c>
      <c r="I58" s="4">
        <v>187</v>
      </c>
      <c r="J58" s="5">
        <f>IF(I60=0,"- - -",I58/I60*100)</f>
        <v>0.3957253200719501</v>
      </c>
      <c r="K58" s="4">
        <v>149</v>
      </c>
      <c r="L58" s="5">
        <f>IF(K60=0,"- - -",K58/K60*100)</f>
        <v>0.38567065279287671</v>
      </c>
      <c r="M58" s="4">
        <v>83</v>
      </c>
      <c r="N58" s="5">
        <f>IF(M60=0,"- - -",M58/M60*100)</f>
        <v>0.53614107615787099</v>
      </c>
      <c r="O58" s="4">
        <v>17</v>
      </c>
      <c r="P58" s="5">
        <f>IF(O60=0,"- - -",O58/O60*100)</f>
        <v>0.61885693483800508</v>
      </c>
      <c r="Q58" s="4">
        <v>1</v>
      </c>
      <c r="R58" s="5">
        <f>IF(Q60=0,"- - -",Q58/Q60*100)</f>
        <v>0.90090090090090091</v>
      </c>
      <c r="S58" s="4">
        <v>0</v>
      </c>
      <c r="T58" s="5">
        <f>IF(S60=0,"- - -",S58/S60*100)</f>
        <v>0</v>
      </c>
      <c r="U58" s="4">
        <v>0</v>
      </c>
      <c r="V58" s="5">
        <f>IF(U60=0,"- - -",U58/U60*100)</f>
        <v>0</v>
      </c>
      <c r="W58" s="26">
        <f>C58+E58+G58+I58+K58+M58+O58+Q58+S58+U58</f>
        <v>539</v>
      </c>
      <c r="X58" s="27">
        <f>IF(W60=0,"- - -",W58/W60*100)</f>
        <v>0.4155744024672321</v>
      </c>
      <c r="AA58" s="69"/>
    </row>
    <row r="59" spans="1:27" ht="15" thickBot="1" x14ac:dyDescent="0.35">
      <c r="A59" s="52"/>
      <c r="B59" s="62" t="s">
        <v>67</v>
      </c>
      <c r="C59" s="9">
        <v>54</v>
      </c>
      <c r="D59" s="3">
        <f>IF(C60=0,"- - -",C59/C60*100)</f>
        <v>100</v>
      </c>
      <c r="E59" s="2">
        <v>4133</v>
      </c>
      <c r="F59" s="3">
        <f>IF(E60=0,"- - -",E59/E60*100)</f>
        <v>99.542389210019266</v>
      </c>
      <c r="G59" s="2">
        <v>21175</v>
      </c>
      <c r="H59" s="3">
        <f>IF(G60=0,"- - -",G59/G60*100)</f>
        <v>99.609558754351298</v>
      </c>
      <c r="I59" s="2">
        <v>47068</v>
      </c>
      <c r="J59" s="3">
        <f>IF(I60=0,"- - -",I59/I60*100)</f>
        <v>99.604274679928054</v>
      </c>
      <c r="K59" s="2">
        <v>38485</v>
      </c>
      <c r="L59" s="3">
        <f>IF(K60=0,"- - -",K59/K60*100)</f>
        <v>99.614329347207118</v>
      </c>
      <c r="M59" s="2">
        <v>15398</v>
      </c>
      <c r="N59" s="3">
        <f>IF(M60=0,"- - -",M59/M60*100)</f>
        <v>99.463858923842125</v>
      </c>
      <c r="O59" s="2">
        <v>2730</v>
      </c>
      <c r="P59" s="3">
        <f>IF(O60=0,"- - -",O59/O60*100)</f>
        <v>99.381143065161993</v>
      </c>
      <c r="Q59" s="2">
        <v>110</v>
      </c>
      <c r="R59" s="3">
        <f>IF(Q60=0,"- - -",Q59/Q60*100)</f>
        <v>99.099099099099092</v>
      </c>
      <c r="S59" s="2">
        <v>7</v>
      </c>
      <c r="T59" s="3">
        <f>IF(S60=0,"- - -",S59/S60*100)</f>
        <v>100</v>
      </c>
      <c r="U59" s="2">
        <v>1</v>
      </c>
      <c r="V59" s="3">
        <f>IF(U60=0,"- - -",U59/U60*100)</f>
        <v>100</v>
      </c>
      <c r="W59" s="26">
        <f t="shared" ref="W59" si="5">C59+E59+G59+I59+K59+M59+O59+Q59+S59+U59</f>
        <v>129161</v>
      </c>
      <c r="X59" s="29">
        <f>IF(W60=0,"- - -",W59/W60*100)</f>
        <v>99.584425597532771</v>
      </c>
      <c r="AA59" s="69"/>
    </row>
    <row r="60" spans="1:27" x14ac:dyDescent="0.3">
      <c r="A60" s="155" t="s">
        <v>13</v>
      </c>
      <c r="B60" s="156"/>
      <c r="C60" s="14">
        <f>SUM(C58:C59)</f>
        <v>54</v>
      </c>
      <c r="D60" s="15">
        <f>IF(C60=0,"- - -",C60/C60*100)</f>
        <v>100</v>
      </c>
      <c r="E60" s="16">
        <f>SUM(E58:E59)</f>
        <v>4152</v>
      </c>
      <c r="F60" s="15">
        <f>IF(E60=0,"- - -",E60/E60*100)</f>
        <v>100</v>
      </c>
      <c r="G60" s="16">
        <f>SUM(G58:G59)</f>
        <v>21258</v>
      </c>
      <c r="H60" s="15">
        <f>IF(G60=0,"- - -",G60/G60*100)</f>
        <v>100</v>
      </c>
      <c r="I60" s="16">
        <f>SUM(I58:I59)</f>
        <v>47255</v>
      </c>
      <c r="J60" s="15">
        <f>IF(I60=0,"- - -",I60/I60*100)</f>
        <v>100</v>
      </c>
      <c r="K60" s="16">
        <f>SUM(K58:K59)</f>
        <v>38634</v>
      </c>
      <c r="L60" s="15">
        <f>IF(K60=0,"- - -",K60/K60*100)</f>
        <v>100</v>
      </c>
      <c r="M60" s="16">
        <f>SUM(M58:M59)</f>
        <v>15481</v>
      </c>
      <c r="N60" s="15">
        <f>IF(M60=0,"- - -",M60/M60*100)</f>
        <v>100</v>
      </c>
      <c r="O60" s="16">
        <f>SUM(O58:O59)</f>
        <v>2747</v>
      </c>
      <c r="P60" s="15">
        <f>IF(O60=0,"- - -",O60/O60*100)</f>
        <v>100</v>
      </c>
      <c r="Q60" s="16">
        <f>SUM(Q58:Q59)</f>
        <v>111</v>
      </c>
      <c r="R60" s="15">
        <f>IF(Q60=0,"- - -",Q60/Q60*100)</f>
        <v>100</v>
      </c>
      <c r="S60" s="16">
        <f>SUM(S58:S59)</f>
        <v>7</v>
      </c>
      <c r="T60" s="15">
        <f>IF(S60=0,"- - -",S60/S60*100)</f>
        <v>100</v>
      </c>
      <c r="U60" s="16">
        <f>SUM(U58:U59)</f>
        <v>1</v>
      </c>
      <c r="V60" s="15">
        <f>IF(U60=0,"- - -",U60/U60*100)</f>
        <v>100</v>
      </c>
      <c r="W60" s="22">
        <f>SUM(W58:W59)</f>
        <v>129700</v>
      </c>
      <c r="X60" s="23">
        <f>IF(W60=0,"- - -",W60/W60*100)</f>
        <v>100</v>
      </c>
      <c r="AA60" s="69"/>
    </row>
    <row r="61" spans="1:27" ht="15" thickBot="1" x14ac:dyDescent="0.35">
      <c r="A61" s="149" t="s">
        <v>35</v>
      </c>
      <c r="B61" s="150"/>
      <c r="C61" s="18">
        <f>IF($W60=0,"- - -",C60/$W60*100)</f>
        <v>4.163454124903624E-2</v>
      </c>
      <c r="D61" s="19"/>
      <c r="E61" s="20">
        <f>IF($W60=0,"- - -",E60/$W60*100)</f>
        <v>3.2012336160370087</v>
      </c>
      <c r="F61" s="19"/>
      <c r="G61" s="20">
        <f>IF($W60=0,"- - -",G60/$W60*100)</f>
        <v>16.39013107170393</v>
      </c>
      <c r="H61" s="19"/>
      <c r="I61" s="20">
        <f>IF($W60=0,"- - -",I60/$W60*100)</f>
        <v>36.43407864302236</v>
      </c>
      <c r="J61" s="19"/>
      <c r="K61" s="20">
        <f>IF($W60=0,"- - -",K60/$W60*100)</f>
        <v>29.787201233616038</v>
      </c>
      <c r="L61" s="19"/>
      <c r="M61" s="20">
        <f>IF($W60=0,"- - -",M60/$W60*100)</f>
        <v>11.936006168080185</v>
      </c>
      <c r="N61" s="19"/>
      <c r="O61" s="20">
        <f>IF($W60=0,"- - -",O60/$W60*100)</f>
        <v>2.1179645335389359</v>
      </c>
      <c r="P61" s="19"/>
      <c r="Q61" s="20">
        <f>IF($W60=0,"- - -",Q60/$W60*100)</f>
        <v>8.5582112567463384E-2</v>
      </c>
      <c r="R61" s="19"/>
      <c r="S61" s="20">
        <f>IF($W60=0,"- - -",S60/$W60*100)</f>
        <v>5.3970701619121047E-3</v>
      </c>
      <c r="T61" s="19"/>
      <c r="U61" s="20">
        <f>IF($W60=0,"- - -",U60/$W60*100)</f>
        <v>7.7101002313030066E-4</v>
      </c>
      <c r="V61" s="19"/>
      <c r="W61" s="24">
        <f>IF($W60=0,"- - -",W60/$W60*100)</f>
        <v>100</v>
      </c>
      <c r="X61" s="25"/>
    </row>
    <row r="62" spans="1:27" x14ac:dyDescent="0.3">
      <c r="A62" s="63"/>
    </row>
    <row r="64" spans="1:27" x14ac:dyDescent="0.3">
      <c r="A64" s="49" t="s">
        <v>326</v>
      </c>
      <c r="J64" s="48"/>
      <c r="L64" s="48"/>
    </row>
    <row r="65" spans="1:31" ht="15" thickBot="1" x14ac:dyDescent="0.35"/>
    <row r="66" spans="1:31" ht="14.4" customHeight="1" x14ac:dyDescent="0.3">
      <c r="A66" s="151" t="s">
        <v>333</v>
      </c>
      <c r="B66" s="172"/>
      <c r="C66" s="32" t="s">
        <v>38</v>
      </c>
      <c r="D66" s="33"/>
      <c r="E66" s="33" t="s">
        <v>39</v>
      </c>
      <c r="F66" s="33"/>
      <c r="G66" s="33" t="s">
        <v>40</v>
      </c>
      <c r="H66" s="33"/>
      <c r="I66" s="33" t="s">
        <v>41</v>
      </c>
      <c r="J66" s="33"/>
      <c r="K66" s="33" t="s">
        <v>42</v>
      </c>
      <c r="L66" s="33"/>
      <c r="M66" s="33" t="s">
        <v>43</v>
      </c>
      <c r="N66" s="33"/>
      <c r="O66" s="33" t="s">
        <v>44</v>
      </c>
      <c r="P66" s="33"/>
      <c r="Q66" s="33" t="s">
        <v>45</v>
      </c>
      <c r="R66" s="33"/>
      <c r="S66" s="33" t="s">
        <v>46</v>
      </c>
      <c r="T66" s="33"/>
      <c r="U66" s="33" t="s">
        <v>47</v>
      </c>
      <c r="V66" s="33"/>
      <c r="W66" s="33" t="s">
        <v>48</v>
      </c>
      <c r="X66" s="33"/>
      <c r="Y66" s="33" t="s">
        <v>16</v>
      </c>
      <c r="Z66" s="33"/>
      <c r="AA66" s="35" t="s">
        <v>13</v>
      </c>
      <c r="AB66" s="36"/>
    </row>
    <row r="67" spans="1:31" ht="15" thickBot="1" x14ac:dyDescent="0.35">
      <c r="A67" s="173"/>
      <c r="B67" s="174"/>
      <c r="C67" s="37" t="s">
        <v>14</v>
      </c>
      <c r="D67" s="38" t="s">
        <v>15</v>
      </c>
      <c r="E67" s="39" t="s">
        <v>14</v>
      </c>
      <c r="F67" s="38" t="s">
        <v>15</v>
      </c>
      <c r="G67" s="39" t="s">
        <v>14</v>
      </c>
      <c r="H67" s="38" t="s">
        <v>15</v>
      </c>
      <c r="I67" s="37" t="s">
        <v>14</v>
      </c>
      <c r="J67" s="38" t="s">
        <v>15</v>
      </c>
      <c r="K67" s="37" t="s">
        <v>14</v>
      </c>
      <c r="L67" s="38" t="s">
        <v>15</v>
      </c>
      <c r="M67" s="37" t="s">
        <v>14</v>
      </c>
      <c r="N67" s="38" t="s">
        <v>15</v>
      </c>
      <c r="O67" s="37" t="s">
        <v>14</v>
      </c>
      <c r="P67" s="38" t="s">
        <v>15</v>
      </c>
      <c r="Q67" s="37" t="s">
        <v>14</v>
      </c>
      <c r="R67" s="38" t="s">
        <v>15</v>
      </c>
      <c r="S67" s="37" t="s">
        <v>14</v>
      </c>
      <c r="T67" s="38" t="s">
        <v>15</v>
      </c>
      <c r="U67" s="37" t="s">
        <v>14</v>
      </c>
      <c r="V67" s="38" t="s">
        <v>15</v>
      </c>
      <c r="W67" s="37" t="s">
        <v>14</v>
      </c>
      <c r="X67" s="38" t="s">
        <v>15</v>
      </c>
      <c r="Y67" s="37" t="s">
        <v>14</v>
      </c>
      <c r="Z67" s="38" t="s">
        <v>15</v>
      </c>
      <c r="AA67" s="41" t="s">
        <v>14</v>
      </c>
      <c r="AB67" s="42" t="s">
        <v>15</v>
      </c>
    </row>
    <row r="68" spans="1:31" x14ac:dyDescent="0.3">
      <c r="A68" s="55"/>
      <c r="B68" s="62" t="s">
        <v>66</v>
      </c>
      <c r="C68" s="8">
        <v>86</v>
      </c>
      <c r="D68" s="5">
        <f>IF(C70=0,"- - -",C68/C70*100)</f>
        <v>58.503401360544217</v>
      </c>
      <c r="E68" s="4">
        <v>156</v>
      </c>
      <c r="F68" s="5">
        <f>IF(E70=0,"- - -",E68/E70*100)</f>
        <v>27.708703374777976</v>
      </c>
      <c r="G68" s="4">
        <v>59</v>
      </c>
      <c r="H68" s="5">
        <f>IF(G70=0,"- - -",G68/G70*100)</f>
        <v>6.7198177676537592</v>
      </c>
      <c r="I68" s="4">
        <v>37</v>
      </c>
      <c r="J68" s="5">
        <f>IF(I70=0,"- - -",I68/I70*100)</f>
        <v>2.0262869660460021</v>
      </c>
      <c r="K68" s="4">
        <v>58</v>
      </c>
      <c r="L68" s="5">
        <f>IF(K70=0,"- - -",K68/K70*100)</f>
        <v>0.95614902736564455</v>
      </c>
      <c r="M68" s="4">
        <v>58</v>
      </c>
      <c r="N68" s="5">
        <f>IF(M70=0,"- - -",M68/M70*100)</f>
        <v>0.24315599714920555</v>
      </c>
      <c r="O68" s="4">
        <v>50</v>
      </c>
      <c r="P68" s="5">
        <f>IF(O70=0,"- - -",O68/O70*100)</f>
        <v>9.8305218040973613E-2</v>
      </c>
      <c r="Q68" s="4">
        <v>27</v>
      </c>
      <c r="R68" s="5">
        <f>IF(Q70=0,"- - -",Q68/Q70*100)</f>
        <v>7.6307831444478988E-2</v>
      </c>
      <c r="S68" s="4">
        <v>6</v>
      </c>
      <c r="T68" s="5">
        <f>IF(S70=0,"- - -",S68/S70*100)</f>
        <v>6.6748247858493717E-2</v>
      </c>
      <c r="U68" s="4">
        <v>0</v>
      </c>
      <c r="V68" s="5">
        <f>IF(U70=0,"- - -",U68/U70*100)</f>
        <v>0</v>
      </c>
      <c r="W68" s="4">
        <v>1</v>
      </c>
      <c r="X68" s="5">
        <f>IF(W70=0,"- - -",W68/W70*100)</f>
        <v>1.1363636363636365</v>
      </c>
      <c r="Y68" s="4">
        <v>1</v>
      </c>
      <c r="Z68" s="5">
        <f>IF(Y70=0,"- - -",Y68/Y70*100)</f>
        <v>16.666666666666664</v>
      </c>
      <c r="AA68" s="26">
        <f>C68+E68+G68+I68+K68+M68+O68+Q68+S68+U68+W68+Y68</f>
        <v>539</v>
      </c>
      <c r="AB68" s="27">
        <f>IF(AA70=0,"- - -",AA68/AA70*100)</f>
        <v>0.4155744024672321</v>
      </c>
      <c r="AE68" s="69"/>
    </row>
    <row r="69" spans="1:31" ht="15" thickBot="1" x14ac:dyDescent="0.35">
      <c r="A69" s="52"/>
      <c r="B69" s="62" t="s">
        <v>67</v>
      </c>
      <c r="C69" s="9">
        <v>61</v>
      </c>
      <c r="D69" s="3">
        <f>IF(C70=0,"- - -",C69/C70*100)</f>
        <v>41.496598639455783</v>
      </c>
      <c r="E69" s="2">
        <v>407</v>
      </c>
      <c r="F69" s="3">
        <f>IF(E70=0,"- - -",E69/E70*100)</f>
        <v>72.291296625222017</v>
      </c>
      <c r="G69" s="2">
        <v>819</v>
      </c>
      <c r="H69" s="3">
        <f>IF(G70=0,"- - -",G69/G70*100)</f>
        <v>93.280182232346249</v>
      </c>
      <c r="I69" s="2">
        <v>1789</v>
      </c>
      <c r="J69" s="3">
        <f>IF(I70=0,"- - -",I69/I70*100)</f>
        <v>97.973713033953999</v>
      </c>
      <c r="K69" s="2">
        <v>6008</v>
      </c>
      <c r="L69" s="3">
        <f>IF(K70=0,"- - -",K69/K70*100)</f>
        <v>99.043850972634345</v>
      </c>
      <c r="M69" s="2">
        <v>23795</v>
      </c>
      <c r="N69" s="3">
        <f>IF(M70=0,"- - -",M69/M70*100)</f>
        <v>99.756844002850798</v>
      </c>
      <c r="O69" s="2">
        <v>50812</v>
      </c>
      <c r="P69" s="3">
        <f>IF(O70=0,"- - -",O69/O70*100)</f>
        <v>99.901694781959023</v>
      </c>
      <c r="Q69" s="2">
        <v>35356</v>
      </c>
      <c r="R69" s="3">
        <f>IF(Q70=0,"- - -",Q69/Q70*100)</f>
        <v>99.923692168555519</v>
      </c>
      <c r="S69" s="2">
        <v>8983</v>
      </c>
      <c r="T69" s="3">
        <f>IF(S70=0,"- - -",S69/S70*100)</f>
        <v>99.933251752141501</v>
      </c>
      <c r="U69" s="2">
        <v>1039</v>
      </c>
      <c r="V69" s="3">
        <f>IF(U70=0,"- - -",U69/U70*100)</f>
        <v>100</v>
      </c>
      <c r="W69" s="2">
        <v>87</v>
      </c>
      <c r="X69" s="3">
        <f>IF(W70=0,"- - -",W69/W70*100)</f>
        <v>98.86363636363636</v>
      </c>
      <c r="Y69" s="2">
        <v>5</v>
      </c>
      <c r="Z69" s="3">
        <f>IF(Y70=0,"- - -",Y69/Y70*100)</f>
        <v>83.333333333333343</v>
      </c>
      <c r="AA69" s="26">
        <f t="shared" ref="AA69" si="6">C69+E69+G69+I69+K69+M69+O69+Q69+S69+U69+W69+Y69</f>
        <v>129161</v>
      </c>
      <c r="AB69" s="29">
        <f>IF(AA70=0,"- - -",AA69/AA70*100)</f>
        <v>99.584425597532771</v>
      </c>
      <c r="AE69" s="69"/>
    </row>
    <row r="70" spans="1:31" x14ac:dyDescent="0.3">
      <c r="A70" s="155" t="s">
        <v>13</v>
      </c>
      <c r="B70" s="156"/>
      <c r="C70" s="14">
        <f>SUM(C68:C69)</f>
        <v>147</v>
      </c>
      <c r="D70" s="15">
        <f>IF(C70=0,"- - -",C70/C70*100)</f>
        <v>100</v>
      </c>
      <c r="E70" s="16">
        <f>SUM(E68:E69)</f>
        <v>563</v>
      </c>
      <c r="F70" s="15">
        <f>IF(E70=0,"- - -",E70/E70*100)</f>
        <v>100</v>
      </c>
      <c r="G70" s="16">
        <f>SUM(G68:G69)</f>
        <v>878</v>
      </c>
      <c r="H70" s="15">
        <f>IF(G70=0,"- - -",G70/G70*100)</f>
        <v>100</v>
      </c>
      <c r="I70" s="16">
        <f>SUM(I68:I69)</f>
        <v>1826</v>
      </c>
      <c r="J70" s="15">
        <f>IF(I70=0,"- - -",I70/I70*100)</f>
        <v>100</v>
      </c>
      <c r="K70" s="16">
        <f>SUM(K68:K69)</f>
        <v>6066</v>
      </c>
      <c r="L70" s="15">
        <f>IF(K70=0,"- - -",K70/K70*100)</f>
        <v>100</v>
      </c>
      <c r="M70" s="16">
        <f>SUM(M68:M69)</f>
        <v>23853</v>
      </c>
      <c r="N70" s="15">
        <f>IF(M70=0,"- - -",M70/M70*100)</f>
        <v>100</v>
      </c>
      <c r="O70" s="16">
        <f>SUM(O68:O69)</f>
        <v>50862</v>
      </c>
      <c r="P70" s="15">
        <f>IF(O70=0,"- - -",O70/O70*100)</f>
        <v>100</v>
      </c>
      <c r="Q70" s="16">
        <f>SUM(Q68:Q69)</f>
        <v>35383</v>
      </c>
      <c r="R70" s="15">
        <f>IF(Q70=0,"- - -",Q70/Q70*100)</f>
        <v>100</v>
      </c>
      <c r="S70" s="16">
        <f>SUM(S68:S69)</f>
        <v>8989</v>
      </c>
      <c r="T70" s="15">
        <f>IF(S70=0,"- - -",S70/S70*100)</f>
        <v>100</v>
      </c>
      <c r="U70" s="16">
        <f>SUM(U68:U69)</f>
        <v>1039</v>
      </c>
      <c r="V70" s="15">
        <f>IF(U70=0,"- - -",U70/U70*100)</f>
        <v>100</v>
      </c>
      <c r="W70" s="16">
        <f>SUM(W68:W69)</f>
        <v>88</v>
      </c>
      <c r="X70" s="15">
        <f>IF(W70=0,"- - -",W70/W70*100)</f>
        <v>100</v>
      </c>
      <c r="Y70" s="16">
        <f>SUM(Y68:Y69)</f>
        <v>6</v>
      </c>
      <c r="Z70" s="15">
        <f>IF(Y70=0,"- - -",Y70/Y70*100)</f>
        <v>100</v>
      </c>
      <c r="AA70" s="22">
        <f>SUM(AA68:AA69)</f>
        <v>129700</v>
      </c>
      <c r="AB70" s="23">
        <f>IF(AA70=0,"- - -",AA70/AA70*100)</f>
        <v>100</v>
      </c>
      <c r="AE70" s="69"/>
    </row>
    <row r="71" spans="1:31" ht="15" thickBot="1" x14ac:dyDescent="0.35">
      <c r="A71" s="149" t="s">
        <v>37</v>
      </c>
      <c r="B71" s="150"/>
      <c r="C71" s="18">
        <f>IF($AA70=0,"- - -",C70/$AA70*100)</f>
        <v>0.1133384734001542</v>
      </c>
      <c r="D71" s="19"/>
      <c r="E71" s="20">
        <f>IF($AA70=0,"- - -",E70/$AA70*100)</f>
        <v>0.43407864302235932</v>
      </c>
      <c r="F71" s="19"/>
      <c r="G71" s="20">
        <f>IF($AA70=0,"- - -",G70/$AA70*100)</f>
        <v>0.67694680030840393</v>
      </c>
      <c r="H71" s="19"/>
      <c r="I71" s="20">
        <f>IF($AA70=0,"- - -",I70/$AA70*100)</f>
        <v>1.407864302235929</v>
      </c>
      <c r="J71" s="19"/>
      <c r="K71" s="20">
        <f>IF($AA70=0,"- - -",K70/$AA70*100)</f>
        <v>4.6769468003084045</v>
      </c>
      <c r="L71" s="19"/>
      <c r="M71" s="20">
        <f>IF($AA70=0,"- - -",M70/$AA70*100)</f>
        <v>18.390902081727063</v>
      </c>
      <c r="N71" s="19"/>
      <c r="O71" s="20">
        <f>IF($AA70=0,"- - -",O70/$AA70*100)</f>
        <v>39.215111796453357</v>
      </c>
      <c r="P71" s="19"/>
      <c r="Q71" s="20">
        <f>IF($AA70=0,"- - -",Q70/$AA70*100)</f>
        <v>27.280647648419432</v>
      </c>
      <c r="R71" s="19"/>
      <c r="S71" s="20">
        <f>IF($AA70=0,"- - -",S70/$AA70*100)</f>
        <v>6.930609097918274</v>
      </c>
      <c r="T71" s="19"/>
      <c r="U71" s="20">
        <f>IF($AA70=0,"- - -",U70/$AA70*100)</f>
        <v>0.80107941403238236</v>
      </c>
      <c r="V71" s="19"/>
      <c r="W71" s="20">
        <f>IF($AA70=0,"- - -",W70/$AA70*100)</f>
        <v>6.7848882035466462E-2</v>
      </c>
      <c r="X71" s="19"/>
      <c r="Y71" s="20">
        <f>IF($AA70=0,"- - -",Y70/$AA70*100)</f>
        <v>4.6260601387818042E-3</v>
      </c>
      <c r="Z71" s="19"/>
      <c r="AA71" s="24">
        <f>IF($AA70=0,"- - -",AA70/$AA70*100)</f>
        <v>100</v>
      </c>
      <c r="AB71" s="25"/>
    </row>
    <row r="72" spans="1:31" x14ac:dyDescent="0.3">
      <c r="A72" s="63"/>
    </row>
    <row r="74" spans="1:31" x14ac:dyDescent="0.3">
      <c r="A74" s="49" t="s">
        <v>327</v>
      </c>
      <c r="J74" s="48"/>
      <c r="L74" s="48"/>
    </row>
    <row r="75" spans="1:31" ht="15" thickBot="1" x14ac:dyDescent="0.35"/>
    <row r="76" spans="1:31" ht="14.4" customHeight="1" x14ac:dyDescent="0.3">
      <c r="A76" s="151" t="s">
        <v>333</v>
      </c>
      <c r="B76" s="172"/>
      <c r="C76" s="32" t="s">
        <v>117</v>
      </c>
      <c r="D76" s="33"/>
      <c r="E76" s="33" t="s">
        <v>118</v>
      </c>
      <c r="F76" s="33"/>
      <c r="G76" s="33" t="s">
        <v>119</v>
      </c>
      <c r="H76" s="33"/>
      <c r="I76" s="33" t="s">
        <v>120</v>
      </c>
      <c r="J76" s="33"/>
      <c r="K76" s="35" t="s">
        <v>13</v>
      </c>
      <c r="L76" s="36"/>
    </row>
    <row r="77" spans="1:31" ht="15" thickBot="1" x14ac:dyDescent="0.35">
      <c r="A77" s="173"/>
      <c r="B77" s="174"/>
      <c r="C77" s="37" t="s">
        <v>14</v>
      </c>
      <c r="D77" s="38" t="s">
        <v>15</v>
      </c>
      <c r="E77" s="39" t="s">
        <v>14</v>
      </c>
      <c r="F77" s="38" t="s">
        <v>15</v>
      </c>
      <c r="G77" s="39" t="s">
        <v>14</v>
      </c>
      <c r="H77" s="38" t="s">
        <v>15</v>
      </c>
      <c r="I77" s="37" t="s">
        <v>14</v>
      </c>
      <c r="J77" s="38" t="s">
        <v>15</v>
      </c>
      <c r="K77" s="41" t="s">
        <v>14</v>
      </c>
      <c r="L77" s="42" t="s">
        <v>15</v>
      </c>
    </row>
    <row r="78" spans="1:31" x14ac:dyDescent="0.3">
      <c r="A78" s="55"/>
      <c r="B78" s="62" t="s">
        <v>66</v>
      </c>
      <c r="C78" s="8">
        <v>1</v>
      </c>
      <c r="D78" s="5">
        <f>IF(C80=0,"- - -",C78/C80*100)</f>
        <v>5.2631578947368416</v>
      </c>
      <c r="E78" s="4">
        <v>290</v>
      </c>
      <c r="F78" s="5">
        <f>IF(E80=0,"- - -",E78/E80*100)</f>
        <v>0.4368127730079831</v>
      </c>
      <c r="G78" s="4">
        <v>248</v>
      </c>
      <c r="H78" s="5">
        <f>IF(G80=0,"- - -",G78/G80*100)</f>
        <v>0.39184086204989649</v>
      </c>
      <c r="I78" s="4">
        <v>0</v>
      </c>
      <c r="J78" s="5" t="str">
        <f>IF($I$80=0,"-    ",I78/$I$80*100)</f>
        <v xml:space="preserve">-    </v>
      </c>
      <c r="K78" s="26">
        <f>C78+E78+G78+I78</f>
        <v>539</v>
      </c>
      <c r="L78" s="27">
        <f>IF(K80=0,"- - -",K78/K80*100)</f>
        <v>0.4155744024672321</v>
      </c>
      <c r="O78" s="69"/>
    </row>
    <row r="79" spans="1:31" ht="15" thickBot="1" x14ac:dyDescent="0.35">
      <c r="A79" s="52"/>
      <c r="B79" s="62" t="s">
        <v>67</v>
      </c>
      <c r="C79" s="9">
        <v>18</v>
      </c>
      <c r="D79" s="3">
        <f>IF(C80=0,"- - -",C79/C80*100)</f>
        <v>94.73684210526315</v>
      </c>
      <c r="E79" s="2">
        <v>66100</v>
      </c>
      <c r="F79" s="3">
        <f>IF(E80=0,"- - -",E79/E80*100)</f>
        <v>99.563187226992014</v>
      </c>
      <c r="G79" s="2">
        <v>63043</v>
      </c>
      <c r="H79" s="3">
        <f>IF(G80=0,"- - -",G79/G80*100)</f>
        <v>99.608159137950096</v>
      </c>
      <c r="I79" s="2">
        <v>0</v>
      </c>
      <c r="J79" s="5" t="str">
        <f>IF($I$80=0,"-    ",I79/$I$80*100)</f>
        <v xml:space="preserve">-    </v>
      </c>
      <c r="K79" s="26">
        <f t="shared" ref="K79" si="7">C79+E79+G79+I79</f>
        <v>129161</v>
      </c>
      <c r="L79" s="29">
        <f>IF(K80=0,"- - -",K79/K80*100)</f>
        <v>99.584425597532771</v>
      </c>
      <c r="O79" s="69"/>
    </row>
    <row r="80" spans="1:31" x14ac:dyDescent="0.3">
      <c r="A80" s="155" t="s">
        <v>13</v>
      </c>
      <c r="B80" s="156"/>
      <c r="C80" s="14">
        <f>SUM(C78:C79)</f>
        <v>19</v>
      </c>
      <c r="D80" s="15">
        <f>IF(C80=0,"- - -",C80/C80*100)</f>
        <v>100</v>
      </c>
      <c r="E80" s="16">
        <f>SUM(E78:E79)</f>
        <v>66390</v>
      </c>
      <c r="F80" s="15">
        <f>IF(E80=0,"- - -",E80/E80*100)</f>
        <v>100</v>
      </c>
      <c r="G80" s="16">
        <f>SUM(G78:G79)</f>
        <v>63291</v>
      </c>
      <c r="H80" s="15">
        <f>IF(G80=0,"- - -",G80/G80*100)</f>
        <v>100</v>
      </c>
      <c r="I80" s="16">
        <f>SUM(I78:I79)</f>
        <v>0</v>
      </c>
      <c r="J80" s="15" t="str">
        <f>IF($I$80=0,"-    ",I80/$I$80*100)</f>
        <v xml:space="preserve">-    </v>
      </c>
      <c r="K80" s="22">
        <f>SUM(K78:K79)</f>
        <v>129700</v>
      </c>
      <c r="L80" s="23">
        <f>IF(K80=0,"- - -",K80/K80*100)</f>
        <v>100</v>
      </c>
      <c r="O80" s="69"/>
    </row>
    <row r="81" spans="1:32" ht="15" thickBot="1" x14ac:dyDescent="0.35">
      <c r="A81" s="149" t="s">
        <v>50</v>
      </c>
      <c r="B81" s="150"/>
      <c r="C81" s="18">
        <f>IF($K80=0,"- - -",C80/$K80*100)</f>
        <v>1.4649190439475714E-2</v>
      </c>
      <c r="D81" s="19"/>
      <c r="E81" s="20">
        <f>IF($K80=0,"- - -",E80/$K80*100)</f>
        <v>51.18735543562066</v>
      </c>
      <c r="F81" s="19"/>
      <c r="G81" s="20">
        <f>IF($K80=0,"- - -",G80/$K80*100)</f>
        <v>48.797995373939862</v>
      </c>
      <c r="H81" s="19"/>
      <c r="I81" s="20">
        <f>IF($K80=0,"- - -",I80/$K80*100)</f>
        <v>0</v>
      </c>
      <c r="J81" s="19"/>
      <c r="K81" s="24">
        <f>IF($K80=0,"- - -",K80/$K80*100)</f>
        <v>100</v>
      </c>
      <c r="L81" s="25"/>
    </row>
    <row r="84" spans="1:32" x14ac:dyDescent="0.3">
      <c r="A84" s="49" t="s">
        <v>552</v>
      </c>
      <c r="J84" s="48"/>
      <c r="L84" s="48"/>
    </row>
    <row r="85" spans="1:32" ht="15" thickBot="1" x14ac:dyDescent="0.35"/>
    <row r="86" spans="1:32" ht="14.4" customHeight="1" x14ac:dyDescent="0.3">
      <c r="A86" s="151" t="s">
        <v>333</v>
      </c>
      <c r="B86" s="172"/>
      <c r="C86" s="32" t="s">
        <v>51</v>
      </c>
      <c r="D86" s="33"/>
      <c r="E86" s="33" t="s">
        <v>52</v>
      </c>
      <c r="F86" s="33"/>
      <c r="G86" s="33" t="s">
        <v>53</v>
      </c>
      <c r="H86" s="33"/>
      <c r="I86" s="33" t="s">
        <v>16</v>
      </c>
      <c r="J86" s="33"/>
      <c r="K86" s="35" t="s">
        <v>13</v>
      </c>
      <c r="L86" s="36"/>
    </row>
    <row r="87" spans="1:32" ht="15" thickBot="1" x14ac:dyDescent="0.35">
      <c r="A87" s="173"/>
      <c r="B87" s="174"/>
      <c r="C87" s="37" t="s">
        <v>14</v>
      </c>
      <c r="D87" s="38" t="s">
        <v>15</v>
      </c>
      <c r="E87" s="39" t="s">
        <v>14</v>
      </c>
      <c r="F87" s="38" t="s">
        <v>15</v>
      </c>
      <c r="G87" s="39" t="s">
        <v>14</v>
      </c>
      <c r="H87" s="38" t="s">
        <v>15</v>
      </c>
      <c r="I87" s="37" t="s">
        <v>14</v>
      </c>
      <c r="J87" s="38" t="s">
        <v>15</v>
      </c>
      <c r="K87" s="41" t="s">
        <v>14</v>
      </c>
      <c r="L87" s="42" t="s">
        <v>15</v>
      </c>
    </row>
    <row r="88" spans="1:32" x14ac:dyDescent="0.3">
      <c r="A88" s="55"/>
      <c r="B88" s="62" t="s">
        <v>66</v>
      </c>
      <c r="C88" s="8">
        <v>0</v>
      </c>
      <c r="D88" s="5">
        <f>IF(C90=0,"- - -",C88/C90*100)</f>
        <v>0</v>
      </c>
      <c r="E88" s="4">
        <v>32</v>
      </c>
      <c r="F88" s="5">
        <f>IF(E90=0,"- - -",E88/E90*100)</f>
        <v>0.69747166521360071</v>
      </c>
      <c r="G88" s="4">
        <v>0</v>
      </c>
      <c r="H88" s="5">
        <f>IF(G90=0,"- - -",G88/G90*100)</f>
        <v>0</v>
      </c>
      <c r="I88" s="4">
        <v>507</v>
      </c>
      <c r="J88" s="5">
        <f>IF(I90=0,"- - -",I88/I90*100)</f>
        <v>83.801652892561989</v>
      </c>
      <c r="K88" s="26">
        <f>C88+E88+G88+I88</f>
        <v>539</v>
      </c>
      <c r="L88" s="27">
        <f>IF(K90=0,"- - -",K88/K90*100)</f>
        <v>0.4155744024672321</v>
      </c>
      <c r="O88" s="69"/>
    </row>
    <row r="89" spans="1:32" ht="15" thickBot="1" x14ac:dyDescent="0.35">
      <c r="A89" s="52"/>
      <c r="B89" s="62" t="s">
        <v>67</v>
      </c>
      <c r="C89" s="9">
        <v>124365</v>
      </c>
      <c r="D89" s="3">
        <f>IF(C90=0,"- - -",C89/C90*100)</f>
        <v>100</v>
      </c>
      <c r="E89" s="2">
        <v>4556</v>
      </c>
      <c r="F89" s="3">
        <f>IF(E90=0,"- - -",E89/E90*100)</f>
        <v>99.302528334786402</v>
      </c>
      <c r="G89" s="2">
        <v>142</v>
      </c>
      <c r="H89" s="3">
        <f>IF(G90=0,"- - -",G89/G90*100)</f>
        <v>100</v>
      </c>
      <c r="I89" s="2">
        <v>98</v>
      </c>
      <c r="J89" s="3">
        <f>IF(I90=0,"- - -",I89/I90*100)</f>
        <v>16.198347107438018</v>
      </c>
      <c r="K89" s="26">
        <f t="shared" ref="K89" si="8">C89+E89+G89+I89</f>
        <v>129161</v>
      </c>
      <c r="L89" s="29">
        <f>IF(K90=0,"- - -",K89/K90*100)</f>
        <v>99.584425597532771</v>
      </c>
      <c r="O89" s="69"/>
    </row>
    <row r="90" spans="1:32" x14ac:dyDescent="0.3">
      <c r="A90" s="155" t="s">
        <v>13</v>
      </c>
      <c r="B90" s="156"/>
      <c r="C90" s="14">
        <f>SUM(C88:C89)</f>
        <v>124365</v>
      </c>
      <c r="D90" s="15">
        <f>IF(C90=0,"- - -",C90/C90*100)</f>
        <v>100</v>
      </c>
      <c r="E90" s="16">
        <f>SUM(E88:E89)</f>
        <v>4588</v>
      </c>
      <c r="F90" s="15">
        <f>IF(E90=0,"- - -",E90/E90*100)</f>
        <v>100</v>
      </c>
      <c r="G90" s="16">
        <f>SUM(G88:G89)</f>
        <v>142</v>
      </c>
      <c r="H90" s="15">
        <f>IF(G90=0,"- - -",G90/G90*100)</f>
        <v>100</v>
      </c>
      <c r="I90" s="16">
        <f>SUM(I88:I89)</f>
        <v>605</v>
      </c>
      <c r="J90" s="15">
        <f>IF(I90=0,"- - -",I90/I90*100)</f>
        <v>100</v>
      </c>
      <c r="K90" s="22">
        <f>SUM(K88:K89)</f>
        <v>129700</v>
      </c>
      <c r="L90" s="23">
        <f>IF(K90=0,"- - -",K90/K90*100)</f>
        <v>100</v>
      </c>
      <c r="O90" s="69"/>
    </row>
    <row r="91" spans="1:32" ht="15" thickBot="1" x14ac:dyDescent="0.35">
      <c r="A91" s="149" t="s">
        <v>591</v>
      </c>
      <c r="B91" s="150"/>
      <c r="C91" s="18">
        <f>IF($K90=0,"- - -",C90/$K90*100)</f>
        <v>95.886661526599852</v>
      </c>
      <c r="D91" s="19"/>
      <c r="E91" s="20">
        <f>IF($K90=0,"- - -",E90/$K90*100)</f>
        <v>3.5373939861218195</v>
      </c>
      <c r="F91" s="19"/>
      <c r="G91" s="20">
        <f>IF($K90=0,"- - -",G90/$K90*100)</f>
        <v>0.1094834232845027</v>
      </c>
      <c r="H91" s="19"/>
      <c r="I91" s="20">
        <f>IF($K90=0,"- - -",I90/$K90*100)</f>
        <v>0.46646106399383191</v>
      </c>
      <c r="J91" s="19"/>
      <c r="K91" s="24">
        <f>IF($K90=0,"- - -",K90/$K90*100)</f>
        <v>100</v>
      </c>
      <c r="L91" s="25"/>
    </row>
    <row r="92" spans="1:32" x14ac:dyDescent="0.3">
      <c r="A92" s="63"/>
    </row>
    <row r="94" spans="1:32" x14ac:dyDescent="0.3">
      <c r="A94" s="49" t="s">
        <v>328</v>
      </c>
      <c r="L94" s="48"/>
    </row>
    <row r="95" spans="1:32" ht="15" thickBot="1" x14ac:dyDescent="0.35"/>
    <row r="96" spans="1:32" ht="14.4" customHeight="1" x14ac:dyDescent="0.3">
      <c r="A96" s="151" t="s">
        <v>333</v>
      </c>
      <c r="B96" s="172"/>
      <c r="C96" s="32" t="s">
        <v>20</v>
      </c>
      <c r="D96" s="33"/>
      <c r="E96" s="33" t="s">
        <v>21</v>
      </c>
      <c r="F96" s="33"/>
      <c r="G96" s="33" t="s">
        <v>22</v>
      </c>
      <c r="H96" s="33"/>
      <c r="I96" s="33" t="s">
        <v>23</v>
      </c>
      <c r="J96" s="33"/>
      <c r="K96" s="33" t="s">
        <v>24</v>
      </c>
      <c r="L96" s="33"/>
      <c r="M96" s="33" t="s">
        <v>25</v>
      </c>
      <c r="N96" s="33"/>
      <c r="O96" s="33" t="s">
        <v>26</v>
      </c>
      <c r="P96" s="33"/>
      <c r="Q96" s="33" t="s">
        <v>27</v>
      </c>
      <c r="R96" s="33"/>
      <c r="S96" s="33" t="s">
        <v>28</v>
      </c>
      <c r="T96" s="33"/>
      <c r="U96" s="33" t="s">
        <v>29</v>
      </c>
      <c r="V96" s="33"/>
      <c r="W96" s="33" t="s">
        <v>30</v>
      </c>
      <c r="X96" s="33"/>
      <c r="Y96" s="33" t="s">
        <v>55</v>
      </c>
      <c r="Z96" s="33"/>
      <c r="AA96" s="33" t="s">
        <v>56</v>
      </c>
      <c r="AB96" s="34"/>
      <c r="AC96" s="33" t="s">
        <v>57</v>
      </c>
      <c r="AD96" s="33"/>
      <c r="AE96" s="35" t="s">
        <v>13</v>
      </c>
      <c r="AF96" s="36"/>
    </row>
    <row r="97" spans="1:35" ht="15" thickBot="1" x14ac:dyDescent="0.35">
      <c r="A97" s="173"/>
      <c r="B97" s="174"/>
      <c r="C97" s="37" t="s">
        <v>14</v>
      </c>
      <c r="D97" s="38" t="s">
        <v>15</v>
      </c>
      <c r="E97" s="39" t="s">
        <v>14</v>
      </c>
      <c r="F97" s="38" t="s">
        <v>15</v>
      </c>
      <c r="G97" s="39" t="s">
        <v>14</v>
      </c>
      <c r="H97" s="38" t="s">
        <v>15</v>
      </c>
      <c r="I97" s="37" t="s">
        <v>14</v>
      </c>
      <c r="J97" s="38" t="s">
        <v>15</v>
      </c>
      <c r="K97" s="37" t="s">
        <v>14</v>
      </c>
      <c r="L97" s="38" t="s">
        <v>15</v>
      </c>
      <c r="M97" s="37" t="s">
        <v>14</v>
      </c>
      <c r="N97" s="38" t="s">
        <v>15</v>
      </c>
      <c r="O97" s="37" t="s">
        <v>14</v>
      </c>
      <c r="P97" s="38" t="s">
        <v>15</v>
      </c>
      <c r="Q97" s="37" t="s">
        <v>14</v>
      </c>
      <c r="R97" s="38" t="s">
        <v>15</v>
      </c>
      <c r="S97" s="37" t="s">
        <v>14</v>
      </c>
      <c r="T97" s="38" t="s">
        <v>15</v>
      </c>
      <c r="U97" s="37" t="s">
        <v>14</v>
      </c>
      <c r="V97" s="38" t="s">
        <v>15</v>
      </c>
      <c r="W97" s="37" t="s">
        <v>14</v>
      </c>
      <c r="X97" s="38" t="s">
        <v>15</v>
      </c>
      <c r="Y97" s="37" t="s">
        <v>14</v>
      </c>
      <c r="Z97" s="38" t="s">
        <v>15</v>
      </c>
      <c r="AA97" s="37" t="s">
        <v>14</v>
      </c>
      <c r="AB97" s="38" t="s">
        <v>15</v>
      </c>
      <c r="AC97" s="37" t="s">
        <v>14</v>
      </c>
      <c r="AD97" s="38" t="s">
        <v>15</v>
      </c>
      <c r="AE97" s="41" t="s">
        <v>14</v>
      </c>
      <c r="AF97" s="42" t="s">
        <v>15</v>
      </c>
    </row>
    <row r="98" spans="1:35" x14ac:dyDescent="0.3">
      <c r="A98" s="55"/>
      <c r="B98" s="62" t="s">
        <v>66</v>
      </c>
      <c r="C98" s="8">
        <v>471</v>
      </c>
      <c r="D98" s="5">
        <f>IF(C100=0,"- - -",C98/C100*100)</f>
        <v>23.811931243680483</v>
      </c>
      <c r="E98" s="4">
        <v>41</v>
      </c>
      <c r="F98" s="5">
        <f>IF(E100=0,"- - -",E98/E100*100)</f>
        <v>1.617995264404104</v>
      </c>
      <c r="G98" s="4">
        <v>8</v>
      </c>
      <c r="H98" s="5">
        <f>IF(G100=0,"- - -",G98/G100*100)</f>
        <v>0.16217311980539226</v>
      </c>
      <c r="I98" s="4">
        <v>4</v>
      </c>
      <c r="J98" s="5">
        <f>IF(I100=0,"- - -",I98/I100*100)</f>
        <v>1.9020446980504042E-2</v>
      </c>
      <c r="K98" s="4">
        <v>6</v>
      </c>
      <c r="L98" s="5">
        <f>IF(K100=0,"- - -",K98/K100*100)</f>
        <v>1.2054486277976454E-2</v>
      </c>
      <c r="M98" s="4">
        <v>4</v>
      </c>
      <c r="N98" s="5">
        <f>IF(M100=0,"- - -",M98/M100*100)</f>
        <v>1.4823049842505095E-2</v>
      </c>
      <c r="O98" s="4">
        <v>4</v>
      </c>
      <c r="P98" s="5">
        <f>IF(O100=0,"- - -",O98/O100*100)</f>
        <v>4.2292239374074857E-2</v>
      </c>
      <c r="Q98" s="4">
        <v>0</v>
      </c>
      <c r="R98" s="5">
        <f>IF(Q100=0,"- - -",Q98/Q100*100)</f>
        <v>0</v>
      </c>
      <c r="S98" s="4">
        <v>0</v>
      </c>
      <c r="T98" s="5">
        <f>IF(S100=0,"- - -",S98/S100*100)</f>
        <v>0</v>
      </c>
      <c r="U98" s="4">
        <v>0</v>
      </c>
      <c r="V98" s="5">
        <f>IF(U100=0,"- - -",U98/U100*100)</f>
        <v>0</v>
      </c>
      <c r="W98" s="4">
        <v>0</v>
      </c>
      <c r="X98" s="5">
        <f>IF(W100=0,"- - -",W98/W100*100)</f>
        <v>0</v>
      </c>
      <c r="Y98" s="4">
        <v>0</v>
      </c>
      <c r="Z98" s="5">
        <f>IF(Y100=0,"- - -",Y98/Y100*100)</f>
        <v>0</v>
      </c>
      <c r="AA98" s="4">
        <v>0</v>
      </c>
      <c r="AB98" s="5">
        <f>IF(AA100=0,"- - -",AA98/AA100*100)</f>
        <v>0</v>
      </c>
      <c r="AC98" s="4">
        <v>1</v>
      </c>
      <c r="AD98" s="5">
        <f>IF(AC100=0,"- - -",AC98/AC100*100)</f>
        <v>6.8352699931647304E-2</v>
      </c>
      <c r="AE98" s="26">
        <f>C98+E98+G98+I98+K98+M98+O98+Q98+S98+U98+W98+Y98+AA98+AC98</f>
        <v>539</v>
      </c>
      <c r="AF98" s="27">
        <f>IF(AE100=0,"- - -",AE98/AE100*100)</f>
        <v>0.4155744024672321</v>
      </c>
      <c r="AI98" s="69"/>
    </row>
    <row r="99" spans="1:35" ht="15" thickBot="1" x14ac:dyDescent="0.35">
      <c r="A99" s="52"/>
      <c r="B99" s="62" t="s">
        <v>67</v>
      </c>
      <c r="C99" s="9">
        <v>1507</v>
      </c>
      <c r="D99" s="3">
        <f>IF(C100=0,"- - -",C99/C100*100)</f>
        <v>76.18806875631951</v>
      </c>
      <c r="E99" s="2">
        <v>2493</v>
      </c>
      <c r="F99" s="3">
        <f>IF(E100=0,"- - -",E99/E100*100)</f>
        <v>98.382004735595899</v>
      </c>
      <c r="G99" s="2">
        <v>4925</v>
      </c>
      <c r="H99" s="3">
        <f>IF(G100=0,"- - -",G99/G100*100)</f>
        <v>99.837826880194598</v>
      </c>
      <c r="I99" s="2">
        <v>21026</v>
      </c>
      <c r="J99" s="3">
        <f>IF(I100=0,"- - -",I99/I100*100)</f>
        <v>99.980979553019495</v>
      </c>
      <c r="K99" s="2">
        <v>49768</v>
      </c>
      <c r="L99" s="3">
        <f>IF(K100=0,"- - -",K99/K100*100)</f>
        <v>99.987945513722025</v>
      </c>
      <c r="M99" s="2">
        <v>26981</v>
      </c>
      <c r="N99" s="3">
        <f>IF(M100=0,"- - -",M99/M100*100)</f>
        <v>99.985176950157495</v>
      </c>
      <c r="O99" s="2">
        <v>9454</v>
      </c>
      <c r="P99" s="3">
        <f>IF(O100=0,"- - -",O99/O100*100)</f>
        <v>99.957707760625922</v>
      </c>
      <c r="Q99" s="2">
        <v>4082</v>
      </c>
      <c r="R99" s="3">
        <f>IF(Q100=0,"- - -",Q99/Q100*100)</f>
        <v>100</v>
      </c>
      <c r="S99" s="2">
        <v>1222</v>
      </c>
      <c r="T99" s="3">
        <f>IF(S100=0,"- - -",S99/S100*100)</f>
        <v>100</v>
      </c>
      <c r="U99" s="2">
        <v>774</v>
      </c>
      <c r="V99" s="3">
        <f>IF(U100=0,"- - -",U99/U100*100)</f>
        <v>100</v>
      </c>
      <c r="W99" s="2">
        <v>597</v>
      </c>
      <c r="X99" s="3">
        <f>IF(W100=0,"- - -",W99/W100*100)</f>
        <v>100</v>
      </c>
      <c r="Y99" s="2">
        <v>3490</v>
      </c>
      <c r="Z99" s="3">
        <f>IF(Y100=0,"- - -",Y99/Y100*100)</f>
        <v>100</v>
      </c>
      <c r="AA99" s="2">
        <v>1380</v>
      </c>
      <c r="AB99" s="3">
        <f>IF(AA100=0,"- - -",AA99/AA100*100)</f>
        <v>100</v>
      </c>
      <c r="AC99" s="2">
        <v>1462</v>
      </c>
      <c r="AD99" s="3">
        <f>IF(AC100=0,"- - -",AC99/AC100*100)</f>
        <v>99.931647300068349</v>
      </c>
      <c r="AE99" s="26">
        <f t="shared" ref="AE99" si="9">C99+E99+G99+I99+K99+M99+O99+Q99+S99+U99+W99+Y99+AA99+AC99</f>
        <v>129161</v>
      </c>
      <c r="AF99" s="29">
        <f>IF(AE100=0,"- - -",AE99/AE100*100)</f>
        <v>99.584425597532771</v>
      </c>
      <c r="AI99" s="69"/>
    </row>
    <row r="100" spans="1:35" x14ac:dyDescent="0.3">
      <c r="A100" s="155" t="s">
        <v>13</v>
      </c>
      <c r="B100" s="156"/>
      <c r="C100" s="14">
        <f>SUM(C98:C99)</f>
        <v>1978</v>
      </c>
      <c r="D100" s="15">
        <f>IF(C100=0,"- - -",C100/C100*100)</f>
        <v>100</v>
      </c>
      <c r="E100" s="16">
        <f>SUM(E98:E99)</f>
        <v>2534</v>
      </c>
      <c r="F100" s="15">
        <f>IF(E100=0,"- - -",E100/E100*100)</f>
        <v>100</v>
      </c>
      <c r="G100" s="16">
        <f>SUM(G98:G99)</f>
        <v>4933</v>
      </c>
      <c r="H100" s="15">
        <f>IF(G100=0,"- - -",G100/G100*100)</f>
        <v>100</v>
      </c>
      <c r="I100" s="16">
        <f>SUM(I98:I99)</f>
        <v>21030</v>
      </c>
      <c r="J100" s="15">
        <f>IF(I100=0,"- - -",I100/I100*100)</f>
        <v>100</v>
      </c>
      <c r="K100" s="16">
        <f>SUM(K98:K99)</f>
        <v>49774</v>
      </c>
      <c r="L100" s="15">
        <f>IF(K100=0,"- - -",K100/K100*100)</f>
        <v>100</v>
      </c>
      <c r="M100" s="16">
        <f>SUM(M98:M99)</f>
        <v>26985</v>
      </c>
      <c r="N100" s="15">
        <f>IF(M100=0,"- - -",M100/M100*100)</f>
        <v>100</v>
      </c>
      <c r="O100" s="16">
        <f>SUM(O98:O99)</f>
        <v>9458</v>
      </c>
      <c r="P100" s="15">
        <f>IF(O100=0,"- - -",O100/O100*100)</f>
        <v>100</v>
      </c>
      <c r="Q100" s="16">
        <f>SUM(Q98:Q99)</f>
        <v>4082</v>
      </c>
      <c r="R100" s="15">
        <f>IF(Q100=0,"- - -",Q100/Q100*100)</f>
        <v>100</v>
      </c>
      <c r="S100" s="16">
        <f>SUM(S98:S99)</f>
        <v>1222</v>
      </c>
      <c r="T100" s="15">
        <f>IF(S100=0,"- - -",S100/S100*100)</f>
        <v>100</v>
      </c>
      <c r="U100" s="16">
        <f>SUM(U98:U99)</f>
        <v>774</v>
      </c>
      <c r="V100" s="15">
        <f>IF(U100=0,"- - -",U100/U100*100)</f>
        <v>100</v>
      </c>
      <c r="W100" s="16">
        <f>SUM(W98:W99)</f>
        <v>597</v>
      </c>
      <c r="X100" s="15">
        <f>IF(W100=0,"- - -",W100/W100*100)</f>
        <v>100</v>
      </c>
      <c r="Y100" s="16">
        <f>SUM(Y98:Y99)</f>
        <v>3490</v>
      </c>
      <c r="Z100" s="15">
        <f>IF(Y100=0,"- - -",Y100/Y100*100)</f>
        <v>100</v>
      </c>
      <c r="AA100" s="16">
        <f>SUM(AA98:AA99)</f>
        <v>1380</v>
      </c>
      <c r="AB100" s="15">
        <f t="shared" ref="AB100" si="10">IF(AA100=0,"- - -",AA100/AA100*100)</f>
        <v>100</v>
      </c>
      <c r="AC100" s="16">
        <f>SUM(AC98:AC99)</f>
        <v>1463</v>
      </c>
      <c r="AD100" s="15">
        <f t="shared" ref="AD100" si="11">IF(AC100=0,"- - -",AC100/AC100*100)</f>
        <v>100</v>
      </c>
      <c r="AE100" s="22">
        <f>SUM(AE98:AE99)</f>
        <v>129700</v>
      </c>
      <c r="AF100" s="23">
        <f>IF(AE100=0,"- - -",AE100/AE100*100)</f>
        <v>100</v>
      </c>
      <c r="AI100" s="69"/>
    </row>
    <row r="101" spans="1:35" ht="15" thickBot="1" x14ac:dyDescent="0.35">
      <c r="A101" s="149" t="s">
        <v>31</v>
      </c>
      <c r="B101" s="150"/>
      <c r="C101" s="18">
        <f>IF($AE100=0,"- - -",C100/$AE100*100)</f>
        <v>1.5250578257517349</v>
      </c>
      <c r="D101" s="19"/>
      <c r="E101" s="20">
        <f>IF($AE100=0,"- - -",E100/$AE100*100)</f>
        <v>1.953739398612182</v>
      </c>
      <c r="F101" s="19"/>
      <c r="G101" s="20">
        <f>IF($AE100=0,"- - -",G100/$AE100*100)</f>
        <v>3.8033924441017732</v>
      </c>
      <c r="H101" s="19"/>
      <c r="I101" s="20">
        <f>IF($AE100=0,"- - -",I100/$AE100*100)</f>
        <v>16.214340786430224</v>
      </c>
      <c r="J101" s="19"/>
      <c r="K101" s="20">
        <f>IF($AE100=0,"- - -",K100/$AE100*100)</f>
        <v>38.376252891287585</v>
      </c>
      <c r="L101" s="19"/>
      <c r="M101" s="20">
        <f>IF($AE100=0,"- - -",M100/$AE100*100)</f>
        <v>20.805705474171166</v>
      </c>
      <c r="N101" s="19"/>
      <c r="O101" s="20">
        <f>IF($AE100=0,"- - -",O100/$AE100*100)</f>
        <v>7.2922127987663838</v>
      </c>
      <c r="P101" s="19"/>
      <c r="Q101" s="20">
        <f>IF($AE100=0,"- - -",Q100/$AE100*100)</f>
        <v>3.1472629144178872</v>
      </c>
      <c r="R101" s="19"/>
      <c r="S101" s="20">
        <f>IF($AE100=0,"- - -",S100/$AE100*100)</f>
        <v>0.94217424826522744</v>
      </c>
      <c r="T101" s="19"/>
      <c r="U101" s="20">
        <f>IF($AE100=0,"- - -",U100/$AE100*100)</f>
        <v>0.59676175790285269</v>
      </c>
      <c r="V101" s="19"/>
      <c r="W101" s="20">
        <f>IF($AE100=0,"- - -",W100/$AE100*100)</f>
        <v>0.46029298380878952</v>
      </c>
      <c r="X101" s="19"/>
      <c r="Y101" s="20">
        <f>IF($AE100=0,"- - -",Y100/$AE100*100)</f>
        <v>2.6908249807247495</v>
      </c>
      <c r="Z101" s="19"/>
      <c r="AA101" s="20">
        <f>IF($AE100=0,"- - -",AA100/$AE100*100)</f>
        <v>1.063993831919815</v>
      </c>
      <c r="AB101" s="50"/>
      <c r="AC101" s="20">
        <f>IF($AE100=0,"- - -",AC100/$AE100*100)</f>
        <v>1.1279876638396298</v>
      </c>
      <c r="AD101" s="50"/>
      <c r="AE101" s="24">
        <f>IF($AE100=0,"- - -",AE100/$AE100*100)</f>
        <v>100</v>
      </c>
      <c r="AF101" s="25"/>
    </row>
    <row r="102" spans="1:35" x14ac:dyDescent="0.3">
      <c r="A102" s="63"/>
    </row>
    <row r="104" spans="1:35" x14ac:dyDescent="0.3">
      <c r="A104" s="49" t="s">
        <v>329</v>
      </c>
      <c r="J104" s="48"/>
      <c r="L104" s="48"/>
    </row>
    <row r="105" spans="1:35" ht="15" thickBot="1" x14ac:dyDescent="0.35"/>
    <row r="106" spans="1:35" ht="14.4" customHeight="1" x14ac:dyDescent="0.3">
      <c r="A106" s="151" t="s">
        <v>333</v>
      </c>
      <c r="B106" s="172"/>
      <c r="C106" s="32" t="s">
        <v>511</v>
      </c>
      <c r="D106" s="33"/>
      <c r="E106" s="33" t="s">
        <v>59</v>
      </c>
      <c r="F106" s="33"/>
      <c r="G106" s="33" t="s">
        <v>512</v>
      </c>
      <c r="H106" s="33"/>
      <c r="I106" s="35" t="s">
        <v>13</v>
      </c>
      <c r="J106" s="36"/>
    </row>
    <row r="107" spans="1:35" ht="15" thickBot="1" x14ac:dyDescent="0.35">
      <c r="A107" s="173"/>
      <c r="B107" s="174"/>
      <c r="C107" s="37" t="s">
        <v>14</v>
      </c>
      <c r="D107" s="38" t="s">
        <v>15</v>
      </c>
      <c r="E107" s="39" t="s">
        <v>14</v>
      </c>
      <c r="F107" s="38" t="s">
        <v>15</v>
      </c>
      <c r="G107" s="39" t="s">
        <v>14</v>
      </c>
      <c r="H107" s="38" t="s">
        <v>15</v>
      </c>
      <c r="I107" s="41" t="s">
        <v>14</v>
      </c>
      <c r="J107" s="42" t="s">
        <v>15</v>
      </c>
    </row>
    <row r="108" spans="1:35" x14ac:dyDescent="0.3">
      <c r="A108" s="55"/>
      <c r="B108" s="62" t="s">
        <v>66</v>
      </c>
      <c r="C108" s="8">
        <v>0</v>
      </c>
      <c r="D108" s="5">
        <f>IF(C110=0,"- - -",C108/C110*100)</f>
        <v>0</v>
      </c>
      <c r="E108" s="4">
        <v>0</v>
      </c>
      <c r="F108" s="5">
        <f>IF(E110=0,"- - -",E108/E110*100)</f>
        <v>0</v>
      </c>
      <c r="G108" s="4">
        <v>539</v>
      </c>
      <c r="H108" s="5">
        <f>IF(G110=0,"- - -",G108/G110*100)</f>
        <v>76.129943502824858</v>
      </c>
      <c r="I108" s="26">
        <f>C108+E108+G108</f>
        <v>539</v>
      </c>
      <c r="J108" s="27">
        <f>IF(I110=0,"- - -",I108/I110*100)</f>
        <v>0.4155744024672321</v>
      </c>
      <c r="M108" s="69"/>
    </row>
    <row r="109" spans="1:35" ht="15" thickBot="1" x14ac:dyDescent="0.35">
      <c r="A109" s="52"/>
      <c r="B109" s="62" t="s">
        <v>67</v>
      </c>
      <c r="C109" s="9">
        <v>102759</v>
      </c>
      <c r="D109" s="3">
        <f>IF(C110=0,"- - -",C109/C110*100)</f>
        <v>100</v>
      </c>
      <c r="E109" s="2">
        <v>26233</v>
      </c>
      <c r="F109" s="3">
        <f>IF(E110=0,"- - -",E109/E110*100)</f>
        <v>100</v>
      </c>
      <c r="G109" s="2">
        <v>169</v>
      </c>
      <c r="H109" s="3">
        <f>IF(G110=0,"- - -",G109/G110*100)</f>
        <v>23.870056497175142</v>
      </c>
      <c r="I109" s="26">
        <f t="shared" ref="I109" si="12">C109+E109+G109</f>
        <v>129161</v>
      </c>
      <c r="J109" s="29">
        <f>IF(I110=0,"- - -",I109/I110*100)</f>
        <v>99.584425597532771</v>
      </c>
      <c r="M109" s="69"/>
    </row>
    <row r="110" spans="1:35" x14ac:dyDescent="0.3">
      <c r="A110" s="155" t="s">
        <v>13</v>
      </c>
      <c r="B110" s="156"/>
      <c r="C110" s="14">
        <f>SUM(C108:C109)</f>
        <v>102759</v>
      </c>
      <c r="D110" s="15">
        <f>IF(C110=0,"- - -",C110/C110*100)</f>
        <v>100</v>
      </c>
      <c r="E110" s="16">
        <f>SUM(E108:E109)</f>
        <v>26233</v>
      </c>
      <c r="F110" s="15">
        <f>IF(E110=0,"- - -",E110/E110*100)</f>
        <v>100</v>
      </c>
      <c r="G110" s="16">
        <f>SUM(G108:G109)</f>
        <v>708</v>
      </c>
      <c r="H110" s="15">
        <f>IF(G110=0,"- - -",G110/G110*100)</f>
        <v>100</v>
      </c>
      <c r="I110" s="22">
        <f>SUM(I108:I109)</f>
        <v>129700</v>
      </c>
      <c r="J110" s="23">
        <f>IF(I110=0,"- - -",I110/I110*100)</f>
        <v>100</v>
      </c>
      <c r="M110" s="69"/>
    </row>
    <row r="111" spans="1:35" ht="15" thickBot="1" x14ac:dyDescent="0.35">
      <c r="A111" s="149" t="s">
        <v>592</v>
      </c>
      <c r="B111" s="150"/>
      <c r="C111" s="18">
        <f>IF($I110=0,"- - -",C110/$I110*100)</f>
        <v>79.228218966846569</v>
      </c>
      <c r="D111" s="19"/>
      <c r="E111" s="20">
        <f>IF($I110=0,"- - -",E110/$I110*100)</f>
        <v>20.225905936777178</v>
      </c>
      <c r="F111" s="19"/>
      <c r="G111" s="20">
        <f>IF($I110=0,"- - -",G110/$I110*100)</f>
        <v>0.54587509637625287</v>
      </c>
      <c r="H111" s="19"/>
      <c r="I111" s="24">
        <f>IF($I110=0,"- - -",I110/$I110*100)</f>
        <v>100</v>
      </c>
      <c r="J111" s="25"/>
    </row>
    <row r="114" spans="1:13" x14ac:dyDescent="0.3">
      <c r="A114" s="49" t="s">
        <v>330</v>
      </c>
      <c r="L114" s="48"/>
    </row>
    <row r="115" spans="1:13" ht="15" thickBot="1" x14ac:dyDescent="0.35"/>
    <row r="116" spans="1:13" ht="14.4" customHeight="1" x14ac:dyDescent="0.3">
      <c r="A116" s="151" t="s">
        <v>333</v>
      </c>
      <c r="B116" s="172"/>
      <c r="C116" s="32" t="s">
        <v>121</v>
      </c>
      <c r="D116" s="33"/>
      <c r="E116" s="33" t="s">
        <v>122</v>
      </c>
      <c r="F116" s="33"/>
      <c r="G116" s="33" t="s">
        <v>123</v>
      </c>
      <c r="H116" s="33"/>
      <c r="I116" s="35" t="s">
        <v>13</v>
      </c>
      <c r="J116" s="36"/>
    </row>
    <row r="117" spans="1:13" ht="15" thickBot="1" x14ac:dyDescent="0.35">
      <c r="A117" s="173"/>
      <c r="B117" s="174"/>
      <c r="C117" s="37" t="s">
        <v>14</v>
      </c>
      <c r="D117" s="38" t="s">
        <v>15</v>
      </c>
      <c r="E117" s="39" t="s">
        <v>14</v>
      </c>
      <c r="F117" s="38" t="s">
        <v>15</v>
      </c>
      <c r="G117" s="39" t="s">
        <v>14</v>
      </c>
      <c r="H117" s="38" t="s">
        <v>15</v>
      </c>
      <c r="I117" s="41" t="s">
        <v>14</v>
      </c>
      <c r="J117" s="42" t="s">
        <v>15</v>
      </c>
    </row>
    <row r="118" spans="1:13" x14ac:dyDescent="0.3">
      <c r="A118" s="55"/>
      <c r="B118" s="62" t="s">
        <v>66</v>
      </c>
      <c r="C118" s="8">
        <v>48</v>
      </c>
      <c r="D118" s="5">
        <f>IF(C120=0,"- - -",C118/C120*100)</f>
        <v>0.38308060654429371</v>
      </c>
      <c r="E118" s="4">
        <v>467</v>
      </c>
      <c r="F118" s="5">
        <f>IF(E120=0,"- - -",E118/E120*100)</f>
        <v>0.41145374449339212</v>
      </c>
      <c r="G118" s="4">
        <v>24</v>
      </c>
      <c r="H118" s="5">
        <f>IF(G120=0,"- - -",G118/G120*100)</f>
        <v>0.65395095367847411</v>
      </c>
      <c r="I118" s="26">
        <f>C118+E118+G118</f>
        <v>539</v>
      </c>
      <c r="J118" s="27">
        <f>IF(I120=0,"- - -",I118/I120*100)</f>
        <v>0.4155744024672321</v>
      </c>
      <c r="M118" s="69"/>
    </row>
    <row r="119" spans="1:13" ht="15" thickBot="1" x14ac:dyDescent="0.35">
      <c r="A119" s="52"/>
      <c r="B119" s="62" t="s">
        <v>67</v>
      </c>
      <c r="C119" s="9">
        <v>12482</v>
      </c>
      <c r="D119" s="3">
        <f>IF(C120=0,"- - -",C119/C120*100)</f>
        <v>99.616919393455703</v>
      </c>
      <c r="E119" s="2">
        <v>113033</v>
      </c>
      <c r="F119" s="3">
        <f>IF(E120=0,"- - -",E119/E120*100)</f>
        <v>99.5885462555066</v>
      </c>
      <c r="G119" s="2">
        <v>3646</v>
      </c>
      <c r="H119" s="3">
        <f>IF(G120=0,"- - -",G119/G120*100)</f>
        <v>99.346049046321525</v>
      </c>
      <c r="I119" s="26">
        <f t="shared" ref="I119" si="13">C119+E119+G119</f>
        <v>129161</v>
      </c>
      <c r="J119" s="29">
        <f>IF(I120=0,"- - -",I119/I120*100)</f>
        <v>99.584425597532771</v>
      </c>
      <c r="M119" s="69"/>
    </row>
    <row r="120" spans="1:13" x14ac:dyDescent="0.3">
      <c r="A120" s="155" t="s">
        <v>13</v>
      </c>
      <c r="B120" s="156"/>
      <c r="C120" s="14">
        <f>SUM(C118:C119)</f>
        <v>12530</v>
      </c>
      <c r="D120" s="15">
        <f>IF(C120=0,"- - -",C120/C120*100)</f>
        <v>100</v>
      </c>
      <c r="E120" s="16">
        <f>SUM(E118:E119)</f>
        <v>113500</v>
      </c>
      <c r="F120" s="15">
        <f>IF(E120=0,"- - -",E120/E120*100)</f>
        <v>100</v>
      </c>
      <c r="G120" s="16">
        <f>SUM(G118:G119)</f>
        <v>3670</v>
      </c>
      <c r="H120" s="15">
        <f>IF(G120=0,"- - -",G120/G120*100)</f>
        <v>100</v>
      </c>
      <c r="I120" s="22">
        <f>SUM(I118:I119)</f>
        <v>129700</v>
      </c>
      <c r="J120" s="23">
        <f>IF(I120=0,"- - -",I120/I120*100)</f>
        <v>100</v>
      </c>
      <c r="M120" s="69"/>
    </row>
    <row r="121" spans="1:13" ht="15" thickBot="1" x14ac:dyDescent="0.35">
      <c r="A121" s="149" t="s">
        <v>596</v>
      </c>
      <c r="B121" s="150"/>
      <c r="C121" s="18">
        <f>IF($I120=0,"- - -",C120/$I120*100)</f>
        <v>9.6607555898226671</v>
      </c>
      <c r="D121" s="19"/>
      <c r="E121" s="20">
        <f>IF($I120=0,"- - -",E120/$I120*100)</f>
        <v>87.50963762528913</v>
      </c>
      <c r="F121" s="19"/>
      <c r="G121" s="20">
        <f>IF($I120=0,"- - -",G120/$I120*100)</f>
        <v>2.8296067848882034</v>
      </c>
      <c r="H121" s="19"/>
      <c r="I121" s="24">
        <f>IF($I120=0,"- - -",I120/$I120*100)</f>
        <v>100</v>
      </c>
      <c r="J121" s="25"/>
    </row>
    <row r="122" spans="1:13" x14ac:dyDescent="0.3">
      <c r="A122" s="63"/>
    </row>
    <row r="124" spans="1:13" x14ac:dyDescent="0.3">
      <c r="A124" s="49" t="s">
        <v>331</v>
      </c>
      <c r="J124" s="48"/>
      <c r="L124" s="48"/>
    </row>
    <row r="125" spans="1:13" ht="15" thickBot="1" x14ac:dyDescent="0.35"/>
    <row r="126" spans="1:13" ht="14.4" customHeight="1" x14ac:dyDescent="0.3">
      <c r="A126" s="151" t="s">
        <v>333</v>
      </c>
      <c r="B126" s="172"/>
      <c r="C126" s="32" t="s">
        <v>124</v>
      </c>
      <c r="D126" s="33"/>
      <c r="E126" s="33" t="s">
        <v>125</v>
      </c>
      <c r="F126" s="33"/>
      <c r="G126" s="33" t="s">
        <v>123</v>
      </c>
      <c r="H126" s="33"/>
      <c r="I126" s="35" t="s">
        <v>13</v>
      </c>
      <c r="J126" s="36"/>
    </row>
    <row r="127" spans="1:13" ht="15" thickBot="1" x14ac:dyDescent="0.35">
      <c r="A127" s="173"/>
      <c r="B127" s="174"/>
      <c r="C127" s="37" t="s">
        <v>14</v>
      </c>
      <c r="D127" s="38" t="s">
        <v>15</v>
      </c>
      <c r="E127" s="39" t="s">
        <v>14</v>
      </c>
      <c r="F127" s="38" t="s">
        <v>15</v>
      </c>
      <c r="G127" s="39" t="s">
        <v>14</v>
      </c>
      <c r="H127" s="38" t="s">
        <v>15</v>
      </c>
      <c r="I127" s="41" t="s">
        <v>14</v>
      </c>
      <c r="J127" s="42" t="s">
        <v>15</v>
      </c>
    </row>
    <row r="128" spans="1:13" x14ac:dyDescent="0.3">
      <c r="A128" s="55"/>
      <c r="B128" s="62" t="s">
        <v>66</v>
      </c>
      <c r="C128" s="8">
        <v>328</v>
      </c>
      <c r="D128" s="5">
        <f>IF(C130=0,"- - -",C128/C130*100)</f>
        <v>0.38434947679255677</v>
      </c>
      <c r="E128" s="4">
        <v>200</v>
      </c>
      <c r="F128" s="5">
        <f>IF(E130=0,"- - -",E128/E130*100)</f>
        <v>0.46254538726612549</v>
      </c>
      <c r="G128" s="4">
        <v>11</v>
      </c>
      <c r="H128" s="5">
        <f>IF(G130=0,"- - -",G128/G130*100)</f>
        <v>0.98039215686274506</v>
      </c>
      <c r="I128" s="26">
        <f>C128+E128+G128</f>
        <v>539</v>
      </c>
      <c r="J128" s="27">
        <f>IF(I130=0,"- - -",I128/I130*100)</f>
        <v>0.4155744024672321</v>
      </c>
      <c r="M128" s="69"/>
    </row>
    <row r="129" spans="1:13" ht="15" thickBot="1" x14ac:dyDescent="0.35">
      <c r="A129" s="52"/>
      <c r="B129" s="62" t="s">
        <v>67</v>
      </c>
      <c r="C129" s="9">
        <v>85011</v>
      </c>
      <c r="D129" s="3">
        <f>IF(C130=0,"- - -",C129/C130*100)</f>
        <v>99.615650523207449</v>
      </c>
      <c r="E129" s="2">
        <v>43039</v>
      </c>
      <c r="F129" s="3">
        <f>IF(E130=0,"- - -",E129/E130*100)</f>
        <v>99.537454612733882</v>
      </c>
      <c r="G129" s="2">
        <v>1111</v>
      </c>
      <c r="H129" s="3">
        <f>IF(G130=0,"- - -",G129/G130*100)</f>
        <v>99.019607843137265</v>
      </c>
      <c r="I129" s="26">
        <f t="shared" ref="I129" si="14">C129+E129+G129</f>
        <v>129161</v>
      </c>
      <c r="J129" s="29">
        <f>IF(I130=0,"- - -",I129/I130*100)</f>
        <v>99.584425597532771</v>
      </c>
      <c r="M129" s="69"/>
    </row>
    <row r="130" spans="1:13" x14ac:dyDescent="0.3">
      <c r="A130" s="155" t="s">
        <v>13</v>
      </c>
      <c r="B130" s="156"/>
      <c r="C130" s="14">
        <f>SUM(C128:C129)</f>
        <v>85339</v>
      </c>
      <c r="D130" s="15">
        <f>IF(C130=0,"- - -",C130/C130*100)</f>
        <v>100</v>
      </c>
      <c r="E130" s="16">
        <f>SUM(E128:E129)</f>
        <v>43239</v>
      </c>
      <c r="F130" s="15">
        <f>IF(E130=0,"- - -",E130/E130*100)</f>
        <v>100</v>
      </c>
      <c r="G130" s="16">
        <f>SUM(G128:G129)</f>
        <v>1122</v>
      </c>
      <c r="H130" s="15">
        <f>IF(G130=0,"- - -",G130/G130*100)</f>
        <v>100</v>
      </c>
      <c r="I130" s="22">
        <f>SUM(I128:I129)</f>
        <v>129700</v>
      </c>
      <c r="J130" s="23">
        <f>IF(I130=0,"- - -",I130/I130*100)</f>
        <v>100</v>
      </c>
      <c r="M130" s="69"/>
    </row>
    <row r="131" spans="1:13" ht="15" thickBot="1" x14ac:dyDescent="0.35">
      <c r="A131" s="149" t="s">
        <v>594</v>
      </c>
      <c r="B131" s="150"/>
      <c r="C131" s="18">
        <f>IF($I130=0,"- - -",C130/$I130*100)</f>
        <v>65.797224363916726</v>
      </c>
      <c r="D131" s="19"/>
      <c r="E131" s="20">
        <f>IF($I130=0,"- - -",E130/$I130*100)</f>
        <v>33.337702390131071</v>
      </c>
      <c r="F131" s="19"/>
      <c r="G131" s="20">
        <f>IF($I130=0,"- - -",G130/$I130*100)</f>
        <v>0.86507324595219737</v>
      </c>
      <c r="H131" s="19"/>
      <c r="I131" s="24">
        <f>IF($I130=0,"- - -",I130/$I130*100)</f>
        <v>100</v>
      </c>
      <c r="J131" s="25"/>
    </row>
    <row r="134" spans="1:13" x14ac:dyDescent="0.3">
      <c r="A134" s="49" t="s">
        <v>332</v>
      </c>
      <c r="J134" s="48"/>
      <c r="L134" s="48"/>
    </row>
    <row r="135" spans="1:13" ht="15" thickBot="1" x14ac:dyDescent="0.35"/>
    <row r="136" spans="1:13" ht="14.4" customHeight="1" x14ac:dyDescent="0.3">
      <c r="A136" s="151" t="s">
        <v>333</v>
      </c>
      <c r="B136" s="172"/>
      <c r="C136" s="32" t="s">
        <v>126</v>
      </c>
      <c r="D136" s="33"/>
      <c r="E136" s="33" t="s">
        <v>127</v>
      </c>
      <c r="F136" s="33"/>
      <c r="G136" s="33" t="s">
        <v>123</v>
      </c>
      <c r="H136" s="33"/>
      <c r="I136" s="35" t="s">
        <v>13</v>
      </c>
      <c r="J136" s="36"/>
    </row>
    <row r="137" spans="1:13" ht="15" thickBot="1" x14ac:dyDescent="0.35">
      <c r="A137" s="173"/>
      <c r="B137" s="174"/>
      <c r="C137" s="37" t="s">
        <v>14</v>
      </c>
      <c r="D137" s="38" t="s">
        <v>15</v>
      </c>
      <c r="E137" s="39" t="s">
        <v>14</v>
      </c>
      <c r="F137" s="38" t="s">
        <v>15</v>
      </c>
      <c r="G137" s="39" t="s">
        <v>14</v>
      </c>
      <c r="H137" s="38" t="s">
        <v>15</v>
      </c>
      <c r="I137" s="41" t="s">
        <v>14</v>
      </c>
      <c r="J137" s="42" t="s">
        <v>15</v>
      </c>
    </row>
    <row r="138" spans="1:13" x14ac:dyDescent="0.3">
      <c r="A138" s="55"/>
      <c r="B138" s="62" t="s">
        <v>66</v>
      </c>
      <c r="C138" s="8">
        <v>271</v>
      </c>
      <c r="D138" s="5">
        <f>IF(C140=0,"- - -",C138/C140*100)</f>
        <v>0.86338728176373125</v>
      </c>
      <c r="E138" s="4">
        <v>245</v>
      </c>
      <c r="F138" s="5">
        <f>IF(E140=0,"- - -",E138/E140*100)</f>
        <v>0.25327709548029609</v>
      </c>
      <c r="G138" s="4">
        <v>23</v>
      </c>
      <c r="H138" s="5">
        <f>IF(G140=0,"- - -",G138/G140*100)</f>
        <v>1.4556962025316456</v>
      </c>
      <c r="I138" s="26">
        <f>C138+E138+G138</f>
        <v>539</v>
      </c>
      <c r="J138" s="27">
        <f>IF(I140=0,"- - -",I138/I140*100)</f>
        <v>0.4155744024672321</v>
      </c>
      <c r="M138" s="69"/>
    </row>
    <row r="139" spans="1:13" ht="15" thickBot="1" x14ac:dyDescent="0.35">
      <c r="A139" s="52"/>
      <c r="B139" s="62" t="s">
        <v>67</v>
      </c>
      <c r="C139" s="9">
        <v>31117</v>
      </c>
      <c r="D139" s="3">
        <f>IF(C140=0,"- - -",C139/C140*100)</f>
        <v>99.136612718236279</v>
      </c>
      <c r="E139" s="2">
        <v>96487</v>
      </c>
      <c r="F139" s="3">
        <f>IF(E140=0,"- - -",E139/E140*100)</f>
        <v>99.7467229045197</v>
      </c>
      <c r="G139" s="2">
        <v>1557</v>
      </c>
      <c r="H139" s="3">
        <f>IF(G140=0,"- - -",G139/G140*100)</f>
        <v>98.544303797468359</v>
      </c>
      <c r="I139" s="26">
        <f>C139+E139+G139</f>
        <v>129161</v>
      </c>
      <c r="J139" s="29">
        <f>IF(I140=0,"- - -",I139/I140*100)</f>
        <v>99.584425597532771</v>
      </c>
      <c r="M139" s="69"/>
    </row>
    <row r="140" spans="1:13" x14ac:dyDescent="0.3">
      <c r="A140" s="155" t="s">
        <v>13</v>
      </c>
      <c r="B140" s="156"/>
      <c r="C140" s="14">
        <f>SUM(C138:C139)</f>
        <v>31388</v>
      </c>
      <c r="D140" s="15">
        <f>IF(C140=0,"- - -",C140/C140*100)</f>
        <v>100</v>
      </c>
      <c r="E140" s="16">
        <f>SUM(E138:E139)</f>
        <v>96732</v>
      </c>
      <c r="F140" s="15">
        <f>IF(E140=0,"- - -",E140/E140*100)</f>
        <v>100</v>
      </c>
      <c r="G140" s="16">
        <f>SUM(G138:G139)</f>
        <v>1580</v>
      </c>
      <c r="H140" s="15">
        <f>IF(G140=0,"- - -",G140/G140*100)</f>
        <v>100</v>
      </c>
      <c r="I140" s="22">
        <f>SUM(I138:I139)</f>
        <v>129700</v>
      </c>
      <c r="J140" s="23">
        <f>IF(I140=0,"- - -",I140/I140*100)</f>
        <v>100</v>
      </c>
      <c r="M140" s="69"/>
    </row>
    <row r="141" spans="1:13" ht="15" thickBot="1" x14ac:dyDescent="0.35">
      <c r="A141" s="149" t="s">
        <v>593</v>
      </c>
      <c r="B141" s="150"/>
      <c r="C141" s="18">
        <f>IF($I140=0,"- - -",C140/$I140*100)</f>
        <v>24.200462606013879</v>
      </c>
      <c r="D141" s="19"/>
      <c r="E141" s="158">
        <f>IF($I140=0,"- - -",E140/$I140*100)</f>
        <v>74.581341557440254</v>
      </c>
      <c r="F141" s="179"/>
      <c r="G141" s="158">
        <f>IF($I140=0,"- - -",G140/$I140*100)</f>
        <v>1.2181958365458752</v>
      </c>
      <c r="H141" s="180"/>
      <c r="I141" s="24">
        <f>IF($I140=0,"- - -",I140/$I140*100)</f>
        <v>100</v>
      </c>
      <c r="J141" s="25"/>
    </row>
  </sheetData>
  <sheetProtection sheet="1" objects="1" scenarios="1"/>
  <mergeCells count="48">
    <mergeCell ref="M1:R1"/>
    <mergeCell ref="A11:B11"/>
    <mergeCell ref="A90:B90"/>
    <mergeCell ref="Y31:Z31"/>
    <mergeCell ref="AA31:AB31"/>
    <mergeCell ref="A1:B1"/>
    <mergeCell ref="A51:B51"/>
    <mergeCell ref="A21:B21"/>
    <mergeCell ref="A26:B27"/>
    <mergeCell ref="A30:B30"/>
    <mergeCell ref="A31:B31"/>
    <mergeCell ref="A36:B37"/>
    <mergeCell ref="A40:B40"/>
    <mergeCell ref="A41:B41"/>
    <mergeCell ref="A46:B47"/>
    <mergeCell ref="A50:B50"/>
    <mergeCell ref="A20:B20"/>
    <mergeCell ref="A16:B17"/>
    <mergeCell ref="E141:F141"/>
    <mergeCell ref="G141:H141"/>
    <mergeCell ref="A131:B131"/>
    <mergeCell ref="A96:B97"/>
    <mergeCell ref="A100:B100"/>
    <mergeCell ref="A101:B101"/>
    <mergeCell ref="A106:B107"/>
    <mergeCell ref="A110:B110"/>
    <mergeCell ref="A111:B111"/>
    <mergeCell ref="A116:B117"/>
    <mergeCell ref="A120:B120"/>
    <mergeCell ref="A121:B121"/>
    <mergeCell ref="A126:B127"/>
    <mergeCell ref="A130:B130"/>
    <mergeCell ref="A10:B10"/>
    <mergeCell ref="A6:B7"/>
    <mergeCell ref="A136:B137"/>
    <mergeCell ref="A140:B140"/>
    <mergeCell ref="A141:B141"/>
    <mergeCell ref="A91:B91"/>
    <mergeCell ref="A56:B57"/>
    <mergeCell ref="A60:B60"/>
    <mergeCell ref="A61:B61"/>
    <mergeCell ref="A66:B67"/>
    <mergeCell ref="A70:B70"/>
    <mergeCell ref="A71:B71"/>
    <mergeCell ref="A76:B77"/>
    <mergeCell ref="A80:B80"/>
    <mergeCell ref="A81:B81"/>
    <mergeCell ref="A86:B87"/>
  </mergeCells>
  <hyperlinks>
    <hyperlink ref="A1:B1" location="Index!B5" display="Index (klikken)"/>
    <hyperlink ref="M1" location="'GR enkelvoudig'!S194" display="Grafiek: Verdeling van het aantal doodgeborenen en levend geborenen"/>
    <hyperlink ref="M1:R1" location="'GR enkelvoudig'!K167" display="Grafiek: verdeling van het aantal doodgeborenen en levend geborenen"/>
  </hyperlinks>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O172"/>
  <sheetViews>
    <sheetView showGridLines="0" zoomScale="90" zoomScaleNormal="90" workbookViewId="0">
      <pane ySplit="2" topLeftCell="A3" activePane="bottomLeft" state="frozen"/>
      <selection pane="bottomLeft" sqref="A1:B1"/>
    </sheetView>
  </sheetViews>
  <sheetFormatPr baseColWidth="10" defaultRowHeight="14.4" x14ac:dyDescent="0.3"/>
  <cols>
    <col min="1" max="1" width="1.77734375" customWidth="1"/>
    <col min="2" max="2" width="20.33203125" customWidth="1"/>
    <col min="3" max="9" width="9.77734375" customWidth="1"/>
    <col min="10" max="10" width="4.5546875" customWidth="1"/>
    <col min="11" max="11" width="20.33203125" customWidth="1"/>
    <col min="12" max="32" width="9.77734375" customWidth="1"/>
  </cols>
  <sheetData>
    <row r="1" spans="1:13" ht="18" x14ac:dyDescent="0.35">
      <c r="A1" s="157" t="s">
        <v>18</v>
      </c>
      <c r="B1" s="157"/>
      <c r="C1" s="56" t="s">
        <v>459</v>
      </c>
      <c r="D1" s="57"/>
      <c r="E1" s="57"/>
      <c r="F1" s="57"/>
      <c r="G1" s="57"/>
      <c r="H1" s="58"/>
      <c r="I1" s="58"/>
      <c r="J1" s="58"/>
      <c r="K1" s="58"/>
      <c r="L1" s="130"/>
    </row>
    <row r="2" spans="1:13" ht="14.4" customHeight="1" x14ac:dyDescent="0.3"/>
    <row r="4" spans="1:13" x14ac:dyDescent="0.3">
      <c r="B4" s="181" t="s">
        <v>334</v>
      </c>
      <c r="C4" s="148"/>
      <c r="D4" s="148"/>
      <c r="K4" s="181" t="s">
        <v>466</v>
      </c>
      <c r="L4" s="148"/>
      <c r="M4" s="148"/>
    </row>
    <row r="31" spans="2:12" x14ac:dyDescent="0.3">
      <c r="B31" s="181" t="s">
        <v>361</v>
      </c>
      <c r="C31" s="148"/>
      <c r="D31" s="148"/>
      <c r="K31" s="181" t="s">
        <v>362</v>
      </c>
      <c r="L31" s="148"/>
    </row>
    <row r="58" spans="2:12" x14ac:dyDescent="0.3">
      <c r="B58" s="181" t="s">
        <v>363</v>
      </c>
      <c r="C58" s="148"/>
      <c r="D58" s="148"/>
      <c r="K58" s="181" t="s">
        <v>364</v>
      </c>
      <c r="L58" s="160"/>
    </row>
    <row r="85" spans="2:15" x14ac:dyDescent="0.3">
      <c r="B85" s="181" t="s">
        <v>365</v>
      </c>
      <c r="C85" s="160"/>
      <c r="D85" s="160"/>
      <c r="K85" s="181" t="s">
        <v>585</v>
      </c>
      <c r="L85" s="160"/>
      <c r="M85" s="160"/>
      <c r="N85" s="160"/>
      <c r="O85" s="160"/>
    </row>
    <row r="88" spans="2:15" x14ac:dyDescent="0.3">
      <c r="C88" s="89" t="str">
        <f>Geslacht!A164&amp;" "&amp;Geslacht!B164</f>
        <v>0 - Onbepaalbaar</v>
      </c>
    </row>
    <row r="89" spans="2:15" x14ac:dyDescent="0.3">
      <c r="C89" s="89" t="str">
        <f>Geslacht!A165&amp;" "&amp;Geslacht!B165</f>
        <v>1 - Mannelijk</v>
      </c>
    </row>
    <row r="90" spans="2:15" x14ac:dyDescent="0.3">
      <c r="C90" s="89" t="str">
        <f>Geslacht!A166&amp;" "&amp;Geslacht!B166</f>
        <v>2 - Vrouwelijk</v>
      </c>
    </row>
    <row r="91" spans="2:15" x14ac:dyDescent="0.3">
      <c r="C91" s="89" t="str">
        <f>Geslacht!A167&amp;" "&amp;Geslacht!B167</f>
        <v>3 - Veranderd</v>
      </c>
    </row>
    <row r="112" spans="2:11" x14ac:dyDescent="0.3">
      <c r="B112" s="181" t="s">
        <v>366</v>
      </c>
      <c r="C112" s="148"/>
      <c r="D112" s="148"/>
      <c r="K112" s="135" t="s">
        <v>367</v>
      </c>
    </row>
    <row r="140" spans="2:14" x14ac:dyDescent="0.3">
      <c r="B140" s="181" t="s">
        <v>368</v>
      </c>
      <c r="C140" s="148"/>
      <c r="D140" s="148"/>
      <c r="K140" s="181" t="s">
        <v>369</v>
      </c>
      <c r="L140" s="148"/>
      <c r="M140" s="148"/>
      <c r="N140" s="148"/>
    </row>
    <row r="143" spans="2:14" x14ac:dyDescent="0.3">
      <c r="C143" s="89" t="str">
        <f>Sectio!A151&amp;" "&amp;Sectio!B151</f>
        <v>Y - Eerdere sectio</v>
      </c>
      <c r="L143" s="89" t="str">
        <f>'Peridurale verdoving'!A151&amp;" "&amp;'Peridurale verdoving'!B151</f>
        <v>Y - Peridurale verdoving</v>
      </c>
    </row>
    <row r="144" spans="2:14" x14ac:dyDescent="0.3">
      <c r="C144" s="89" t="str">
        <f>Sectio!A152&amp;" "&amp;Sectio!B152</f>
        <v>N - Geen eerdere sectio</v>
      </c>
      <c r="L144" s="89" t="str">
        <f>'Peridurale verdoving'!A152&amp;" "&amp;'Peridurale verdoving'!B152</f>
        <v>N - Geen verdoving</v>
      </c>
    </row>
    <row r="145" spans="3:12" x14ac:dyDescent="0.3">
      <c r="C145" s="89" t="str">
        <f>Sectio!A153&amp;" "&amp;Sectio!B153</f>
        <v>U - Onbekend</v>
      </c>
      <c r="L145" s="89" t="str">
        <f>'Peridurale verdoving'!A153&amp;" "&amp;'Peridurale verdoving'!B153</f>
        <v>U - Onbekend</v>
      </c>
    </row>
    <row r="167" spans="2:15" x14ac:dyDescent="0.3">
      <c r="B167" s="181" t="s">
        <v>523</v>
      </c>
      <c r="C167" s="148"/>
      <c r="D167" s="148"/>
      <c r="K167" s="181" t="s">
        <v>371</v>
      </c>
      <c r="L167" s="160"/>
      <c r="M167" s="160"/>
      <c r="N167" s="160"/>
      <c r="O167" s="160"/>
    </row>
    <row r="170" spans="2:15" x14ac:dyDescent="0.3">
      <c r="C170" s="89" t="str">
        <f>Geïnduceerd!A151&amp;" "&amp;Geïnduceerd!B151</f>
        <v>Y - Geïnduceerde</v>
      </c>
    </row>
    <row r="171" spans="2:15" x14ac:dyDescent="0.3">
      <c r="C171" s="89" t="str">
        <f>Geïnduceerd!A152&amp;" "&amp;Geïnduceerd!B152</f>
        <v>N - Niet geïnduceerd</v>
      </c>
    </row>
    <row r="172" spans="2:15" x14ac:dyDescent="0.3">
      <c r="C172" s="89" t="str">
        <f>Geïnduceerd!A153&amp;" "&amp;Geïnduceerd!B153</f>
        <v>U - Onbekend</v>
      </c>
    </row>
  </sheetData>
  <sheetProtection sheet="1" objects="1" scenarios="1"/>
  <mergeCells count="14">
    <mergeCell ref="B140:D140"/>
    <mergeCell ref="K140:N140"/>
    <mergeCell ref="B167:D167"/>
    <mergeCell ref="K167:O167"/>
    <mergeCell ref="B58:D58"/>
    <mergeCell ref="K58:L58"/>
    <mergeCell ref="B85:D85"/>
    <mergeCell ref="B112:D112"/>
    <mergeCell ref="K85:O85"/>
    <mergeCell ref="A1:B1"/>
    <mergeCell ref="B4:D4"/>
    <mergeCell ref="K4:M4"/>
    <mergeCell ref="B31:D31"/>
    <mergeCell ref="K31:L31"/>
  </mergeCells>
  <hyperlinks>
    <hyperlink ref="A1:B1" location="Index!B5" display="Index (klikken)"/>
    <hyperlink ref="B4" location="'Provincie ziekenhuis'!H1" display="Verdeling van het aantal bevallingen per provincie"/>
    <hyperlink ref="K4" location="'Nationaliteit moeder'!K1" display="Verdeling van de nationaliteit van de moeder"/>
    <hyperlink ref="B31" location="'Verblijfsduur moeder'!J1" display="Verdeling van de verblijfsduur van de moeder"/>
    <hyperlink ref="K31" location="Zwangerschapsduur!K1" display="Verdeling van de zwangerschapsduur"/>
    <hyperlink ref="B58" location="'Leeftijd moeder'!K1" display="Verdeling van de leeftijd van de moeder"/>
    <hyperlink ref="K58" location="Geboortegewicht!K1" display="Verdeling van het geboortegewicht"/>
    <hyperlink ref="B85" location="Geslacht!I1" display="Verdeling van het geslacht van de baby"/>
    <hyperlink ref="K85" location="Siblings!J1" display="Verdeling van het aantal bevallingen per type sibling"/>
    <hyperlink ref="B112" location="'Verblijfsduur baby'!J1" display="Verdeling van de verblijfsduur van de baby"/>
    <hyperlink ref="K112" location="Bevallingswijze!K1" display="Bevallingswijze per baby"/>
    <hyperlink ref="B140" location="Sectio!I1" display="Verdeling aantal moeders met eerdere sectio"/>
    <hyperlink ref="K140" location="'Peridurale verdoving'!J1" display="Verdeling aantal moeders met peridurale verdoving"/>
    <hyperlink ref="B167" location="Geïnduceerd!J1" display="Verdeling van de geïnduceerde bevallingen"/>
    <hyperlink ref="K167" location="Doodgeboren!L1" display="Verdeling van het aantal doodgeborenen en levend geborenen"/>
    <hyperlink ref="B85:D85" location="Geslacht!J1" display="Verdeling van het geslacht van de baby"/>
    <hyperlink ref="K58:L58" location="Geboortegewicht!L1" display="Verdeling van het geboortegewicht"/>
    <hyperlink ref="K167:O167" location="Doodgeboren!M1" display="Verdeling van het aantal doodgeborenen en levend geborenen"/>
    <hyperlink ref="K85:N85" location="Meerlingzwangerschap!J1" display="Verdeling van het aantal bevallingen per type meerlingzwangerschap"/>
    <hyperlink ref="K85:O85" location="Meerlingzwangerschap!K1" display="Verdeling van het aantal bevallingen per type meerlingzwangerschap"/>
  </hyperlinks>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N120"/>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77734375" customWidth="1"/>
    <col min="2" max="2" width="20.33203125" customWidth="1"/>
    <col min="3" max="9" width="9.77734375" customWidth="1"/>
    <col min="10" max="10" width="4.5546875" customWidth="1"/>
    <col min="11" max="11" width="20.33203125" customWidth="1"/>
    <col min="12" max="32" width="9.77734375" customWidth="1"/>
  </cols>
  <sheetData>
    <row r="1" spans="1:12" ht="18" x14ac:dyDescent="0.35">
      <c r="A1" s="157" t="s">
        <v>18</v>
      </c>
      <c r="B1" s="157"/>
      <c r="C1" s="56" t="s">
        <v>460</v>
      </c>
      <c r="D1" s="57"/>
      <c r="E1" s="57"/>
      <c r="F1" s="57"/>
      <c r="G1" s="57"/>
      <c r="H1" s="58"/>
      <c r="I1" s="58"/>
      <c r="J1" s="58"/>
      <c r="K1" s="58"/>
      <c r="L1" s="130"/>
    </row>
    <row r="2" spans="1:12" ht="14.4" customHeight="1" x14ac:dyDescent="0.3"/>
    <row r="4" spans="1:12" x14ac:dyDescent="0.3">
      <c r="B4" s="181" t="s">
        <v>372</v>
      </c>
      <c r="C4" s="160"/>
      <c r="D4" s="160"/>
      <c r="E4" s="160"/>
      <c r="K4" s="63"/>
    </row>
    <row r="36" spans="2:5" x14ac:dyDescent="0.3">
      <c r="B36" s="181" t="s">
        <v>374</v>
      </c>
      <c r="C36" s="148"/>
      <c r="D36" s="148"/>
      <c r="E36" s="148"/>
    </row>
    <row r="64" spans="2:14" x14ac:dyDescent="0.3">
      <c r="B64" s="181" t="s">
        <v>570</v>
      </c>
      <c r="C64" s="138"/>
      <c r="D64" s="138"/>
      <c r="E64" s="138"/>
      <c r="K64" s="181" t="s">
        <v>571</v>
      </c>
      <c r="L64" s="148"/>
      <c r="M64" s="148"/>
      <c r="N64" s="148"/>
    </row>
    <row r="92" spans="2:14" x14ac:dyDescent="0.3">
      <c r="B92" s="181" t="s">
        <v>394</v>
      </c>
      <c r="C92" s="160"/>
      <c r="D92" s="160"/>
      <c r="E92" s="160"/>
      <c r="K92" s="181" t="s">
        <v>395</v>
      </c>
      <c r="L92" s="160"/>
      <c r="M92" s="160"/>
      <c r="N92" s="134"/>
    </row>
    <row r="120" spans="2:14" x14ac:dyDescent="0.3">
      <c r="B120" s="181" t="s">
        <v>396</v>
      </c>
      <c r="C120" s="160"/>
      <c r="D120" s="160"/>
      <c r="E120" s="160"/>
      <c r="K120" s="181" t="s">
        <v>397</v>
      </c>
      <c r="L120" s="160"/>
      <c r="M120" s="160"/>
      <c r="N120" s="160"/>
    </row>
  </sheetData>
  <sheetProtection sheet="1" objects="1" scenarios="1"/>
  <mergeCells count="9">
    <mergeCell ref="K120:N120"/>
    <mergeCell ref="A1:B1"/>
    <mergeCell ref="B92:E92"/>
    <mergeCell ref="B120:E120"/>
    <mergeCell ref="B36:E36"/>
    <mergeCell ref="B4:E4"/>
    <mergeCell ref="K92:M92"/>
    <mergeCell ref="K64:N64"/>
    <mergeCell ref="B64:E64"/>
  </mergeCells>
  <hyperlinks>
    <hyperlink ref="A1:B1" location="Index!B5" display="Index (klikken)"/>
    <hyperlink ref="B64" location="'Provincie ziekenhuis'!A135" display="'Provincie ziekenhuis'!A135"/>
    <hyperlink ref="B92:E92" location="'Provincie ziekenhuis'!A173" display="Bevallingswijze over provincie van het ziekenhuis"/>
    <hyperlink ref="B120:E120" location="'Provincie ziekenhuis'!A211" display="Peridurale verdoving over provincie van het ziekenhuis"/>
    <hyperlink ref="B36" location="'Leeftijd moeder'!A38" display="Leeftijd van de moeder per provincie van het ziekenhuis"/>
    <hyperlink ref="K64:M64" location="Meerlingzwangerschap!A26" display="Meerlingzwangerschap per provincie van het ziekenhuis"/>
    <hyperlink ref="K120:N120" location="'Peridurale verdoving'!A24" display="Peridurale verdoving per provincie van het ziekenhuis "/>
    <hyperlink ref="B4:E4" location="'Verblijfsduur moeder'!A42" display="Verblijfsduur van de moeder per provincie van het ziekenhuis"/>
    <hyperlink ref="K92:M92" location="Bevallingswijze!A24" display="Bevallingswijze per provincie van het ziekenhuis "/>
  </hyperlinks>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L206"/>
  <sheetViews>
    <sheetView showGridLines="0" zoomScaleNormal="100" workbookViewId="0">
      <pane ySplit="2" topLeftCell="A3" activePane="bottomLeft" state="frozen"/>
      <selection pane="bottomLeft" sqref="A1:B1"/>
    </sheetView>
  </sheetViews>
  <sheetFormatPr baseColWidth="10" defaultRowHeight="14.4" x14ac:dyDescent="0.3"/>
  <cols>
    <col min="1" max="1" width="3.6640625" customWidth="1"/>
    <col min="11" max="11" width="11.5546875" customWidth="1"/>
  </cols>
  <sheetData>
    <row r="1" spans="1:12" x14ac:dyDescent="0.3">
      <c r="A1" s="139" t="s">
        <v>18</v>
      </c>
      <c r="B1" s="139"/>
    </row>
    <row r="3" spans="1:12" x14ac:dyDescent="0.3">
      <c r="B3" s="140" t="s">
        <v>597</v>
      </c>
      <c r="C3" s="141"/>
      <c r="D3" s="141"/>
      <c r="E3" s="141"/>
      <c r="F3" s="141"/>
      <c r="G3" s="141"/>
      <c r="H3" s="141"/>
      <c r="I3" s="141"/>
      <c r="J3" s="141"/>
      <c r="K3" s="141"/>
      <c r="L3" s="104"/>
    </row>
    <row r="4" spans="1:12" x14ac:dyDescent="0.3">
      <c r="B4" s="141"/>
      <c r="C4" s="141"/>
      <c r="D4" s="141"/>
      <c r="E4" s="141"/>
      <c r="F4" s="141"/>
      <c r="G4" s="141"/>
      <c r="H4" s="141"/>
      <c r="I4" s="141"/>
      <c r="J4" s="141"/>
      <c r="K4" s="141"/>
    </row>
    <row r="5" spans="1:12" x14ac:dyDescent="0.3">
      <c r="B5" s="141"/>
      <c r="C5" s="141"/>
      <c r="D5" s="141"/>
      <c r="E5" s="141"/>
      <c r="F5" s="141"/>
      <c r="G5" s="141"/>
      <c r="H5" s="141"/>
      <c r="I5" s="141"/>
      <c r="J5" s="141"/>
      <c r="K5" s="141"/>
    </row>
    <row r="6" spans="1:12" x14ac:dyDescent="0.3">
      <c r="B6" s="141"/>
      <c r="C6" s="141"/>
      <c r="D6" s="141"/>
      <c r="E6" s="141"/>
      <c r="F6" s="141"/>
      <c r="G6" s="141"/>
      <c r="H6" s="141"/>
      <c r="I6" s="141"/>
      <c r="J6" s="141"/>
      <c r="K6" s="141"/>
    </row>
    <row r="7" spans="1:12" x14ac:dyDescent="0.3">
      <c r="B7" s="141"/>
      <c r="C7" s="141"/>
      <c r="D7" s="141"/>
      <c r="E7" s="141"/>
      <c r="F7" s="141"/>
      <c r="G7" s="141"/>
      <c r="H7" s="141"/>
      <c r="I7" s="141"/>
      <c r="J7" s="141"/>
      <c r="K7" s="141"/>
    </row>
    <row r="8" spans="1:12" x14ac:dyDescent="0.3">
      <c r="B8" s="141"/>
      <c r="C8" s="141"/>
      <c r="D8" s="141"/>
      <c r="E8" s="141"/>
      <c r="F8" s="141"/>
      <c r="G8" s="141"/>
      <c r="H8" s="141"/>
      <c r="I8" s="141"/>
      <c r="J8" s="141"/>
      <c r="K8" s="141"/>
    </row>
    <row r="9" spans="1:12" x14ac:dyDescent="0.3">
      <c r="B9" s="141"/>
      <c r="C9" s="141"/>
      <c r="D9" s="141"/>
      <c r="E9" s="141"/>
      <c r="F9" s="141"/>
      <c r="G9" s="141"/>
      <c r="H9" s="141"/>
      <c r="I9" s="141"/>
      <c r="J9" s="141"/>
      <c r="K9" s="141"/>
    </row>
    <row r="10" spans="1:12" x14ac:dyDescent="0.3">
      <c r="B10" s="141"/>
      <c r="C10" s="141"/>
      <c r="D10" s="141"/>
      <c r="E10" s="141"/>
      <c r="F10" s="141"/>
      <c r="G10" s="141"/>
      <c r="H10" s="141"/>
      <c r="I10" s="141"/>
      <c r="J10" s="141"/>
      <c r="K10" s="141"/>
    </row>
    <row r="11" spans="1:12" x14ac:dyDescent="0.3">
      <c r="B11" s="141"/>
      <c r="C11" s="141"/>
      <c r="D11" s="141"/>
      <c r="E11" s="141"/>
      <c r="F11" s="141"/>
      <c r="G11" s="141"/>
      <c r="H11" s="141"/>
      <c r="I11" s="141"/>
      <c r="J11" s="141"/>
      <c r="K11" s="141"/>
    </row>
    <row r="12" spans="1:12" x14ac:dyDescent="0.3">
      <c r="B12" s="141"/>
      <c r="C12" s="141"/>
      <c r="D12" s="141"/>
      <c r="E12" s="141"/>
      <c r="F12" s="141"/>
      <c r="G12" s="141"/>
      <c r="H12" s="141"/>
      <c r="I12" s="141"/>
      <c r="J12" s="141"/>
      <c r="K12" s="141"/>
    </row>
    <row r="13" spans="1:12" x14ac:dyDescent="0.3">
      <c r="B13" s="141"/>
      <c r="C13" s="141"/>
      <c r="D13" s="141"/>
      <c r="E13" s="141"/>
      <c r="F13" s="141"/>
      <c r="G13" s="141"/>
      <c r="H13" s="141"/>
      <c r="I13" s="141"/>
      <c r="J13" s="141"/>
      <c r="K13" s="141"/>
    </row>
    <row r="14" spans="1:12" x14ac:dyDescent="0.3">
      <c r="B14" s="141"/>
      <c r="C14" s="141"/>
      <c r="D14" s="141"/>
      <c r="E14" s="141"/>
      <c r="F14" s="141"/>
      <c r="G14" s="141"/>
      <c r="H14" s="141"/>
      <c r="I14" s="141"/>
      <c r="J14" s="141"/>
      <c r="K14" s="141"/>
    </row>
    <row r="15" spans="1:12" x14ac:dyDescent="0.3">
      <c r="B15" s="141"/>
      <c r="C15" s="141"/>
      <c r="D15" s="141"/>
      <c r="E15" s="141"/>
      <c r="F15" s="141"/>
      <c r="G15" s="141"/>
      <c r="H15" s="141"/>
      <c r="I15" s="141"/>
      <c r="J15" s="141"/>
      <c r="K15" s="141"/>
    </row>
    <row r="16" spans="1:12" x14ac:dyDescent="0.3">
      <c r="B16" s="105"/>
      <c r="C16" s="105"/>
      <c r="D16" s="105"/>
      <c r="E16" s="105"/>
      <c r="F16" s="105"/>
      <c r="G16" s="105"/>
      <c r="H16" s="105"/>
      <c r="I16" s="105"/>
      <c r="J16" s="105"/>
      <c r="K16" s="105"/>
    </row>
    <row r="18" spans="2:11" x14ac:dyDescent="0.3">
      <c r="B18" s="138"/>
      <c r="C18" s="138"/>
      <c r="D18" s="138"/>
      <c r="E18" s="138"/>
      <c r="F18" s="138"/>
      <c r="G18" s="138"/>
      <c r="H18" s="138"/>
      <c r="I18" s="138"/>
      <c r="J18" s="138"/>
      <c r="K18" s="138"/>
    </row>
    <row r="19" spans="2:11" x14ac:dyDescent="0.3">
      <c r="B19" s="138"/>
      <c r="C19" s="138"/>
      <c r="D19" s="138"/>
      <c r="E19" s="138"/>
      <c r="F19" s="138"/>
      <c r="G19" s="138"/>
      <c r="H19" s="138"/>
      <c r="I19" s="138"/>
      <c r="J19" s="138"/>
      <c r="K19" s="138"/>
    </row>
    <row r="20" spans="2:11" x14ac:dyDescent="0.3">
      <c r="B20" s="138"/>
      <c r="C20" s="138"/>
      <c r="D20" s="138"/>
      <c r="E20" s="138"/>
      <c r="F20" s="138"/>
      <c r="G20" s="138"/>
      <c r="H20" s="138"/>
      <c r="I20" s="138"/>
      <c r="J20" s="138"/>
      <c r="K20" s="138"/>
    </row>
    <row r="21" spans="2:11" x14ac:dyDescent="0.3">
      <c r="B21" s="138"/>
      <c r="C21" s="138"/>
      <c r="D21" s="138"/>
      <c r="E21" s="138"/>
      <c r="F21" s="138"/>
      <c r="G21" s="138"/>
      <c r="H21" s="138"/>
      <c r="I21" s="138"/>
      <c r="J21" s="138"/>
      <c r="K21" s="138"/>
    </row>
    <row r="22" spans="2:11" x14ac:dyDescent="0.3">
      <c r="B22" s="138"/>
      <c r="C22" s="138"/>
      <c r="D22" s="138"/>
      <c r="E22" s="138"/>
      <c r="F22" s="138"/>
      <c r="G22" s="138"/>
      <c r="H22" s="138"/>
      <c r="I22" s="138"/>
      <c r="J22" s="138"/>
      <c r="K22" s="138"/>
    </row>
    <row r="23" spans="2:11" x14ac:dyDescent="0.3">
      <c r="B23" s="138"/>
      <c r="C23" s="138"/>
      <c r="D23" s="138"/>
      <c r="E23" s="138"/>
      <c r="F23" s="138"/>
      <c r="G23" s="138"/>
      <c r="H23" s="138"/>
      <c r="I23" s="138"/>
      <c r="J23" s="138"/>
      <c r="K23" s="138"/>
    </row>
    <row r="24" spans="2:11" x14ac:dyDescent="0.3">
      <c r="B24" s="138"/>
      <c r="C24" s="138"/>
      <c r="D24" s="138"/>
      <c r="E24" s="138"/>
      <c r="F24" s="138"/>
      <c r="G24" s="138"/>
      <c r="H24" s="138"/>
      <c r="I24" s="138"/>
      <c r="J24" s="138"/>
      <c r="K24" s="138"/>
    </row>
    <row r="25" spans="2:11" x14ac:dyDescent="0.3">
      <c r="B25" s="138"/>
      <c r="C25" s="138"/>
      <c r="D25" s="138"/>
      <c r="E25" s="138"/>
      <c r="F25" s="138"/>
      <c r="G25" s="138"/>
      <c r="H25" s="138"/>
      <c r="I25" s="138"/>
      <c r="J25" s="138"/>
      <c r="K25" s="138"/>
    </row>
    <row r="26" spans="2:11" x14ac:dyDescent="0.3">
      <c r="B26" s="138"/>
      <c r="C26" s="138"/>
      <c r="D26" s="138"/>
      <c r="E26" s="138"/>
      <c r="F26" s="138"/>
      <c r="G26" s="138"/>
      <c r="H26" s="138"/>
      <c r="I26" s="138"/>
      <c r="J26" s="138"/>
      <c r="K26" s="138"/>
    </row>
    <row r="27" spans="2:11" x14ac:dyDescent="0.3">
      <c r="B27" s="138"/>
      <c r="C27" s="138"/>
      <c r="D27" s="138"/>
      <c r="E27" s="138"/>
      <c r="F27" s="138"/>
      <c r="G27" s="138"/>
      <c r="H27" s="138"/>
      <c r="I27" s="138"/>
      <c r="J27" s="138"/>
      <c r="K27" s="138"/>
    </row>
    <row r="28" spans="2:11" x14ac:dyDescent="0.3">
      <c r="B28" s="138"/>
      <c r="C28" s="138"/>
      <c r="D28" s="138"/>
      <c r="E28" s="138"/>
      <c r="F28" s="138"/>
      <c r="G28" s="138"/>
      <c r="H28" s="138"/>
      <c r="I28" s="138"/>
      <c r="J28" s="138"/>
      <c r="K28" s="138"/>
    </row>
    <row r="29" spans="2:11" x14ac:dyDescent="0.3">
      <c r="B29" s="138"/>
      <c r="C29" s="138"/>
      <c r="D29" s="138"/>
      <c r="E29" s="138"/>
      <c r="F29" s="138"/>
      <c r="G29" s="138"/>
      <c r="H29" s="138"/>
      <c r="I29" s="138"/>
      <c r="J29" s="138"/>
      <c r="K29" s="138"/>
    </row>
    <row r="30" spans="2:11" x14ac:dyDescent="0.3">
      <c r="B30" s="138"/>
      <c r="C30" s="138"/>
      <c r="D30" s="138"/>
      <c r="E30" s="138"/>
      <c r="F30" s="138"/>
      <c r="G30" s="138"/>
      <c r="H30" s="138"/>
      <c r="I30" s="138"/>
      <c r="J30" s="138"/>
      <c r="K30" s="138"/>
    </row>
    <row r="31" spans="2:11" x14ac:dyDescent="0.3">
      <c r="B31" s="138"/>
      <c r="C31" s="138"/>
      <c r="D31" s="138"/>
      <c r="E31" s="138"/>
      <c r="F31" s="138"/>
      <c r="G31" s="138"/>
      <c r="H31" s="138"/>
      <c r="I31" s="138"/>
      <c r="J31" s="138"/>
      <c r="K31" s="138"/>
    </row>
    <row r="32" spans="2:11" x14ac:dyDescent="0.3">
      <c r="B32" s="138"/>
      <c r="C32" s="138"/>
      <c r="D32" s="138"/>
      <c r="E32" s="138"/>
      <c r="F32" s="138"/>
      <c r="G32" s="138"/>
      <c r="H32" s="138"/>
      <c r="I32" s="138"/>
      <c r="J32" s="138"/>
      <c r="K32" s="138"/>
    </row>
    <row r="33" spans="2:11" x14ac:dyDescent="0.3">
      <c r="B33" s="138"/>
      <c r="C33" s="138"/>
      <c r="D33" s="138"/>
      <c r="E33" s="138"/>
      <c r="F33" s="138"/>
      <c r="G33" s="138"/>
      <c r="H33" s="138"/>
      <c r="I33" s="138"/>
      <c r="J33" s="138"/>
      <c r="K33" s="138"/>
    </row>
    <row r="34" spans="2:11" x14ac:dyDescent="0.3">
      <c r="B34" s="138"/>
      <c r="C34" s="138"/>
      <c r="D34" s="138"/>
      <c r="E34" s="138"/>
      <c r="F34" s="138"/>
      <c r="G34" s="138"/>
      <c r="H34" s="138"/>
      <c r="I34" s="138"/>
      <c r="J34" s="138"/>
      <c r="K34" s="138"/>
    </row>
    <row r="35" spans="2:11" x14ac:dyDescent="0.3">
      <c r="B35" s="138"/>
      <c r="C35" s="138"/>
      <c r="D35" s="138"/>
      <c r="E35" s="138"/>
      <c r="F35" s="138"/>
      <c r="G35" s="138"/>
      <c r="H35" s="138"/>
      <c r="I35" s="138"/>
      <c r="J35" s="138"/>
      <c r="K35" s="138"/>
    </row>
    <row r="36" spans="2:11" x14ac:dyDescent="0.3">
      <c r="B36" s="138"/>
      <c r="C36" s="138"/>
      <c r="D36" s="138"/>
      <c r="E36" s="138"/>
      <c r="F36" s="138"/>
      <c r="G36" s="138"/>
      <c r="H36" s="138"/>
      <c r="I36" s="138"/>
      <c r="J36" s="138"/>
      <c r="K36" s="138"/>
    </row>
    <row r="37" spans="2:11" x14ac:dyDescent="0.3">
      <c r="B37" s="138"/>
      <c r="C37" s="138"/>
      <c r="D37" s="138"/>
      <c r="E37" s="138"/>
      <c r="F37" s="138"/>
      <c r="G37" s="138"/>
      <c r="H37" s="138"/>
      <c r="I37" s="138"/>
      <c r="J37" s="138"/>
      <c r="K37" s="138"/>
    </row>
    <row r="38" spans="2:11" x14ac:dyDescent="0.3">
      <c r="B38" s="138"/>
      <c r="C38" s="138"/>
      <c r="D38" s="138"/>
      <c r="E38" s="138"/>
      <c r="F38" s="138"/>
      <c r="G38" s="138"/>
      <c r="H38" s="138"/>
      <c r="I38" s="138"/>
      <c r="J38" s="138"/>
      <c r="K38" s="138"/>
    </row>
    <row r="39" spans="2:11" x14ac:dyDescent="0.3">
      <c r="B39" s="138"/>
      <c r="C39" s="138"/>
      <c r="D39" s="138"/>
      <c r="E39" s="138"/>
      <c r="F39" s="138"/>
      <c r="G39" s="138"/>
      <c r="H39" s="138"/>
      <c r="I39" s="138"/>
      <c r="J39" s="138"/>
      <c r="K39" s="138"/>
    </row>
    <row r="40" spans="2:11" x14ac:dyDescent="0.3">
      <c r="B40" s="138"/>
      <c r="C40" s="138"/>
      <c r="D40" s="138"/>
      <c r="E40" s="138"/>
      <c r="F40" s="138"/>
      <c r="G40" s="138"/>
      <c r="H40" s="138"/>
      <c r="I40" s="138"/>
      <c r="J40" s="138"/>
      <c r="K40" s="138"/>
    </row>
    <row r="41" spans="2:11" x14ac:dyDescent="0.3">
      <c r="B41" s="138"/>
      <c r="C41" s="138"/>
      <c r="D41" s="138"/>
      <c r="E41" s="138"/>
      <c r="F41" s="138"/>
      <c r="G41" s="138"/>
      <c r="H41" s="138"/>
      <c r="I41" s="138"/>
      <c r="J41" s="138"/>
      <c r="K41" s="138"/>
    </row>
    <row r="42" spans="2:11" x14ac:dyDescent="0.3">
      <c r="B42" s="138"/>
      <c r="C42" s="138"/>
      <c r="D42" s="138"/>
      <c r="E42" s="138"/>
      <c r="F42" s="138"/>
      <c r="G42" s="138"/>
      <c r="H42" s="138"/>
      <c r="I42" s="138"/>
      <c r="J42" s="138"/>
      <c r="K42" s="138"/>
    </row>
    <row r="43" spans="2:11" x14ac:dyDescent="0.3">
      <c r="B43" s="138"/>
      <c r="C43" s="138"/>
      <c r="D43" s="138"/>
      <c r="E43" s="138"/>
      <c r="F43" s="138"/>
      <c r="G43" s="138"/>
      <c r="H43" s="138"/>
      <c r="I43" s="138"/>
      <c r="J43" s="138"/>
      <c r="K43" s="138"/>
    </row>
    <row r="44" spans="2:11" x14ac:dyDescent="0.3">
      <c r="B44" s="138"/>
      <c r="C44" s="138"/>
      <c r="D44" s="138"/>
      <c r="E44" s="138"/>
      <c r="F44" s="138"/>
      <c r="G44" s="138"/>
      <c r="H44" s="138"/>
      <c r="I44" s="138"/>
      <c r="J44" s="138"/>
      <c r="K44" s="138"/>
    </row>
    <row r="45" spans="2:11" x14ac:dyDescent="0.3">
      <c r="B45" s="138"/>
      <c r="C45" s="138"/>
      <c r="D45" s="138"/>
      <c r="E45" s="138"/>
      <c r="F45" s="138"/>
      <c r="G45" s="138"/>
      <c r="H45" s="138"/>
      <c r="I45" s="138"/>
      <c r="J45" s="138"/>
      <c r="K45" s="138"/>
    </row>
    <row r="46" spans="2:11" x14ac:dyDescent="0.3">
      <c r="B46" s="138"/>
      <c r="C46" s="138"/>
      <c r="D46" s="138"/>
      <c r="E46" s="138"/>
      <c r="F46" s="138"/>
      <c r="G46" s="138"/>
      <c r="H46" s="138"/>
      <c r="I46" s="138"/>
      <c r="J46" s="138"/>
      <c r="K46" s="138"/>
    </row>
    <row r="47" spans="2:11" x14ac:dyDescent="0.3">
      <c r="B47" s="138"/>
      <c r="C47" s="138"/>
      <c r="D47" s="138"/>
      <c r="E47" s="138"/>
      <c r="F47" s="138"/>
      <c r="G47" s="138"/>
      <c r="H47" s="138"/>
      <c r="I47" s="138"/>
      <c r="J47" s="138"/>
      <c r="K47" s="138"/>
    </row>
    <row r="48" spans="2:11" x14ac:dyDescent="0.3">
      <c r="B48" s="138"/>
      <c r="C48" s="138"/>
      <c r="D48" s="138"/>
      <c r="E48" s="138"/>
      <c r="F48" s="138"/>
      <c r="G48" s="138"/>
      <c r="H48" s="138"/>
      <c r="I48" s="138"/>
      <c r="J48" s="138"/>
      <c r="K48" s="138"/>
    </row>
    <row r="49" spans="2:11" x14ac:dyDescent="0.3">
      <c r="B49" s="138"/>
      <c r="C49" s="138"/>
      <c r="D49" s="138"/>
      <c r="E49" s="138"/>
      <c r="F49" s="138"/>
      <c r="G49" s="138"/>
      <c r="H49" s="138"/>
      <c r="I49" s="138"/>
      <c r="J49" s="138"/>
      <c r="K49" s="138"/>
    </row>
    <row r="52" spans="2:11" x14ac:dyDescent="0.3">
      <c r="B52" s="138"/>
      <c r="C52" s="138"/>
      <c r="D52" s="138"/>
      <c r="E52" s="138"/>
      <c r="F52" s="138"/>
      <c r="G52" s="138"/>
      <c r="H52" s="138"/>
      <c r="I52" s="138"/>
      <c r="J52" s="138"/>
      <c r="K52" s="138"/>
    </row>
    <row r="53" spans="2:11" x14ac:dyDescent="0.3">
      <c r="B53" s="138"/>
      <c r="C53" s="138"/>
      <c r="D53" s="138"/>
      <c r="E53" s="138"/>
      <c r="F53" s="138"/>
      <c r="G53" s="138"/>
      <c r="H53" s="138"/>
      <c r="I53" s="138"/>
      <c r="J53" s="138"/>
      <c r="K53" s="138"/>
    </row>
    <row r="54" spans="2:11" x14ac:dyDescent="0.3">
      <c r="B54" s="138"/>
      <c r="C54" s="138"/>
      <c r="D54" s="138"/>
      <c r="E54" s="138"/>
      <c r="F54" s="138"/>
      <c r="G54" s="138"/>
      <c r="H54" s="138"/>
      <c r="I54" s="138"/>
      <c r="J54" s="138"/>
      <c r="K54" s="138"/>
    </row>
    <row r="55" spans="2:11" x14ac:dyDescent="0.3">
      <c r="B55" s="138"/>
      <c r="C55" s="138"/>
      <c r="D55" s="138"/>
      <c r="E55" s="138"/>
      <c r="F55" s="138"/>
      <c r="G55" s="138"/>
      <c r="H55" s="138"/>
      <c r="I55" s="138"/>
      <c r="J55" s="138"/>
      <c r="K55" s="138"/>
    </row>
    <row r="56" spans="2:11" x14ac:dyDescent="0.3">
      <c r="B56" s="138"/>
      <c r="C56" s="138"/>
      <c r="D56" s="138"/>
      <c r="E56" s="138"/>
      <c r="F56" s="138"/>
      <c r="G56" s="138"/>
      <c r="H56" s="138"/>
      <c r="I56" s="138"/>
      <c r="J56" s="138"/>
      <c r="K56" s="138"/>
    </row>
    <row r="57" spans="2:11" x14ac:dyDescent="0.3">
      <c r="B57" s="138"/>
      <c r="C57" s="138"/>
      <c r="D57" s="138"/>
      <c r="E57" s="138"/>
      <c r="F57" s="138"/>
      <c r="G57" s="138"/>
      <c r="H57" s="138"/>
      <c r="I57" s="138"/>
      <c r="J57" s="138"/>
      <c r="K57" s="138"/>
    </row>
    <row r="58" spans="2:11" x14ac:dyDescent="0.3">
      <c r="B58" s="138"/>
      <c r="C58" s="138"/>
      <c r="D58" s="138"/>
      <c r="E58" s="138"/>
      <c r="F58" s="138"/>
      <c r="G58" s="138"/>
      <c r="H58" s="138"/>
      <c r="I58" s="138"/>
      <c r="J58" s="138"/>
      <c r="K58" s="138"/>
    </row>
    <row r="59" spans="2:11" x14ac:dyDescent="0.3">
      <c r="B59" s="138"/>
      <c r="C59" s="138"/>
      <c r="D59" s="138"/>
      <c r="E59" s="138"/>
      <c r="F59" s="138"/>
      <c r="G59" s="138"/>
      <c r="H59" s="138"/>
      <c r="I59" s="138"/>
      <c r="J59" s="138"/>
      <c r="K59" s="138"/>
    </row>
    <row r="60" spans="2:11" x14ac:dyDescent="0.3">
      <c r="B60" s="138"/>
      <c r="C60" s="138"/>
      <c r="D60" s="138"/>
      <c r="E60" s="138"/>
      <c r="F60" s="138"/>
      <c r="G60" s="138"/>
      <c r="H60" s="138"/>
      <c r="I60" s="138"/>
      <c r="J60" s="138"/>
      <c r="K60" s="138"/>
    </row>
    <row r="61" spans="2:11" x14ac:dyDescent="0.3">
      <c r="B61" s="138"/>
      <c r="C61" s="138"/>
      <c r="D61" s="138"/>
      <c r="E61" s="138"/>
      <c r="F61" s="138"/>
      <c r="G61" s="138"/>
      <c r="H61" s="138"/>
      <c r="I61" s="138"/>
      <c r="J61" s="138"/>
      <c r="K61" s="138"/>
    </row>
    <row r="62" spans="2:11" x14ac:dyDescent="0.3">
      <c r="B62" s="138"/>
      <c r="C62" s="138"/>
      <c r="D62" s="138"/>
      <c r="E62" s="138"/>
      <c r="F62" s="138"/>
      <c r="G62" s="138"/>
      <c r="H62" s="138"/>
      <c r="I62" s="138"/>
      <c r="J62" s="138"/>
      <c r="K62" s="138"/>
    </row>
    <row r="63" spans="2:11" x14ac:dyDescent="0.3">
      <c r="B63" s="138"/>
      <c r="C63" s="138"/>
      <c r="D63" s="138"/>
      <c r="E63" s="138"/>
      <c r="F63" s="138"/>
      <c r="G63" s="138"/>
      <c r="H63" s="138"/>
      <c r="I63" s="138"/>
      <c r="J63" s="138"/>
      <c r="K63" s="138"/>
    </row>
    <row r="64" spans="2:11" x14ac:dyDescent="0.3">
      <c r="B64" s="138"/>
      <c r="C64" s="138"/>
      <c r="D64" s="138"/>
      <c r="E64" s="138"/>
      <c r="F64" s="138"/>
      <c r="G64" s="138"/>
      <c r="H64" s="138"/>
      <c r="I64" s="138"/>
      <c r="J64" s="138"/>
      <c r="K64" s="138"/>
    </row>
    <row r="65" spans="2:11" x14ac:dyDescent="0.3">
      <c r="B65" s="138"/>
      <c r="C65" s="138"/>
      <c r="D65" s="138"/>
      <c r="E65" s="138"/>
      <c r="F65" s="138"/>
      <c r="G65" s="138"/>
      <c r="H65" s="138"/>
      <c r="I65" s="138"/>
      <c r="J65" s="138"/>
      <c r="K65" s="138"/>
    </row>
    <row r="66" spans="2:11" x14ac:dyDescent="0.3">
      <c r="B66" s="138"/>
      <c r="C66" s="138"/>
      <c r="D66" s="138"/>
      <c r="E66" s="138"/>
      <c r="F66" s="138"/>
      <c r="G66" s="138"/>
      <c r="H66" s="138"/>
      <c r="I66" s="138"/>
      <c r="J66" s="138"/>
      <c r="K66" s="138"/>
    </row>
    <row r="67" spans="2:11" x14ac:dyDescent="0.3">
      <c r="B67" s="138"/>
      <c r="C67" s="138"/>
      <c r="D67" s="138"/>
      <c r="E67" s="138"/>
      <c r="F67" s="138"/>
      <c r="G67" s="138"/>
      <c r="H67" s="138"/>
      <c r="I67" s="138"/>
      <c r="J67" s="138"/>
      <c r="K67" s="138"/>
    </row>
    <row r="68" spans="2:11" x14ac:dyDescent="0.3">
      <c r="B68" s="138"/>
      <c r="C68" s="138"/>
      <c r="D68" s="138"/>
      <c r="E68" s="138"/>
      <c r="F68" s="138"/>
      <c r="G68" s="138"/>
      <c r="H68" s="138"/>
      <c r="I68" s="138"/>
      <c r="J68" s="138"/>
      <c r="K68" s="138"/>
    </row>
    <row r="71" spans="2:11" x14ac:dyDescent="0.3">
      <c r="B71" s="138"/>
      <c r="C71" s="138"/>
      <c r="D71" s="138"/>
      <c r="E71" s="138"/>
      <c r="F71" s="138"/>
      <c r="G71" s="138"/>
      <c r="H71" s="138"/>
      <c r="I71" s="138"/>
      <c r="J71" s="138"/>
      <c r="K71" s="138"/>
    </row>
    <row r="72" spans="2:11" x14ac:dyDescent="0.3">
      <c r="B72" s="138"/>
      <c r="C72" s="138"/>
      <c r="D72" s="138"/>
      <c r="E72" s="138"/>
      <c r="F72" s="138"/>
      <c r="G72" s="138"/>
      <c r="H72" s="138"/>
      <c r="I72" s="138"/>
      <c r="J72" s="138"/>
      <c r="K72" s="138"/>
    </row>
    <row r="73" spans="2:11" x14ac:dyDescent="0.3">
      <c r="B73" s="138"/>
      <c r="C73" s="138"/>
      <c r="D73" s="138"/>
      <c r="E73" s="138"/>
      <c r="F73" s="138"/>
      <c r="G73" s="138"/>
      <c r="H73" s="138"/>
      <c r="I73" s="138"/>
      <c r="J73" s="138"/>
      <c r="K73" s="138"/>
    </row>
    <row r="74" spans="2:11" x14ac:dyDescent="0.3">
      <c r="B74" s="138"/>
      <c r="C74" s="138"/>
      <c r="D74" s="138"/>
      <c r="E74" s="138"/>
      <c r="F74" s="138"/>
      <c r="G74" s="138"/>
      <c r="H74" s="138"/>
      <c r="I74" s="138"/>
      <c r="J74" s="138"/>
      <c r="K74" s="138"/>
    </row>
    <row r="75" spans="2:11" x14ac:dyDescent="0.3">
      <c r="B75" s="138"/>
      <c r="C75" s="138"/>
      <c r="D75" s="138"/>
      <c r="E75" s="138"/>
      <c r="F75" s="138"/>
      <c r="G75" s="138"/>
      <c r="H75" s="138"/>
      <c r="I75" s="138"/>
      <c r="J75" s="138"/>
      <c r="K75" s="138"/>
    </row>
    <row r="76" spans="2:11" x14ac:dyDescent="0.3">
      <c r="B76" s="138"/>
      <c r="C76" s="138"/>
      <c r="D76" s="138"/>
      <c r="E76" s="138"/>
      <c r="F76" s="138"/>
      <c r="G76" s="138"/>
      <c r="H76" s="138"/>
      <c r="I76" s="138"/>
      <c r="J76" s="138"/>
      <c r="K76" s="138"/>
    </row>
    <row r="77" spans="2:11" x14ac:dyDescent="0.3">
      <c r="B77" s="138"/>
      <c r="C77" s="138"/>
      <c r="D77" s="138"/>
      <c r="E77" s="138"/>
      <c r="F77" s="138"/>
      <c r="G77" s="138"/>
      <c r="H77" s="138"/>
      <c r="I77" s="138"/>
      <c r="J77" s="138"/>
      <c r="K77" s="138"/>
    </row>
    <row r="78" spans="2:11" x14ac:dyDescent="0.3">
      <c r="B78" s="138"/>
      <c r="C78" s="138"/>
      <c r="D78" s="138"/>
      <c r="E78" s="138"/>
      <c r="F78" s="138"/>
      <c r="G78" s="138"/>
      <c r="H78" s="138"/>
      <c r="I78" s="138"/>
      <c r="J78" s="138"/>
      <c r="K78" s="138"/>
    </row>
    <row r="79" spans="2:11" x14ac:dyDescent="0.3">
      <c r="B79" s="138"/>
      <c r="C79" s="138"/>
      <c r="D79" s="138"/>
      <c r="E79" s="138"/>
      <c r="F79" s="138"/>
      <c r="G79" s="138"/>
      <c r="H79" s="138"/>
      <c r="I79" s="138"/>
      <c r="J79" s="138"/>
      <c r="K79" s="138"/>
    </row>
    <row r="80" spans="2:11" x14ac:dyDescent="0.3">
      <c r="B80" s="138"/>
      <c r="C80" s="138"/>
      <c r="D80" s="138"/>
      <c r="E80" s="138"/>
      <c r="F80" s="138"/>
      <c r="G80" s="138"/>
      <c r="H80" s="138"/>
      <c r="I80" s="138"/>
      <c r="J80" s="138"/>
      <c r="K80" s="138"/>
    </row>
    <row r="81" spans="2:11" x14ac:dyDescent="0.3">
      <c r="B81" s="138"/>
      <c r="C81" s="138"/>
      <c r="D81" s="138"/>
      <c r="E81" s="138"/>
      <c r="F81" s="138"/>
      <c r="G81" s="138"/>
      <c r="H81" s="138"/>
      <c r="I81" s="138"/>
      <c r="J81" s="138"/>
      <c r="K81" s="138"/>
    </row>
    <row r="82" spans="2:11" x14ac:dyDescent="0.3">
      <c r="B82" s="138"/>
      <c r="C82" s="138"/>
      <c r="D82" s="138"/>
      <c r="E82" s="138"/>
      <c r="F82" s="138"/>
      <c r="G82" s="138"/>
      <c r="H82" s="138"/>
      <c r="I82" s="138"/>
      <c r="J82" s="138"/>
      <c r="K82" s="138"/>
    </row>
    <row r="83" spans="2:11" x14ac:dyDescent="0.3">
      <c r="B83" s="138"/>
      <c r="C83" s="138"/>
      <c r="D83" s="138"/>
      <c r="E83" s="138"/>
      <c r="F83" s="138"/>
      <c r="G83" s="138"/>
      <c r="H83" s="138"/>
      <c r="I83" s="138"/>
      <c r="J83" s="138"/>
      <c r="K83" s="138"/>
    </row>
    <row r="84" spans="2:11" x14ac:dyDescent="0.3">
      <c r="B84" s="138"/>
      <c r="C84" s="138"/>
      <c r="D84" s="138"/>
      <c r="E84" s="138"/>
      <c r="F84" s="138"/>
      <c r="G84" s="138"/>
      <c r="H84" s="138"/>
      <c r="I84" s="138"/>
      <c r="J84" s="138"/>
      <c r="K84" s="138"/>
    </row>
    <row r="85" spans="2:11" x14ac:dyDescent="0.3">
      <c r="B85" s="138"/>
      <c r="C85" s="138"/>
      <c r="D85" s="138"/>
      <c r="E85" s="138"/>
      <c r="F85" s="138"/>
      <c r="G85" s="138"/>
      <c r="H85" s="138"/>
      <c r="I85" s="138"/>
      <c r="J85" s="138"/>
      <c r="K85" s="138"/>
    </row>
    <row r="86" spans="2:11" x14ac:dyDescent="0.3">
      <c r="B86" s="138"/>
      <c r="C86" s="138"/>
      <c r="D86" s="138"/>
      <c r="E86" s="138"/>
      <c r="F86" s="138"/>
      <c r="G86" s="138"/>
      <c r="H86" s="138"/>
      <c r="I86" s="138"/>
      <c r="J86" s="138"/>
      <c r="K86" s="138"/>
    </row>
    <row r="87" spans="2:11" x14ac:dyDescent="0.3">
      <c r="B87" s="138"/>
      <c r="C87" s="138"/>
      <c r="D87" s="138"/>
      <c r="E87" s="138"/>
      <c r="F87" s="138"/>
      <c r="G87" s="138"/>
      <c r="H87" s="138"/>
      <c r="I87" s="138"/>
      <c r="J87" s="138"/>
      <c r="K87" s="138"/>
    </row>
    <row r="88" spans="2:11" x14ac:dyDescent="0.3">
      <c r="B88" s="138"/>
      <c r="C88" s="138"/>
      <c r="D88" s="138"/>
      <c r="E88" s="138"/>
      <c r="F88" s="138"/>
      <c r="G88" s="138"/>
      <c r="H88" s="138"/>
      <c r="I88" s="138"/>
      <c r="J88" s="138"/>
      <c r="K88" s="138"/>
    </row>
    <row r="91" spans="2:11" x14ac:dyDescent="0.3">
      <c r="B91" s="138"/>
      <c r="C91" s="138"/>
      <c r="D91" s="138"/>
      <c r="E91" s="138"/>
      <c r="F91" s="138"/>
      <c r="G91" s="138"/>
      <c r="H91" s="138"/>
      <c r="I91" s="138"/>
      <c r="J91" s="138"/>
      <c r="K91" s="138"/>
    </row>
    <row r="92" spans="2:11" x14ac:dyDescent="0.3">
      <c r="B92" s="138"/>
      <c r="C92" s="138"/>
      <c r="D92" s="138"/>
      <c r="E92" s="138"/>
      <c r="F92" s="138"/>
      <c r="G92" s="138"/>
      <c r="H92" s="138"/>
      <c r="I92" s="138"/>
      <c r="J92" s="138"/>
      <c r="K92" s="138"/>
    </row>
    <row r="93" spans="2:11" x14ac:dyDescent="0.3">
      <c r="B93" s="138"/>
      <c r="C93" s="138"/>
      <c r="D93" s="138"/>
      <c r="E93" s="138"/>
      <c r="F93" s="138"/>
      <c r="G93" s="138"/>
      <c r="H93" s="138"/>
      <c r="I93" s="138"/>
      <c r="J93" s="138"/>
      <c r="K93" s="138"/>
    </row>
    <row r="94" spans="2:11" x14ac:dyDescent="0.3">
      <c r="B94" s="138"/>
      <c r="C94" s="138"/>
      <c r="D94" s="138"/>
      <c r="E94" s="138"/>
      <c r="F94" s="138"/>
      <c r="G94" s="138"/>
      <c r="H94" s="138"/>
      <c r="I94" s="138"/>
      <c r="J94" s="138"/>
      <c r="K94" s="138"/>
    </row>
    <row r="95" spans="2:11" x14ac:dyDescent="0.3">
      <c r="B95" s="138"/>
      <c r="C95" s="138"/>
      <c r="D95" s="138"/>
      <c r="E95" s="138"/>
      <c r="F95" s="138"/>
      <c r="G95" s="138"/>
      <c r="H95" s="138"/>
      <c r="I95" s="138"/>
      <c r="J95" s="138"/>
      <c r="K95" s="138"/>
    </row>
    <row r="96" spans="2:11" x14ac:dyDescent="0.3">
      <c r="B96" s="138"/>
      <c r="C96" s="138"/>
      <c r="D96" s="138"/>
      <c r="E96" s="138"/>
      <c r="F96" s="138"/>
      <c r="G96" s="138"/>
      <c r="H96" s="138"/>
      <c r="I96" s="138"/>
      <c r="J96" s="138"/>
      <c r="K96" s="138"/>
    </row>
    <row r="97" spans="2:11" x14ac:dyDescent="0.3">
      <c r="B97" s="138"/>
      <c r="C97" s="138"/>
      <c r="D97" s="138"/>
      <c r="E97" s="138"/>
      <c r="F97" s="138"/>
      <c r="G97" s="138"/>
      <c r="H97" s="138"/>
      <c r="I97" s="138"/>
      <c r="J97" s="138"/>
      <c r="K97" s="138"/>
    </row>
    <row r="98" spans="2:11" x14ac:dyDescent="0.3">
      <c r="B98" s="138"/>
      <c r="C98" s="138"/>
      <c r="D98" s="138"/>
      <c r="E98" s="138"/>
      <c r="F98" s="138"/>
      <c r="G98" s="138"/>
      <c r="H98" s="138"/>
      <c r="I98" s="138"/>
      <c r="J98" s="138"/>
      <c r="K98" s="138"/>
    </row>
    <row r="99" spans="2:11" x14ac:dyDescent="0.3">
      <c r="B99" s="138"/>
      <c r="C99" s="138"/>
      <c r="D99" s="138"/>
      <c r="E99" s="138"/>
      <c r="F99" s="138"/>
      <c r="G99" s="138"/>
      <c r="H99" s="138"/>
      <c r="I99" s="138"/>
      <c r="J99" s="138"/>
      <c r="K99" s="138"/>
    </row>
    <row r="100" spans="2:11" x14ac:dyDescent="0.3">
      <c r="B100" s="138"/>
      <c r="C100" s="138"/>
      <c r="D100" s="138"/>
      <c r="E100" s="138"/>
      <c r="F100" s="138"/>
      <c r="G100" s="138"/>
      <c r="H100" s="138"/>
      <c r="I100" s="138"/>
      <c r="J100" s="138"/>
      <c r="K100" s="138"/>
    </row>
    <row r="103" spans="2:11" x14ac:dyDescent="0.3">
      <c r="B103" s="138"/>
      <c r="C103" s="138"/>
      <c r="D103" s="138"/>
      <c r="E103" s="138"/>
      <c r="F103" s="138"/>
      <c r="G103" s="138"/>
      <c r="H103" s="138"/>
      <c r="I103" s="138"/>
      <c r="J103" s="138"/>
      <c r="K103" s="138"/>
    </row>
    <row r="104" spans="2:11" x14ac:dyDescent="0.3">
      <c r="B104" s="138"/>
      <c r="C104" s="138"/>
      <c r="D104" s="138"/>
      <c r="E104" s="138"/>
      <c r="F104" s="138"/>
      <c r="G104" s="138"/>
      <c r="H104" s="138"/>
      <c r="I104" s="138"/>
      <c r="J104" s="138"/>
      <c r="K104" s="138"/>
    </row>
    <row r="105" spans="2:11" x14ac:dyDescent="0.3">
      <c r="B105" s="138"/>
      <c r="C105" s="138"/>
      <c r="D105" s="138"/>
      <c r="E105" s="138"/>
      <c r="F105" s="138"/>
      <c r="G105" s="138"/>
      <c r="H105" s="138"/>
      <c r="I105" s="138"/>
      <c r="J105" s="138"/>
      <c r="K105" s="138"/>
    </row>
    <row r="106" spans="2:11" x14ac:dyDescent="0.3">
      <c r="B106" s="138"/>
      <c r="C106" s="138"/>
      <c r="D106" s="138"/>
      <c r="E106" s="138"/>
      <c r="F106" s="138"/>
      <c r="G106" s="138"/>
      <c r="H106" s="138"/>
      <c r="I106" s="138"/>
      <c r="J106" s="138"/>
      <c r="K106" s="138"/>
    </row>
    <row r="107" spans="2:11" x14ac:dyDescent="0.3">
      <c r="B107" s="138"/>
      <c r="C107" s="138"/>
      <c r="D107" s="138"/>
      <c r="E107" s="138"/>
      <c r="F107" s="138"/>
      <c r="G107" s="138"/>
      <c r="H107" s="138"/>
      <c r="I107" s="138"/>
      <c r="J107" s="138"/>
      <c r="K107" s="138"/>
    </row>
    <row r="108" spans="2:11" x14ac:dyDescent="0.3">
      <c r="B108" s="138"/>
      <c r="C108" s="138"/>
      <c r="D108" s="138"/>
      <c r="E108" s="138"/>
      <c r="F108" s="138"/>
      <c r="G108" s="138"/>
      <c r="H108" s="138"/>
      <c r="I108" s="138"/>
      <c r="J108" s="138"/>
      <c r="K108" s="138"/>
    </row>
    <row r="109" spans="2:11" x14ac:dyDescent="0.3">
      <c r="B109" s="138"/>
      <c r="C109" s="138"/>
      <c r="D109" s="138"/>
      <c r="E109" s="138"/>
      <c r="F109" s="138"/>
      <c r="G109" s="138"/>
      <c r="H109" s="138"/>
      <c r="I109" s="138"/>
      <c r="J109" s="138"/>
      <c r="K109" s="138"/>
    </row>
    <row r="112" spans="2:11" x14ac:dyDescent="0.3">
      <c r="B112" s="138"/>
      <c r="C112" s="138"/>
      <c r="D112" s="138"/>
      <c r="E112" s="138"/>
      <c r="F112" s="138"/>
      <c r="G112" s="138"/>
      <c r="H112" s="138"/>
      <c r="I112" s="138"/>
      <c r="J112" s="138"/>
      <c r="K112" s="138"/>
    </row>
    <row r="113" spans="2:11" x14ac:dyDescent="0.3">
      <c r="B113" s="138"/>
      <c r="C113" s="138"/>
      <c r="D113" s="138"/>
      <c r="E113" s="138"/>
      <c r="F113" s="138"/>
      <c r="G113" s="138"/>
      <c r="H113" s="138"/>
      <c r="I113" s="138"/>
      <c r="J113" s="138"/>
      <c r="K113" s="138"/>
    </row>
    <row r="114" spans="2:11" x14ac:dyDescent="0.3">
      <c r="B114" s="138"/>
      <c r="C114" s="138"/>
      <c r="D114" s="138"/>
      <c r="E114" s="138"/>
      <c r="F114" s="138"/>
      <c r="G114" s="138"/>
      <c r="H114" s="138"/>
      <c r="I114" s="138"/>
      <c r="J114" s="138"/>
      <c r="K114" s="138"/>
    </row>
    <row r="115" spans="2:11" x14ac:dyDescent="0.3">
      <c r="B115" s="138"/>
      <c r="C115" s="138"/>
      <c r="D115" s="138"/>
      <c r="E115" s="138"/>
      <c r="F115" s="138"/>
      <c r="G115" s="138"/>
      <c r="H115" s="138"/>
      <c r="I115" s="138"/>
      <c r="J115" s="138"/>
      <c r="K115" s="138"/>
    </row>
    <row r="116" spans="2:11" x14ac:dyDescent="0.3">
      <c r="B116" s="138"/>
      <c r="C116" s="138"/>
      <c r="D116" s="138"/>
      <c r="E116" s="138"/>
      <c r="F116" s="138"/>
      <c r="G116" s="138"/>
      <c r="H116" s="138"/>
      <c r="I116" s="138"/>
      <c r="J116" s="138"/>
      <c r="K116" s="138"/>
    </row>
    <row r="117" spans="2:11" x14ac:dyDescent="0.3">
      <c r="B117" s="138"/>
      <c r="C117" s="138"/>
      <c r="D117" s="138"/>
      <c r="E117" s="138"/>
      <c r="F117" s="138"/>
      <c r="G117" s="138"/>
      <c r="H117" s="138"/>
      <c r="I117" s="138"/>
      <c r="J117" s="138"/>
      <c r="K117" s="138"/>
    </row>
    <row r="118" spans="2:11" x14ac:dyDescent="0.3">
      <c r="B118" s="138"/>
      <c r="C118" s="138"/>
      <c r="D118" s="138"/>
      <c r="E118" s="138"/>
      <c r="F118" s="138"/>
      <c r="G118" s="138"/>
      <c r="H118" s="138"/>
      <c r="I118" s="138"/>
      <c r="J118" s="138"/>
      <c r="K118" s="138"/>
    </row>
    <row r="119" spans="2:11" x14ac:dyDescent="0.3">
      <c r="B119" s="138"/>
      <c r="C119" s="138"/>
      <c r="D119" s="138"/>
      <c r="E119" s="138"/>
      <c r="F119" s="138"/>
      <c r="G119" s="138"/>
      <c r="H119" s="138"/>
      <c r="I119" s="138"/>
      <c r="J119" s="138"/>
      <c r="K119" s="138"/>
    </row>
    <row r="120" spans="2:11" x14ac:dyDescent="0.3">
      <c r="B120" s="138"/>
      <c r="C120" s="138"/>
      <c r="D120" s="138"/>
      <c r="E120" s="138"/>
      <c r="F120" s="138"/>
      <c r="G120" s="138"/>
      <c r="H120" s="138"/>
      <c r="I120" s="138"/>
      <c r="J120" s="138"/>
      <c r="K120" s="138"/>
    </row>
    <row r="121" spans="2:11" x14ac:dyDescent="0.3">
      <c r="B121" s="138"/>
      <c r="C121" s="138"/>
      <c r="D121" s="138"/>
      <c r="E121" s="138"/>
      <c r="F121" s="138"/>
      <c r="G121" s="138"/>
      <c r="H121" s="138"/>
      <c r="I121" s="138"/>
      <c r="J121" s="138"/>
      <c r="K121" s="138"/>
    </row>
    <row r="122" spans="2:11" x14ac:dyDescent="0.3">
      <c r="B122" s="138"/>
      <c r="C122" s="138"/>
      <c r="D122" s="138"/>
      <c r="E122" s="138"/>
      <c r="F122" s="138"/>
      <c r="G122" s="138"/>
      <c r="H122" s="138"/>
      <c r="I122" s="138"/>
      <c r="J122" s="138"/>
      <c r="K122" s="138"/>
    </row>
    <row r="123" spans="2:11" x14ac:dyDescent="0.3">
      <c r="B123" s="138"/>
      <c r="C123" s="138"/>
      <c r="D123" s="138"/>
      <c r="E123" s="138"/>
      <c r="F123" s="138"/>
      <c r="G123" s="138"/>
      <c r="H123" s="138"/>
      <c r="I123" s="138"/>
      <c r="J123" s="138"/>
      <c r="K123" s="138"/>
    </row>
    <row r="124" spans="2:11" x14ac:dyDescent="0.3">
      <c r="B124" s="138"/>
      <c r="C124" s="138"/>
      <c r="D124" s="138"/>
      <c r="E124" s="138"/>
      <c r="F124" s="138"/>
      <c r="G124" s="138"/>
      <c r="H124" s="138"/>
      <c r="I124" s="138"/>
      <c r="J124" s="138"/>
      <c r="K124" s="138"/>
    </row>
    <row r="125" spans="2:11" x14ac:dyDescent="0.3">
      <c r="B125" s="138"/>
      <c r="C125" s="138"/>
      <c r="D125" s="138"/>
      <c r="E125" s="138"/>
      <c r="F125" s="138"/>
      <c r="G125" s="138"/>
      <c r="H125" s="138"/>
      <c r="I125" s="138"/>
      <c r="J125" s="138"/>
      <c r="K125" s="138"/>
    </row>
    <row r="126" spans="2:11" x14ac:dyDescent="0.3">
      <c r="B126" s="138"/>
      <c r="C126" s="138"/>
      <c r="D126" s="138"/>
      <c r="E126" s="138"/>
      <c r="F126" s="138"/>
      <c r="G126" s="138"/>
      <c r="H126" s="138"/>
      <c r="I126" s="138"/>
      <c r="J126" s="138"/>
      <c r="K126" s="138"/>
    </row>
    <row r="127" spans="2:11" x14ac:dyDescent="0.3">
      <c r="B127" s="138"/>
      <c r="C127" s="138"/>
      <c r="D127" s="138"/>
      <c r="E127" s="138"/>
      <c r="F127" s="138"/>
      <c r="G127" s="138"/>
      <c r="H127" s="138"/>
      <c r="I127" s="138"/>
      <c r="J127" s="138"/>
      <c r="K127" s="138"/>
    </row>
    <row r="128" spans="2:11" x14ac:dyDescent="0.3">
      <c r="B128" s="138"/>
      <c r="C128" s="138"/>
      <c r="D128" s="138"/>
      <c r="E128" s="138"/>
      <c r="F128" s="138"/>
      <c r="G128" s="138"/>
      <c r="H128" s="138"/>
      <c r="I128" s="138"/>
      <c r="J128" s="138"/>
      <c r="K128" s="138"/>
    </row>
    <row r="129" spans="2:11" x14ac:dyDescent="0.3">
      <c r="B129" s="138"/>
      <c r="C129" s="138"/>
      <c r="D129" s="138"/>
      <c r="E129" s="138"/>
      <c r="F129" s="138"/>
      <c r="G129" s="138"/>
      <c r="H129" s="138"/>
      <c r="I129" s="138"/>
      <c r="J129" s="138"/>
      <c r="K129" s="138"/>
    </row>
    <row r="130" spans="2:11" x14ac:dyDescent="0.3">
      <c r="B130" s="138"/>
      <c r="C130" s="138"/>
      <c r="D130" s="138"/>
      <c r="E130" s="138"/>
      <c r="F130" s="138"/>
      <c r="G130" s="138"/>
      <c r="H130" s="138"/>
      <c r="I130" s="138"/>
      <c r="J130" s="138"/>
      <c r="K130" s="138"/>
    </row>
    <row r="131" spans="2:11" x14ac:dyDescent="0.3">
      <c r="B131" s="138"/>
      <c r="C131" s="138"/>
      <c r="D131" s="138"/>
      <c r="E131" s="138"/>
      <c r="F131" s="138"/>
      <c r="G131" s="138"/>
      <c r="H131" s="138"/>
      <c r="I131" s="138"/>
      <c r="J131" s="138"/>
      <c r="K131" s="138"/>
    </row>
    <row r="132" spans="2:11" x14ac:dyDescent="0.3">
      <c r="B132" s="138"/>
      <c r="C132" s="138"/>
      <c r="D132" s="138"/>
      <c r="E132" s="138"/>
      <c r="F132" s="138"/>
      <c r="G132" s="138"/>
      <c r="H132" s="138"/>
      <c r="I132" s="138"/>
      <c r="J132" s="138"/>
      <c r="K132" s="138"/>
    </row>
    <row r="133" spans="2:11" x14ac:dyDescent="0.3">
      <c r="B133" s="138"/>
      <c r="C133" s="138"/>
      <c r="D133" s="138"/>
      <c r="E133" s="138"/>
      <c r="F133" s="138"/>
      <c r="G133" s="138"/>
      <c r="H133" s="138"/>
      <c r="I133" s="138"/>
      <c r="J133" s="138"/>
      <c r="K133" s="138"/>
    </row>
    <row r="134" spans="2:11" x14ac:dyDescent="0.3">
      <c r="B134" s="138"/>
      <c r="C134" s="138"/>
      <c r="D134" s="138"/>
      <c r="E134" s="138"/>
      <c r="F134" s="138"/>
      <c r="G134" s="138"/>
      <c r="H134" s="138"/>
      <c r="I134" s="138"/>
      <c r="J134" s="138"/>
      <c r="K134" s="138"/>
    </row>
    <row r="135" spans="2:11" x14ac:dyDescent="0.3">
      <c r="B135" s="138"/>
      <c r="C135" s="138"/>
      <c r="D135" s="138"/>
      <c r="E135" s="138"/>
      <c r="F135" s="138"/>
      <c r="G135" s="138"/>
      <c r="H135" s="138"/>
      <c r="I135" s="138"/>
      <c r="J135" s="138"/>
      <c r="K135" s="138"/>
    </row>
    <row r="136" spans="2:11" x14ac:dyDescent="0.3">
      <c r="B136" s="138"/>
      <c r="C136" s="138"/>
      <c r="D136" s="138"/>
      <c r="E136" s="138"/>
      <c r="F136" s="138"/>
      <c r="G136" s="138"/>
      <c r="H136" s="138"/>
      <c r="I136" s="138"/>
      <c r="J136" s="138"/>
      <c r="K136" s="138"/>
    </row>
    <row r="139" spans="2:11" x14ac:dyDescent="0.3">
      <c r="B139" s="138"/>
      <c r="C139" s="138"/>
      <c r="D139" s="138"/>
      <c r="E139" s="138"/>
      <c r="F139" s="138"/>
      <c r="G139" s="138"/>
      <c r="H139" s="138"/>
      <c r="I139" s="138"/>
      <c r="J139" s="138"/>
      <c r="K139" s="138"/>
    </row>
    <row r="140" spans="2:11" x14ac:dyDescent="0.3">
      <c r="B140" s="138"/>
      <c r="C140" s="138"/>
      <c r="D140" s="138"/>
      <c r="E140" s="138"/>
      <c r="F140" s="138"/>
      <c r="G140" s="138"/>
      <c r="H140" s="138"/>
      <c r="I140" s="138"/>
      <c r="J140" s="138"/>
      <c r="K140" s="138"/>
    </row>
    <row r="141" spans="2:11" x14ac:dyDescent="0.3">
      <c r="B141" s="138"/>
      <c r="C141" s="138"/>
      <c r="D141" s="138"/>
      <c r="E141" s="138"/>
      <c r="F141" s="138"/>
      <c r="G141" s="138"/>
      <c r="H141" s="138"/>
      <c r="I141" s="138"/>
      <c r="J141" s="138"/>
      <c r="K141" s="138"/>
    </row>
    <row r="142" spans="2:11" x14ac:dyDescent="0.3">
      <c r="B142" s="138"/>
      <c r="C142" s="138"/>
      <c r="D142" s="138"/>
      <c r="E142" s="138"/>
      <c r="F142" s="138"/>
      <c r="G142" s="138"/>
      <c r="H142" s="138"/>
      <c r="I142" s="138"/>
      <c r="J142" s="138"/>
      <c r="K142" s="138"/>
    </row>
    <row r="143" spans="2:11" x14ac:dyDescent="0.3">
      <c r="B143" s="138"/>
      <c r="C143" s="138"/>
      <c r="D143" s="138"/>
      <c r="E143" s="138"/>
      <c r="F143" s="138"/>
      <c r="G143" s="138"/>
      <c r="H143" s="138"/>
      <c r="I143" s="138"/>
      <c r="J143" s="138"/>
      <c r="K143" s="138"/>
    </row>
    <row r="144" spans="2:11" x14ac:dyDescent="0.3">
      <c r="B144" s="138"/>
      <c r="C144" s="138"/>
      <c r="D144" s="138"/>
      <c r="E144" s="138"/>
      <c r="F144" s="138"/>
      <c r="G144" s="138"/>
      <c r="H144" s="138"/>
      <c r="I144" s="138"/>
      <c r="J144" s="138"/>
      <c r="K144" s="138"/>
    </row>
    <row r="145" spans="2:11" x14ac:dyDescent="0.3">
      <c r="B145" s="138"/>
      <c r="C145" s="138"/>
      <c r="D145" s="138"/>
      <c r="E145" s="138"/>
      <c r="F145" s="138"/>
      <c r="G145" s="138"/>
      <c r="H145" s="138"/>
      <c r="I145" s="138"/>
      <c r="J145" s="138"/>
      <c r="K145" s="138"/>
    </row>
    <row r="146" spans="2:11" x14ac:dyDescent="0.3">
      <c r="B146" s="138"/>
      <c r="C146" s="138"/>
      <c r="D146" s="138"/>
      <c r="E146" s="138"/>
      <c r="F146" s="138"/>
      <c r="G146" s="138"/>
      <c r="H146" s="138"/>
      <c r="I146" s="138"/>
      <c r="J146" s="138"/>
      <c r="K146" s="138"/>
    </row>
    <row r="147" spans="2:11" x14ac:dyDescent="0.3">
      <c r="B147" s="138"/>
      <c r="C147" s="138"/>
      <c r="D147" s="138"/>
      <c r="E147" s="138"/>
      <c r="F147" s="138"/>
      <c r="G147" s="138"/>
      <c r="H147" s="138"/>
      <c r="I147" s="138"/>
      <c r="J147" s="138"/>
      <c r="K147" s="138"/>
    </row>
    <row r="148" spans="2:11" x14ac:dyDescent="0.3">
      <c r="B148" s="138"/>
      <c r="C148" s="138"/>
      <c r="D148" s="138"/>
      <c r="E148" s="138"/>
      <c r="F148" s="138"/>
      <c r="G148" s="138"/>
      <c r="H148" s="138"/>
      <c r="I148" s="138"/>
      <c r="J148" s="138"/>
      <c r="K148" s="138"/>
    </row>
    <row r="149" spans="2:11" x14ac:dyDescent="0.3">
      <c r="B149" s="138"/>
      <c r="C149" s="138"/>
      <c r="D149" s="138"/>
      <c r="E149" s="138"/>
      <c r="F149" s="138"/>
      <c r="G149" s="138"/>
      <c r="H149" s="138"/>
      <c r="I149" s="138"/>
      <c r="J149" s="138"/>
      <c r="K149" s="138"/>
    </row>
    <row r="150" spans="2:11" x14ac:dyDescent="0.3">
      <c r="B150" s="138"/>
      <c r="C150" s="138"/>
      <c r="D150" s="138"/>
      <c r="E150" s="138"/>
      <c r="F150" s="138"/>
      <c r="G150" s="138"/>
      <c r="H150" s="138"/>
      <c r="I150" s="138"/>
      <c r="J150" s="138"/>
      <c r="K150" s="138"/>
    </row>
    <row r="151" spans="2:11" x14ac:dyDescent="0.3">
      <c r="B151" s="138"/>
      <c r="C151" s="138"/>
      <c r="D151" s="138"/>
      <c r="E151" s="138"/>
      <c r="F151" s="138"/>
      <c r="G151" s="138"/>
      <c r="H151" s="138"/>
      <c r="I151" s="138"/>
      <c r="J151" s="138"/>
      <c r="K151" s="138"/>
    </row>
    <row r="152" spans="2:11" x14ac:dyDescent="0.3">
      <c r="B152" s="138"/>
      <c r="C152" s="138"/>
      <c r="D152" s="138"/>
      <c r="E152" s="138"/>
      <c r="F152" s="138"/>
      <c r="G152" s="138"/>
      <c r="H152" s="138"/>
      <c r="I152" s="138"/>
      <c r="J152" s="138"/>
      <c r="K152" s="138"/>
    </row>
    <row r="153" spans="2:11" x14ac:dyDescent="0.3">
      <c r="B153" s="138"/>
      <c r="C153" s="138"/>
      <c r="D153" s="138"/>
      <c r="E153" s="138"/>
      <c r="F153" s="138"/>
      <c r="G153" s="138"/>
      <c r="H153" s="138"/>
      <c r="I153" s="138"/>
      <c r="J153" s="138"/>
      <c r="K153" s="138"/>
    </row>
    <row r="154" spans="2:11" x14ac:dyDescent="0.3">
      <c r="B154" s="138"/>
      <c r="C154" s="138"/>
      <c r="D154" s="138"/>
      <c r="E154" s="138"/>
      <c r="F154" s="138"/>
      <c r="G154" s="138"/>
      <c r="H154" s="138"/>
      <c r="I154" s="138"/>
      <c r="J154" s="138"/>
      <c r="K154" s="138"/>
    </row>
    <row r="155" spans="2:11" x14ac:dyDescent="0.3">
      <c r="B155" s="138"/>
      <c r="C155" s="138"/>
      <c r="D155" s="138"/>
      <c r="E155" s="138"/>
      <c r="F155" s="138"/>
      <c r="G155" s="138"/>
      <c r="H155" s="138"/>
      <c r="I155" s="138"/>
      <c r="J155" s="138"/>
      <c r="K155" s="138"/>
    </row>
    <row r="158" spans="2:11" x14ac:dyDescent="0.3">
      <c r="B158" s="138"/>
      <c r="C158" s="138"/>
      <c r="D158" s="138"/>
      <c r="E158" s="138"/>
      <c r="F158" s="138"/>
      <c r="G158" s="138"/>
      <c r="H158" s="138"/>
      <c r="I158" s="138"/>
      <c r="J158" s="138"/>
      <c r="K158" s="138"/>
    </row>
    <row r="159" spans="2:11" x14ac:dyDescent="0.3">
      <c r="B159" s="138"/>
      <c r="C159" s="138"/>
      <c r="D159" s="138"/>
      <c r="E159" s="138"/>
      <c r="F159" s="138"/>
      <c r="G159" s="138"/>
      <c r="H159" s="138"/>
      <c r="I159" s="138"/>
      <c r="J159" s="138"/>
      <c r="K159" s="138"/>
    </row>
    <row r="160" spans="2:11" x14ac:dyDescent="0.3">
      <c r="B160" s="138"/>
      <c r="C160" s="138"/>
      <c r="D160" s="138"/>
      <c r="E160" s="138"/>
      <c r="F160" s="138"/>
      <c r="G160" s="138"/>
      <c r="H160" s="138"/>
      <c r="I160" s="138"/>
      <c r="J160" s="138"/>
      <c r="K160" s="138"/>
    </row>
    <row r="161" spans="2:11" x14ac:dyDescent="0.3">
      <c r="B161" s="138"/>
      <c r="C161" s="138"/>
      <c r="D161" s="138"/>
      <c r="E161" s="138"/>
      <c r="F161" s="138"/>
      <c r="G161" s="138"/>
      <c r="H161" s="138"/>
      <c r="I161" s="138"/>
      <c r="J161" s="138"/>
      <c r="K161" s="138"/>
    </row>
    <row r="162" spans="2:11" x14ac:dyDescent="0.3">
      <c r="B162" s="138"/>
      <c r="C162" s="138"/>
      <c r="D162" s="138"/>
      <c r="E162" s="138"/>
      <c r="F162" s="138"/>
      <c r="G162" s="138"/>
      <c r="H162" s="138"/>
      <c r="I162" s="138"/>
      <c r="J162" s="138"/>
      <c r="K162" s="138"/>
    </row>
    <row r="163" spans="2:11" x14ac:dyDescent="0.3">
      <c r="B163" s="138"/>
      <c r="C163" s="138"/>
      <c r="D163" s="138"/>
      <c r="E163" s="138"/>
      <c r="F163" s="138"/>
      <c r="G163" s="138"/>
      <c r="H163" s="138"/>
      <c r="I163" s="138"/>
      <c r="J163" s="138"/>
      <c r="K163" s="138"/>
    </row>
    <row r="164" spans="2:11" x14ac:dyDescent="0.3">
      <c r="B164" s="138"/>
      <c r="C164" s="138"/>
      <c r="D164" s="138"/>
      <c r="E164" s="138"/>
      <c r="F164" s="138"/>
      <c r="G164" s="138"/>
      <c r="H164" s="138"/>
      <c r="I164" s="138"/>
      <c r="J164" s="138"/>
      <c r="K164" s="138"/>
    </row>
    <row r="165" spans="2:11" x14ac:dyDescent="0.3">
      <c r="B165" s="138"/>
      <c r="C165" s="138"/>
      <c r="D165" s="138"/>
      <c r="E165" s="138"/>
      <c r="F165" s="138"/>
      <c r="G165" s="138"/>
      <c r="H165" s="138"/>
      <c r="I165" s="138"/>
      <c r="J165" s="138"/>
      <c r="K165" s="138"/>
    </row>
    <row r="166" spans="2:11" x14ac:dyDescent="0.3">
      <c r="B166" s="138"/>
      <c r="C166" s="138"/>
      <c r="D166" s="138"/>
      <c r="E166" s="138"/>
      <c r="F166" s="138"/>
      <c r="G166" s="138"/>
      <c r="H166" s="138"/>
      <c r="I166" s="138"/>
      <c r="J166" s="138"/>
      <c r="K166" s="138"/>
    </row>
    <row r="167" spans="2:11" x14ac:dyDescent="0.3">
      <c r="B167" s="138"/>
      <c r="C167" s="138"/>
      <c r="D167" s="138"/>
      <c r="E167" s="138"/>
      <c r="F167" s="138"/>
      <c r="G167" s="138"/>
      <c r="H167" s="138"/>
      <c r="I167" s="138"/>
      <c r="J167" s="138"/>
      <c r="K167" s="138"/>
    </row>
    <row r="168" spans="2:11" x14ac:dyDescent="0.3">
      <c r="B168" s="138"/>
      <c r="C168" s="138"/>
      <c r="D168" s="138"/>
      <c r="E168" s="138"/>
      <c r="F168" s="138"/>
      <c r="G168" s="138"/>
      <c r="H168" s="138"/>
      <c r="I168" s="138"/>
      <c r="J168" s="138"/>
      <c r="K168" s="138"/>
    </row>
    <row r="169" spans="2:11" x14ac:dyDescent="0.3">
      <c r="B169" s="138"/>
      <c r="C169" s="138"/>
      <c r="D169" s="138"/>
      <c r="E169" s="138"/>
      <c r="F169" s="138"/>
      <c r="G169" s="138"/>
      <c r="H169" s="138"/>
      <c r="I169" s="138"/>
      <c r="J169" s="138"/>
      <c r="K169" s="138"/>
    </row>
    <row r="170" spans="2:11" x14ac:dyDescent="0.3">
      <c r="B170" s="138"/>
      <c r="C170" s="138"/>
      <c r="D170" s="138"/>
      <c r="E170" s="138"/>
      <c r="F170" s="138"/>
      <c r="G170" s="138"/>
      <c r="H170" s="138"/>
      <c r="I170" s="138"/>
      <c r="J170" s="138"/>
      <c r="K170" s="138"/>
    </row>
    <row r="171" spans="2:11" x14ac:dyDescent="0.3">
      <c r="B171" s="138"/>
      <c r="C171" s="138"/>
      <c r="D171" s="138"/>
      <c r="E171" s="138"/>
      <c r="F171" s="138"/>
      <c r="G171" s="138"/>
      <c r="H171" s="138"/>
      <c r="I171" s="138"/>
      <c r="J171" s="138"/>
      <c r="K171" s="138"/>
    </row>
    <row r="172" spans="2:11" x14ac:dyDescent="0.3">
      <c r="B172" s="138"/>
      <c r="C172" s="138"/>
      <c r="D172" s="138"/>
      <c r="E172" s="138"/>
      <c r="F172" s="138"/>
      <c r="G172" s="138"/>
      <c r="H172" s="138"/>
      <c r="I172" s="138"/>
      <c r="J172" s="138"/>
      <c r="K172" s="138"/>
    </row>
    <row r="173" spans="2:11" x14ac:dyDescent="0.3">
      <c r="B173" s="138"/>
      <c r="C173" s="138"/>
      <c r="D173" s="138"/>
      <c r="E173" s="138"/>
      <c r="F173" s="138"/>
      <c r="G173" s="138"/>
      <c r="H173" s="138"/>
      <c r="I173" s="138"/>
      <c r="J173" s="138"/>
      <c r="K173" s="138"/>
    </row>
    <row r="174" spans="2:11" x14ac:dyDescent="0.3">
      <c r="B174" s="138"/>
      <c r="C174" s="138"/>
      <c r="D174" s="138"/>
      <c r="E174" s="138"/>
      <c r="F174" s="138"/>
      <c r="G174" s="138"/>
      <c r="H174" s="138"/>
      <c r="I174" s="138"/>
      <c r="J174" s="138"/>
      <c r="K174" s="138"/>
    </row>
    <row r="176" spans="2:11" x14ac:dyDescent="0.3">
      <c r="B176" s="131"/>
      <c r="C176" s="131"/>
      <c r="D176" s="131"/>
      <c r="E176" s="131"/>
      <c r="F176" s="131"/>
      <c r="G176" s="131"/>
      <c r="H176" s="131"/>
      <c r="I176" s="131"/>
      <c r="J176" s="131"/>
      <c r="K176" s="131"/>
    </row>
    <row r="177" spans="2:11" x14ac:dyDescent="0.3">
      <c r="B177" s="138"/>
      <c r="C177" s="138"/>
      <c r="D177" s="138"/>
      <c r="E177" s="138"/>
      <c r="F177" s="138"/>
      <c r="G177" s="138"/>
      <c r="H177" s="138"/>
      <c r="I177" s="138"/>
      <c r="J177" s="138"/>
      <c r="K177" s="138"/>
    </row>
    <row r="178" spans="2:11" x14ac:dyDescent="0.3">
      <c r="B178" s="138"/>
      <c r="C178" s="138"/>
      <c r="D178" s="138"/>
      <c r="E178" s="138"/>
      <c r="F178" s="138"/>
      <c r="G178" s="138"/>
      <c r="H178" s="138"/>
      <c r="I178" s="138"/>
      <c r="J178" s="138"/>
      <c r="K178" s="138"/>
    </row>
    <row r="179" spans="2:11" x14ac:dyDescent="0.3">
      <c r="B179" s="138"/>
      <c r="C179" s="138"/>
      <c r="D179" s="138"/>
      <c r="E179" s="138"/>
      <c r="F179" s="138"/>
      <c r="G179" s="138"/>
      <c r="H179" s="138"/>
      <c r="I179" s="138"/>
      <c r="J179" s="138"/>
      <c r="K179" s="138"/>
    </row>
    <row r="180" spans="2:11" x14ac:dyDescent="0.3">
      <c r="B180" s="138"/>
      <c r="C180" s="138"/>
      <c r="D180" s="138"/>
      <c r="E180" s="138"/>
      <c r="F180" s="138"/>
      <c r="G180" s="138"/>
      <c r="H180" s="138"/>
      <c r="I180" s="138"/>
      <c r="J180" s="138"/>
      <c r="K180" s="138"/>
    </row>
    <row r="181" spans="2:11" x14ac:dyDescent="0.3">
      <c r="B181" s="138"/>
      <c r="C181" s="138"/>
      <c r="D181" s="138"/>
      <c r="E181" s="138"/>
      <c r="F181" s="138"/>
      <c r="G181" s="138"/>
      <c r="H181" s="138"/>
      <c r="I181" s="138"/>
      <c r="J181" s="138"/>
      <c r="K181" s="138"/>
    </row>
    <row r="182" spans="2:11" x14ac:dyDescent="0.3">
      <c r="B182" s="138"/>
      <c r="C182" s="138"/>
      <c r="D182" s="138"/>
      <c r="E182" s="138"/>
      <c r="F182" s="138"/>
      <c r="G182" s="138"/>
      <c r="H182" s="138"/>
      <c r="I182" s="138"/>
      <c r="J182" s="138"/>
      <c r="K182" s="138"/>
    </row>
    <row r="183" spans="2:11" x14ac:dyDescent="0.3">
      <c r="B183" s="138"/>
      <c r="C183" s="138"/>
      <c r="D183" s="138"/>
      <c r="E183" s="138"/>
      <c r="F183" s="138"/>
      <c r="G183" s="138"/>
      <c r="H183" s="138"/>
      <c r="I183" s="138"/>
      <c r="J183" s="138"/>
      <c r="K183" s="138"/>
    </row>
    <row r="184" spans="2:11" x14ac:dyDescent="0.3">
      <c r="B184" s="138"/>
      <c r="C184" s="138"/>
      <c r="D184" s="138"/>
      <c r="E184" s="138"/>
      <c r="F184" s="138"/>
      <c r="G184" s="138"/>
      <c r="H184" s="138"/>
      <c r="I184" s="138"/>
      <c r="J184" s="138"/>
      <c r="K184" s="138"/>
    </row>
    <row r="185" spans="2:11" x14ac:dyDescent="0.3">
      <c r="B185" s="138"/>
      <c r="C185" s="138"/>
      <c r="D185" s="138"/>
      <c r="E185" s="138"/>
      <c r="F185" s="138"/>
      <c r="G185" s="138"/>
      <c r="H185" s="138"/>
      <c r="I185" s="138"/>
      <c r="J185" s="138"/>
      <c r="K185" s="138"/>
    </row>
    <row r="186" spans="2:11" x14ac:dyDescent="0.3">
      <c r="B186" s="138"/>
      <c r="C186" s="138"/>
      <c r="D186" s="138"/>
      <c r="E186" s="138"/>
      <c r="F186" s="138"/>
      <c r="G186" s="138"/>
      <c r="H186" s="138"/>
      <c r="I186" s="138"/>
      <c r="J186" s="138"/>
      <c r="K186" s="138"/>
    </row>
    <row r="187" spans="2:11" x14ac:dyDescent="0.3">
      <c r="B187" s="138"/>
      <c r="C187" s="138"/>
      <c r="D187" s="138"/>
      <c r="E187" s="138"/>
      <c r="F187" s="138"/>
      <c r="G187" s="138"/>
      <c r="H187" s="138"/>
      <c r="I187" s="138"/>
      <c r="J187" s="138"/>
      <c r="K187" s="138"/>
    </row>
    <row r="188" spans="2:11" x14ac:dyDescent="0.3">
      <c r="B188" s="138"/>
      <c r="C188" s="138"/>
      <c r="D188" s="138"/>
      <c r="E188" s="138"/>
      <c r="F188" s="138"/>
      <c r="G188" s="138"/>
      <c r="H188" s="138"/>
      <c r="I188" s="138"/>
      <c r="J188" s="138"/>
      <c r="K188" s="138"/>
    </row>
    <row r="189" spans="2:11" x14ac:dyDescent="0.3">
      <c r="B189" s="138"/>
      <c r="C189" s="138"/>
      <c r="D189" s="138"/>
      <c r="E189" s="138"/>
      <c r="F189" s="138"/>
      <c r="G189" s="138"/>
      <c r="H189" s="138"/>
      <c r="I189" s="138"/>
      <c r="J189" s="138"/>
      <c r="K189" s="138"/>
    </row>
    <row r="190" spans="2:11" x14ac:dyDescent="0.3">
      <c r="B190" s="138"/>
      <c r="C190" s="138"/>
      <c r="D190" s="138"/>
      <c r="E190" s="138"/>
      <c r="F190" s="138"/>
      <c r="G190" s="138"/>
      <c r="H190" s="138"/>
      <c r="I190" s="138"/>
      <c r="J190" s="138"/>
      <c r="K190" s="138"/>
    </row>
    <row r="191" spans="2:11" x14ac:dyDescent="0.3">
      <c r="B191" s="138"/>
      <c r="C191" s="138"/>
      <c r="D191" s="138"/>
      <c r="E191" s="138"/>
      <c r="F191" s="138"/>
      <c r="G191" s="138"/>
      <c r="H191" s="138"/>
      <c r="I191" s="138"/>
      <c r="J191" s="138"/>
      <c r="K191" s="138"/>
    </row>
    <row r="192" spans="2:11" x14ac:dyDescent="0.3">
      <c r="B192" s="131"/>
      <c r="C192" s="131"/>
      <c r="D192" s="131"/>
      <c r="E192" s="131"/>
      <c r="F192" s="131"/>
      <c r="G192" s="131"/>
      <c r="H192" s="131"/>
      <c r="I192" s="131"/>
      <c r="J192" s="131"/>
      <c r="K192" s="131"/>
    </row>
    <row r="193" spans="2:11" x14ac:dyDescent="0.3">
      <c r="B193" s="131"/>
      <c r="C193" s="131"/>
      <c r="D193" s="131"/>
      <c r="E193" s="131"/>
      <c r="F193" s="131"/>
      <c r="G193" s="131"/>
      <c r="H193" s="131"/>
      <c r="I193" s="131"/>
      <c r="J193" s="131"/>
      <c r="K193" s="131"/>
    </row>
    <row r="194" spans="2:11" x14ac:dyDescent="0.3">
      <c r="B194" s="138"/>
      <c r="C194" s="138"/>
      <c r="D194" s="138"/>
      <c r="E194" s="138"/>
      <c r="F194" s="138"/>
      <c r="G194" s="138"/>
      <c r="H194" s="138"/>
      <c r="I194" s="138"/>
      <c r="J194" s="138"/>
      <c r="K194" s="138"/>
    </row>
    <row r="195" spans="2:11" x14ac:dyDescent="0.3">
      <c r="B195" s="138"/>
      <c r="C195" s="138"/>
      <c r="D195" s="138"/>
      <c r="E195" s="138"/>
      <c r="F195" s="138"/>
      <c r="G195" s="138"/>
      <c r="H195" s="138"/>
      <c r="I195" s="138"/>
      <c r="J195" s="138"/>
      <c r="K195" s="138"/>
    </row>
    <row r="196" spans="2:11" x14ac:dyDescent="0.3">
      <c r="B196" s="138"/>
      <c r="C196" s="138"/>
      <c r="D196" s="138"/>
      <c r="E196" s="138"/>
      <c r="F196" s="138"/>
      <c r="G196" s="138"/>
      <c r="H196" s="138"/>
      <c r="I196" s="138"/>
      <c r="J196" s="138"/>
      <c r="K196" s="138"/>
    </row>
    <row r="197" spans="2:11" x14ac:dyDescent="0.3">
      <c r="B197" s="138"/>
      <c r="C197" s="138"/>
      <c r="D197" s="138"/>
      <c r="E197" s="138"/>
      <c r="F197" s="138"/>
      <c r="G197" s="138"/>
      <c r="H197" s="138"/>
      <c r="I197" s="138"/>
      <c r="J197" s="138"/>
      <c r="K197" s="138"/>
    </row>
    <row r="198" spans="2:11" x14ac:dyDescent="0.3">
      <c r="B198" s="138"/>
      <c r="C198" s="138"/>
      <c r="D198" s="138"/>
      <c r="E198" s="138"/>
      <c r="F198" s="138"/>
      <c r="G198" s="138"/>
      <c r="H198" s="138"/>
      <c r="I198" s="138"/>
      <c r="J198" s="138"/>
      <c r="K198" s="138"/>
    </row>
    <row r="199" spans="2:11" x14ac:dyDescent="0.3">
      <c r="B199" s="138"/>
      <c r="C199" s="138"/>
      <c r="D199" s="138"/>
      <c r="E199" s="138"/>
      <c r="F199" s="138"/>
      <c r="G199" s="138"/>
      <c r="H199" s="138"/>
      <c r="I199" s="138"/>
      <c r="J199" s="138"/>
      <c r="K199" s="138"/>
    </row>
    <row r="200" spans="2:11" x14ac:dyDescent="0.3">
      <c r="B200" s="138"/>
      <c r="C200" s="138"/>
      <c r="D200" s="138"/>
      <c r="E200" s="138"/>
      <c r="F200" s="138"/>
      <c r="G200" s="138"/>
      <c r="H200" s="138"/>
      <c r="I200" s="138"/>
      <c r="J200" s="138"/>
      <c r="K200" s="138"/>
    </row>
    <row r="201" spans="2:11" x14ac:dyDescent="0.3">
      <c r="B201" s="138"/>
      <c r="C201" s="138"/>
      <c r="D201" s="138"/>
      <c r="E201" s="138"/>
      <c r="F201" s="138"/>
      <c r="G201" s="138"/>
      <c r="H201" s="138"/>
      <c r="I201" s="138"/>
      <c r="J201" s="138"/>
      <c r="K201" s="138"/>
    </row>
    <row r="202" spans="2:11" x14ac:dyDescent="0.3">
      <c r="B202" s="138"/>
      <c r="C202" s="138"/>
      <c r="D202" s="138"/>
      <c r="E202" s="138"/>
      <c r="F202" s="138"/>
      <c r="G202" s="138"/>
      <c r="H202" s="138"/>
      <c r="I202" s="138"/>
      <c r="J202" s="138"/>
      <c r="K202" s="138"/>
    </row>
    <row r="203" spans="2:11" x14ac:dyDescent="0.3">
      <c r="B203" s="138"/>
      <c r="C203" s="138"/>
      <c r="D203" s="138"/>
      <c r="E203" s="138"/>
      <c r="F203" s="138"/>
      <c r="G203" s="138"/>
      <c r="H203" s="138"/>
      <c r="I203" s="138"/>
      <c r="J203" s="138"/>
      <c r="K203" s="138"/>
    </row>
    <row r="204" spans="2:11" x14ac:dyDescent="0.3">
      <c r="B204" s="138"/>
      <c r="C204" s="138"/>
      <c r="D204" s="138"/>
      <c r="E204" s="138"/>
      <c r="F204" s="138"/>
      <c r="G204" s="138"/>
      <c r="H204" s="138"/>
      <c r="I204" s="138"/>
      <c r="J204" s="138"/>
      <c r="K204" s="138"/>
    </row>
    <row r="205" spans="2:11" x14ac:dyDescent="0.3">
      <c r="B205" s="138"/>
      <c r="C205" s="138"/>
      <c r="D205" s="138"/>
      <c r="E205" s="138"/>
      <c r="F205" s="138"/>
      <c r="G205" s="138"/>
      <c r="H205" s="138"/>
      <c r="I205" s="138"/>
      <c r="J205" s="138"/>
      <c r="K205" s="138"/>
    </row>
    <row r="206" spans="2:11" x14ac:dyDescent="0.3">
      <c r="B206" s="138"/>
      <c r="C206" s="138"/>
      <c r="D206" s="138"/>
      <c r="E206" s="138"/>
      <c r="F206" s="138"/>
      <c r="G206" s="138"/>
      <c r="H206" s="138"/>
      <c r="I206" s="138"/>
      <c r="J206" s="138"/>
      <c r="K206" s="138"/>
    </row>
  </sheetData>
  <sheetProtection sheet="1" objects="1" scenarios="1"/>
  <mergeCells count="12">
    <mergeCell ref="A1:B1"/>
    <mergeCell ref="B18:K49"/>
    <mergeCell ref="B52:K68"/>
    <mergeCell ref="B71:K88"/>
    <mergeCell ref="B3:K15"/>
    <mergeCell ref="B194:K206"/>
    <mergeCell ref="B177:K191"/>
    <mergeCell ref="B91:K100"/>
    <mergeCell ref="B103:K109"/>
    <mergeCell ref="B112:K136"/>
    <mergeCell ref="B139:K155"/>
    <mergeCell ref="B158:K174"/>
  </mergeCells>
  <hyperlinks>
    <hyperlink ref="A1:B1" location="Index!B5" display="Index (klikken)"/>
    <hyperlink ref="B3" r:id="rId1" location=".VeAocvntlHw"/>
  </hyperlinks>
  <pageMargins left="0.39370078740157483" right="0.39370078740157483" top="0.39370078740157483" bottom="0.39370078740157483" header="0.31496062992125984" footer="0.31496062992125984"/>
  <pageSetup paperSize="9" scale="72" fitToHeight="0"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N148"/>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77734375" customWidth="1"/>
    <col min="2" max="2" width="20.33203125" customWidth="1"/>
    <col min="3" max="9" width="9.77734375" customWidth="1"/>
    <col min="10" max="10" width="4.5546875" customWidth="1"/>
    <col min="11" max="11" width="20.33203125" customWidth="1"/>
    <col min="12" max="32" width="9.77734375" customWidth="1"/>
  </cols>
  <sheetData>
    <row r="1" spans="1:12" ht="18" x14ac:dyDescent="0.35">
      <c r="A1" s="157" t="s">
        <v>18</v>
      </c>
      <c r="B1" s="157"/>
      <c r="C1" s="56" t="s">
        <v>461</v>
      </c>
      <c r="D1" s="57"/>
      <c r="E1" s="57"/>
      <c r="F1" s="57"/>
      <c r="G1" s="57"/>
      <c r="H1" s="58"/>
      <c r="I1" s="58"/>
      <c r="J1" s="58"/>
      <c r="K1" s="58"/>
      <c r="L1" s="130"/>
    </row>
    <row r="2" spans="1:12" ht="14.4" customHeight="1" x14ac:dyDescent="0.3"/>
    <row r="4" spans="1:12" x14ac:dyDescent="0.3">
      <c r="B4" s="181" t="s">
        <v>375</v>
      </c>
      <c r="C4" s="160"/>
      <c r="D4" s="160"/>
      <c r="E4" s="160"/>
      <c r="K4" s="63"/>
    </row>
    <row r="36" spans="2:5" x14ac:dyDescent="0.3">
      <c r="B36" s="181" t="s">
        <v>376</v>
      </c>
      <c r="C36" s="160"/>
      <c r="D36" s="160"/>
      <c r="E36" s="160"/>
    </row>
    <row r="64" spans="2:5" x14ac:dyDescent="0.3">
      <c r="B64" s="181" t="s">
        <v>481</v>
      </c>
      <c r="C64" s="160"/>
      <c r="D64" s="160"/>
      <c r="E64" s="122"/>
    </row>
    <row r="92" spans="2:14" x14ac:dyDescent="0.3">
      <c r="B92" s="181" t="s">
        <v>572</v>
      </c>
      <c r="C92" s="160"/>
      <c r="D92" s="160"/>
      <c r="E92" s="160"/>
      <c r="K92" s="181" t="s">
        <v>573</v>
      </c>
      <c r="L92" s="148"/>
      <c r="M92" s="148"/>
      <c r="N92" s="148"/>
    </row>
    <row r="120" spans="2:13" x14ac:dyDescent="0.3">
      <c r="B120" s="181" t="s">
        <v>390</v>
      </c>
      <c r="C120" s="160"/>
      <c r="D120" s="160"/>
      <c r="K120" s="181" t="s">
        <v>391</v>
      </c>
      <c r="L120" s="160"/>
      <c r="M120" s="160"/>
    </row>
    <row r="148" spans="2:14" x14ac:dyDescent="0.3">
      <c r="B148" s="181" t="s">
        <v>392</v>
      </c>
      <c r="C148" s="160"/>
      <c r="D148" s="160"/>
      <c r="E148" s="160"/>
      <c r="K148" s="181" t="s">
        <v>393</v>
      </c>
      <c r="L148" s="160"/>
      <c r="M148" s="160"/>
      <c r="N148" s="160"/>
    </row>
  </sheetData>
  <sheetProtection sheet="1" objects="1" scenarios="1"/>
  <mergeCells count="10">
    <mergeCell ref="A1:B1"/>
    <mergeCell ref="B36:E36"/>
    <mergeCell ref="K120:M120"/>
    <mergeCell ref="K148:N148"/>
    <mergeCell ref="B64:D64"/>
    <mergeCell ref="B4:E4"/>
    <mergeCell ref="B120:D120"/>
    <mergeCell ref="B148:E148"/>
    <mergeCell ref="K92:N92"/>
    <mergeCell ref="B92:E92"/>
  </mergeCells>
  <hyperlinks>
    <hyperlink ref="A1:B1" location="Index!B5" display="Index (klikken)"/>
    <hyperlink ref="B36:E36" location="'Nationaliteit moeder'!A107" display=" Leeftijd van de moeder per nationaliteit van de moeder"/>
    <hyperlink ref="B148:D148" location="'Nationaliteit moeder'!A254" display="Peridurale verdoving over nationaliteit van de moeder"/>
    <hyperlink ref="K92:M92" location="Meerlingzwangerschap!A38" display="Meerlingzwangerschap per nationaliteit van de moeder"/>
    <hyperlink ref="K120:M120" location="Bevallingswijze!A35" display="Bevallingswijze per nationaliteit van de moeder"/>
    <hyperlink ref="K148:N148" location="'Peridurale verdoving'!A35" display="Peridurale verdoving per nationaliteit van de moeder"/>
    <hyperlink ref="B4:E4" location="'Verblijfsduur moeder'!A62" display="Verblijfsduur van de moeder per nationaliteit van de moeder"/>
    <hyperlink ref="B64:D64" location="'Nationaliteit moeder'!A128" display=" Geboortegewicht per nationaliteit van de moeder"/>
    <hyperlink ref="B120:D120" location="'Nationaliteit moeder'!A212" display="Bevallingswijze over nationaliteit van de moeder"/>
    <hyperlink ref="B148:E148" location="'Nationaliteit moeder'!A254" display="Peridurale verdoving over nationaliteit van de moeder"/>
    <hyperlink ref="B92:E92" location="'Nationaliteit moeder'!A170" display="'Nationaliteit moeder'!A170"/>
  </hyperlinks>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M172"/>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77734375" customWidth="1"/>
    <col min="2" max="2" width="20.33203125" customWidth="1"/>
    <col min="3" max="9" width="9.77734375" customWidth="1"/>
    <col min="10" max="10" width="4.5546875" customWidth="1"/>
    <col min="11" max="11" width="20.33203125" customWidth="1"/>
    <col min="12" max="32" width="9.77734375" customWidth="1"/>
  </cols>
  <sheetData>
    <row r="1" spans="1:12" ht="18" x14ac:dyDescent="0.35">
      <c r="A1" s="157" t="s">
        <v>18</v>
      </c>
      <c r="B1" s="157"/>
      <c r="C1" s="56" t="s">
        <v>462</v>
      </c>
      <c r="D1" s="57"/>
      <c r="E1" s="57"/>
      <c r="F1" s="57"/>
      <c r="G1" s="57"/>
      <c r="H1" s="58"/>
      <c r="I1" s="58"/>
      <c r="J1" s="58"/>
      <c r="K1" s="58"/>
      <c r="L1" s="130"/>
    </row>
    <row r="2" spans="1:12" ht="14.4" customHeight="1" x14ac:dyDescent="0.3"/>
    <row r="4" spans="1:12" x14ac:dyDescent="0.3">
      <c r="B4" s="181" t="s">
        <v>519</v>
      </c>
      <c r="C4" s="160"/>
      <c r="D4" s="160"/>
      <c r="E4" s="160"/>
      <c r="K4" s="63"/>
    </row>
    <row r="32" spans="2:5" x14ac:dyDescent="0.3">
      <c r="B32" s="181" t="s">
        <v>492</v>
      </c>
      <c r="C32" s="160"/>
      <c r="D32" s="160"/>
      <c r="E32" s="160"/>
    </row>
    <row r="60" spans="2:4" x14ac:dyDescent="0.3">
      <c r="B60" s="181" t="s">
        <v>525</v>
      </c>
      <c r="C60" s="160"/>
      <c r="D60" s="160"/>
    </row>
    <row r="88" spans="2:12" x14ac:dyDescent="0.3">
      <c r="B88" s="181" t="s">
        <v>497</v>
      </c>
      <c r="C88" s="160"/>
      <c r="D88" s="134"/>
      <c r="E88" s="134"/>
      <c r="K88" s="181" t="s">
        <v>496</v>
      </c>
      <c r="L88" s="160"/>
    </row>
    <row r="90" spans="2:12" x14ac:dyDescent="0.3">
      <c r="B90" s="89" t="str">
        <f>Geboortegewicht!A128&amp;" g"</f>
        <v>&lt;  500 g</v>
      </c>
    </row>
    <row r="91" spans="2:12" x14ac:dyDescent="0.3">
      <c r="B91" s="89" t="str">
        <f>Geboortegewicht!A129&amp;" g"</f>
        <v>500 - 999 g</v>
      </c>
    </row>
    <row r="92" spans="2:12" x14ac:dyDescent="0.3">
      <c r="B92" s="89" t="str">
        <f>Geboortegewicht!A130&amp;" g"</f>
        <v>1 000 - 1 499 g</v>
      </c>
    </row>
    <row r="93" spans="2:12" x14ac:dyDescent="0.3">
      <c r="B93" s="89" t="str">
        <f>Geboortegewicht!A131&amp;" g"</f>
        <v>1 500 - 1 999 g</v>
      </c>
    </row>
    <row r="94" spans="2:12" x14ac:dyDescent="0.3">
      <c r="B94" s="89" t="str">
        <f>Geboortegewicht!A132&amp;" g"</f>
        <v>2 000 - 2 499 g</v>
      </c>
    </row>
    <row r="95" spans="2:12" x14ac:dyDescent="0.3">
      <c r="B95" s="89" t="str">
        <f>Geboortegewicht!A133&amp;" g"</f>
        <v>2 500 - 2 999 g</v>
      </c>
    </row>
    <row r="96" spans="2:12" x14ac:dyDescent="0.3">
      <c r="B96" s="89" t="str">
        <f>Geboortegewicht!A134&amp;" g"</f>
        <v>3 000 - 3 499 g</v>
      </c>
    </row>
    <row r="97" spans="2:2" x14ac:dyDescent="0.3">
      <c r="B97" s="89" t="str">
        <f>Geboortegewicht!A135&amp;" g"</f>
        <v>3 500 - 3 999 g</v>
      </c>
    </row>
    <row r="98" spans="2:2" x14ac:dyDescent="0.3">
      <c r="B98" s="89" t="str">
        <f>Geboortegewicht!A136&amp;" g"</f>
        <v>4 000 - 4 499 g</v>
      </c>
    </row>
    <row r="99" spans="2:2" x14ac:dyDescent="0.3">
      <c r="B99" s="89" t="str">
        <f>Geboortegewicht!A137&amp;" g"</f>
        <v>4 500 - 4 999 g</v>
      </c>
    </row>
    <row r="100" spans="2:2" x14ac:dyDescent="0.3">
      <c r="B100" s="89" t="str">
        <f>Geboortegewicht!A138&amp;" g"</f>
        <v>≥ 5 000 g</v>
      </c>
    </row>
    <row r="101" spans="2:2" x14ac:dyDescent="0.3">
      <c r="B101" s="89" t="str">
        <f>Geboortegewicht!A139</f>
        <v>Niet bekend</v>
      </c>
    </row>
    <row r="116" spans="2:13" x14ac:dyDescent="0.3">
      <c r="B116" s="181" t="s">
        <v>574</v>
      </c>
      <c r="C116" s="138"/>
      <c r="D116" s="138"/>
      <c r="K116" s="181" t="s">
        <v>575</v>
      </c>
      <c r="L116" s="148"/>
      <c r="M116" s="148"/>
    </row>
    <row r="144" spans="2:11" x14ac:dyDescent="0.3">
      <c r="B144" s="181" t="s">
        <v>498</v>
      </c>
      <c r="C144" s="160"/>
      <c r="D144" s="160"/>
      <c r="K144" s="63"/>
    </row>
    <row r="148" spans="2:2" x14ac:dyDescent="0.3">
      <c r="B148" s="88" t="s">
        <v>379</v>
      </c>
    </row>
    <row r="149" spans="2:2" x14ac:dyDescent="0.3">
      <c r="B149" s="88" t="s">
        <v>380</v>
      </c>
    </row>
    <row r="150" spans="2:2" x14ac:dyDescent="0.3">
      <c r="B150" s="88" t="s">
        <v>381</v>
      </c>
    </row>
    <row r="151" spans="2:2" x14ac:dyDescent="0.3">
      <c r="B151" s="88" t="s">
        <v>382</v>
      </c>
    </row>
    <row r="152" spans="2:2" x14ac:dyDescent="0.3">
      <c r="B152" s="88" t="s">
        <v>383</v>
      </c>
    </row>
    <row r="153" spans="2:2" x14ac:dyDescent="0.3">
      <c r="B153" s="88" t="s">
        <v>384</v>
      </c>
    </row>
    <row r="154" spans="2:2" x14ac:dyDescent="0.3">
      <c r="B154" s="88" t="s">
        <v>385</v>
      </c>
    </row>
    <row r="155" spans="2:2" x14ac:dyDescent="0.3">
      <c r="B155" s="88" t="s">
        <v>386</v>
      </c>
    </row>
    <row r="156" spans="2:2" x14ac:dyDescent="0.3">
      <c r="B156" s="88" t="s">
        <v>387</v>
      </c>
    </row>
    <row r="157" spans="2:2" x14ac:dyDescent="0.3">
      <c r="B157" s="88" t="s">
        <v>388</v>
      </c>
    </row>
    <row r="158" spans="2:2" x14ac:dyDescent="0.3">
      <c r="B158" s="88" t="s">
        <v>389</v>
      </c>
    </row>
    <row r="159" spans="2:2" x14ac:dyDescent="0.3">
      <c r="B159" s="88" t="s">
        <v>377</v>
      </c>
    </row>
    <row r="160" spans="2:2" x14ac:dyDescent="0.3">
      <c r="B160" s="88" t="s">
        <v>378</v>
      </c>
    </row>
    <row r="161" spans="2:12" x14ac:dyDescent="0.3">
      <c r="B161" s="89" t="s">
        <v>256</v>
      </c>
    </row>
    <row r="172" spans="2:12" x14ac:dyDescent="0.3">
      <c r="B172" s="181" t="s">
        <v>499</v>
      </c>
      <c r="C172" s="160"/>
      <c r="K172" s="181" t="s">
        <v>500</v>
      </c>
      <c r="L172" s="160"/>
    </row>
  </sheetData>
  <sheetProtection sheet="1" objects="1" scenarios="1"/>
  <mergeCells count="11">
    <mergeCell ref="K88:L88"/>
    <mergeCell ref="B144:D144"/>
    <mergeCell ref="K172:L172"/>
    <mergeCell ref="A1:B1"/>
    <mergeCell ref="B32:E32"/>
    <mergeCell ref="B172:C172"/>
    <mergeCell ref="B4:E4"/>
    <mergeCell ref="B60:D60"/>
    <mergeCell ref="B88:C88"/>
    <mergeCell ref="K116:M116"/>
    <mergeCell ref="B116:D116"/>
  </mergeCells>
  <hyperlinks>
    <hyperlink ref="A1:B1" location="Index!B5" display="Index (klikken)"/>
    <hyperlink ref="B32:E32" location="'Leeftijd moeder'!A110" display=" Geboortegewicht baby per leeftijd van de moeder"/>
    <hyperlink ref="B172:C172" location="Geboortegewicht!A202" display="Bevallingswijze over geboortegewicht"/>
    <hyperlink ref="K88:L88" location="Geslacht!A86" display="Geslacht baby per geboortegewicht"/>
    <hyperlink ref="K116:L116" location="Meerlingzwangerschap!A86" display="Meerlingzwangerschap per geboortegewicht"/>
    <hyperlink ref="B144:D144" location="'Verblijfsduur baby'!A156" display="Geboortegewicht per verblijfsduur van de baby"/>
    <hyperlink ref="K172:L172" location="Bevallingswijze!A79" display="Bevallingswijze per geboortegewicht"/>
    <hyperlink ref="B4:E4" location="'Verblijfsduur moeder'!A122" display="Geboortegewicht baby per verblijfsduur van de moeder"/>
    <hyperlink ref="B60:D60" location="Zwangerschapsduur!A104" display=" Geboortegewicht baby per zwangerschapsduur"/>
    <hyperlink ref="B88:C88" location="Geboortegewicht!A142" display="Geslacht baby over geboortegewicht"/>
    <hyperlink ref="B116:C116" location="Geboortegewicht!A162" display="Siblings over geboortegewicht"/>
  </hyperlinks>
  <pageMargins left="0.70866141732283472" right="0.70866141732283472" top="0.74803149606299213" bottom="0.74803149606299213" header="0.31496062992125984" footer="0.31496062992125984"/>
  <pageSetup paperSize="9" orientation="landscape" r:id="rId1"/>
  <ignoredErrors>
    <ignoredError sqref="B148 B149:B158" numberStoredAsText="1"/>
    <ignoredError sqref="B159" twoDigitTextYear="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M132"/>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77734375" customWidth="1"/>
    <col min="2" max="2" width="20.33203125" customWidth="1"/>
    <col min="3" max="9" width="9.77734375" customWidth="1"/>
    <col min="10" max="10" width="4.5546875" customWidth="1"/>
    <col min="11" max="11" width="20.33203125" customWidth="1"/>
    <col min="12" max="32" width="9.77734375" customWidth="1"/>
  </cols>
  <sheetData>
    <row r="1" spans="1:13" ht="18" x14ac:dyDescent="0.35">
      <c r="A1" s="157" t="s">
        <v>18</v>
      </c>
      <c r="B1" s="157"/>
      <c r="C1" s="56" t="s">
        <v>463</v>
      </c>
      <c r="D1" s="57"/>
      <c r="E1" s="57"/>
      <c r="F1" s="57"/>
      <c r="G1" s="57"/>
      <c r="H1" s="58"/>
      <c r="I1" s="58"/>
      <c r="J1" s="58"/>
      <c r="K1" s="58"/>
      <c r="L1" s="130"/>
    </row>
    <row r="2" spans="1:13" ht="14.4" customHeight="1" x14ac:dyDescent="0.3"/>
    <row r="4" spans="1:13" x14ac:dyDescent="0.3">
      <c r="B4" s="181" t="s">
        <v>398</v>
      </c>
      <c r="C4" s="160"/>
      <c r="D4" s="160"/>
      <c r="K4" s="181" t="s">
        <v>399</v>
      </c>
      <c r="L4" s="160"/>
      <c r="M4" s="160"/>
    </row>
    <row r="32" spans="2:13" x14ac:dyDescent="0.3">
      <c r="B32" s="181" t="s">
        <v>489</v>
      </c>
      <c r="C32" s="160"/>
      <c r="D32" s="160"/>
      <c r="K32" s="181" t="s">
        <v>490</v>
      </c>
      <c r="L32" s="160"/>
      <c r="M32" s="160"/>
    </row>
    <row r="36" spans="2:11" x14ac:dyDescent="0.3">
      <c r="B36" s="63"/>
    </row>
    <row r="38" spans="2:11" ht="17.399999999999999" x14ac:dyDescent="0.35">
      <c r="K38" s="90"/>
    </row>
    <row r="39" spans="2:11" x14ac:dyDescent="0.3">
      <c r="K39" s="91"/>
    </row>
    <row r="60" spans="2:13" x14ac:dyDescent="0.3">
      <c r="B60" s="181" t="s">
        <v>400</v>
      </c>
      <c r="C60" s="160"/>
      <c r="D60" s="160"/>
      <c r="K60" s="181" t="s">
        <v>401</v>
      </c>
      <c r="L60" s="160"/>
      <c r="M60" s="160"/>
    </row>
    <row r="63" spans="2:13" x14ac:dyDescent="0.3">
      <c r="B63" s="88" t="s">
        <v>402</v>
      </c>
    </row>
    <row r="64" spans="2:13" x14ac:dyDescent="0.3">
      <c r="B64" s="88" t="s">
        <v>403</v>
      </c>
    </row>
    <row r="65" spans="2:2" x14ac:dyDescent="0.3">
      <c r="B65" s="88" t="s">
        <v>404</v>
      </c>
    </row>
    <row r="66" spans="2:2" x14ac:dyDescent="0.3">
      <c r="B66" s="88" t="s">
        <v>405</v>
      </c>
    </row>
    <row r="67" spans="2:2" x14ac:dyDescent="0.3">
      <c r="B67" s="88" t="s">
        <v>406</v>
      </c>
    </row>
    <row r="68" spans="2:2" x14ac:dyDescent="0.3">
      <c r="B68" s="88" t="s">
        <v>407</v>
      </c>
    </row>
    <row r="69" spans="2:2" x14ac:dyDescent="0.3">
      <c r="B69" s="88" t="s">
        <v>408</v>
      </c>
    </row>
    <row r="70" spans="2:2" x14ac:dyDescent="0.3">
      <c r="B70" s="88" t="s">
        <v>409</v>
      </c>
    </row>
    <row r="71" spans="2:2" x14ac:dyDescent="0.3">
      <c r="B71" s="88" t="s">
        <v>410</v>
      </c>
    </row>
    <row r="72" spans="2:2" x14ac:dyDescent="0.3">
      <c r="B72" s="88" t="s">
        <v>411</v>
      </c>
    </row>
    <row r="88" spans="2:11" x14ac:dyDescent="0.3">
      <c r="B88" s="181" t="s">
        <v>553</v>
      </c>
      <c r="C88" s="148"/>
      <c r="D88" s="148"/>
      <c r="K88" s="128" t="s">
        <v>586</v>
      </c>
    </row>
    <row r="116" spans="2:5" x14ac:dyDescent="0.3">
      <c r="B116" s="181" t="s">
        <v>412</v>
      </c>
      <c r="C116" s="160"/>
      <c r="D116" s="160"/>
      <c r="E116" s="160"/>
    </row>
    <row r="119" spans="2:5" x14ac:dyDescent="0.3">
      <c r="B119" s="89" t="str">
        <f>'Verblijfsduur baby'!A206&amp;" "&amp;'Verblijfsduur baby'!B206</f>
        <v>0 nacht</v>
      </c>
    </row>
    <row r="120" spans="2:5" x14ac:dyDescent="0.3">
      <c r="B120" s="89" t="str">
        <f>'Verblijfsduur baby'!A207&amp;" "&amp;'Verblijfsduur baby'!B207</f>
        <v>1 nacht</v>
      </c>
    </row>
    <row r="121" spans="2:5" x14ac:dyDescent="0.3">
      <c r="B121" s="89" t="str">
        <f>'Verblijfsduur baby'!A208&amp;" "&amp;'Verblijfsduur baby'!B208</f>
        <v>2 nachten</v>
      </c>
    </row>
    <row r="122" spans="2:5" x14ac:dyDescent="0.3">
      <c r="B122" s="89" t="str">
        <f>'Verblijfsduur baby'!A209&amp;" "&amp;'Verblijfsduur baby'!B209</f>
        <v>3 nachten</v>
      </c>
    </row>
    <row r="123" spans="2:5" x14ac:dyDescent="0.3">
      <c r="B123" s="89" t="str">
        <f>'Verblijfsduur baby'!A210&amp;" "&amp;'Verblijfsduur baby'!B210</f>
        <v>4 nachten</v>
      </c>
    </row>
    <row r="124" spans="2:5" x14ac:dyDescent="0.3">
      <c r="B124" s="89" t="str">
        <f>'Verblijfsduur baby'!A211&amp;" "&amp;'Verblijfsduur baby'!B211</f>
        <v>5 nachten</v>
      </c>
    </row>
    <row r="125" spans="2:5" x14ac:dyDescent="0.3">
      <c r="B125" s="89" t="str">
        <f>'Verblijfsduur baby'!A212&amp;" "&amp;'Verblijfsduur baby'!B212</f>
        <v>6 nachten</v>
      </c>
    </row>
    <row r="126" spans="2:5" x14ac:dyDescent="0.3">
      <c r="B126" s="89" t="str">
        <f>'Verblijfsduur baby'!A213&amp;" "&amp;'Verblijfsduur baby'!B213</f>
        <v>7 nachten</v>
      </c>
    </row>
    <row r="127" spans="2:5" x14ac:dyDescent="0.3">
      <c r="B127" s="89" t="str">
        <f>'Verblijfsduur baby'!A214&amp;" "&amp;'Verblijfsduur baby'!B214</f>
        <v>8 nachten</v>
      </c>
    </row>
    <row r="128" spans="2:5" x14ac:dyDescent="0.3">
      <c r="B128" s="89" t="str">
        <f>'Verblijfsduur baby'!A215&amp;" "&amp;'Verblijfsduur baby'!B215</f>
        <v>9 nachten</v>
      </c>
    </row>
    <row r="129" spans="2:2" x14ac:dyDescent="0.3">
      <c r="B129" s="89" t="str">
        <f>'Verblijfsduur baby'!A216&amp;" "&amp;'Verblijfsduur baby'!B216</f>
        <v>10 nachten</v>
      </c>
    </row>
    <row r="130" spans="2:2" x14ac:dyDescent="0.3">
      <c r="B130" s="89" t="str">
        <f>'Verblijfsduur baby'!A217&amp;" "&amp;'Verblijfsduur baby'!B217</f>
        <v>11 - 20 nachten</v>
      </c>
    </row>
    <row r="131" spans="2:2" x14ac:dyDescent="0.3">
      <c r="B131" s="89" t="str">
        <f>'Verblijfsduur baby'!A218&amp;" "&amp;'Verblijfsduur baby'!B218</f>
        <v>21 - 30 nachten</v>
      </c>
    </row>
    <row r="132" spans="2:2" x14ac:dyDescent="0.3">
      <c r="B132" s="89" t="str">
        <f>'Verblijfsduur baby'!A219&amp;" "&amp;'Verblijfsduur baby'!B219</f>
        <v>≥ 31 nachten</v>
      </c>
    </row>
  </sheetData>
  <sheetProtection sheet="1" objects="1" scenarios="1"/>
  <mergeCells count="9">
    <mergeCell ref="A1:B1"/>
    <mergeCell ref="B116:E116"/>
    <mergeCell ref="K4:M4"/>
    <mergeCell ref="K32:M32"/>
    <mergeCell ref="K60:M60"/>
    <mergeCell ref="B4:D4"/>
    <mergeCell ref="B32:D32"/>
    <mergeCell ref="B60:D60"/>
    <mergeCell ref="B88:D88"/>
  </mergeCells>
  <hyperlinks>
    <hyperlink ref="A1:B1" location="Index!B5" display="Index (klikken)"/>
    <hyperlink ref="B32:C32" location="Zwangerschapsduur!A172" display="Bevallingswijze over zwangerschapsduur"/>
    <hyperlink ref="B88:C88" location="Meerlingzwangerschap!A122" display="Bevallingswijze over aantal meerlingzwangerschap"/>
    <hyperlink ref="B116:E116" location="'Verblijfsduur baby'!A222" display="Verdeling verblijfsduur van de baby per bevallingswijze"/>
    <hyperlink ref="K4:M4" location="Bevallingswijze!A46" display="Bevallingswijze per verblijfsduur van de moeder"/>
    <hyperlink ref="K32:M32" location="Bevallingswijze!A57" display="Bevallingswijze per zwangerschapsduur"/>
    <hyperlink ref="K60:M60" location="Bevallingswijze!A68" display="Bevallingswijze per leeftijd van de moeder"/>
    <hyperlink ref="K88" location="Bevallingswijze!A101" display="Bevallingswijze per sibling"/>
    <hyperlink ref="B4:D4" location="'Verblijfsduur moeder'!A202" display="Bevallingswijze over verblijfsduur van de moeder"/>
    <hyperlink ref="B32" location="Zwangerschapsduur!A172" display="Bevallingswijze over zwangerschapsduur"/>
    <hyperlink ref="B32:D32" location="Zwangerschapsduur!A172" display="Bevallingswijze over zwangerschapsduur"/>
    <hyperlink ref="B60:D60" location="'Leeftijd moeder'!A182" display="Bevallingswijze over leeftijd van de moeder"/>
  </hyperlinks>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N88"/>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77734375" customWidth="1"/>
    <col min="2" max="2" width="20.33203125" customWidth="1"/>
    <col min="3" max="9" width="9.77734375" customWidth="1"/>
    <col min="10" max="10" width="4.5546875" customWidth="1"/>
    <col min="11" max="11" width="20.33203125" customWidth="1"/>
    <col min="12" max="32" width="9.77734375" customWidth="1"/>
  </cols>
  <sheetData>
    <row r="1" spans="1:14" ht="18" x14ac:dyDescent="0.35">
      <c r="A1" s="157" t="s">
        <v>18</v>
      </c>
      <c r="B1" s="157"/>
      <c r="C1" s="56" t="s">
        <v>554</v>
      </c>
      <c r="D1" s="57"/>
      <c r="E1" s="57"/>
      <c r="F1" s="57"/>
      <c r="G1" s="57"/>
      <c r="H1" s="58"/>
      <c r="I1" s="58"/>
      <c r="J1" s="58"/>
      <c r="K1" s="58"/>
      <c r="L1" s="130"/>
    </row>
    <row r="2" spans="1:14" ht="14.4" customHeight="1" x14ac:dyDescent="0.3"/>
    <row r="4" spans="1:14" x14ac:dyDescent="0.3">
      <c r="B4" s="181" t="s">
        <v>576</v>
      </c>
      <c r="C4" s="138"/>
      <c r="D4" s="138"/>
      <c r="E4" s="138"/>
      <c r="K4" s="181" t="s">
        <v>577</v>
      </c>
      <c r="L4" s="148"/>
      <c r="M4" s="148"/>
      <c r="N4" s="148"/>
    </row>
    <row r="32" spans="2:13" x14ac:dyDescent="0.3">
      <c r="B32" s="181" t="s">
        <v>578</v>
      </c>
      <c r="C32" s="138"/>
      <c r="D32" s="138"/>
      <c r="K32" s="181" t="s">
        <v>579</v>
      </c>
      <c r="L32" s="148"/>
      <c r="M32" s="148"/>
    </row>
    <row r="36" spans="2:2" x14ac:dyDescent="0.3">
      <c r="B36" s="63"/>
    </row>
    <row r="60" spans="2:13" x14ac:dyDescent="0.3">
      <c r="B60" s="181" t="s">
        <v>580</v>
      </c>
      <c r="C60" s="138"/>
      <c r="D60" s="138"/>
      <c r="K60" s="181" t="s">
        <v>581</v>
      </c>
      <c r="L60" s="138"/>
      <c r="M60" s="138"/>
    </row>
    <row r="88" spans="2:5" x14ac:dyDescent="0.3">
      <c r="B88" s="181" t="s">
        <v>587</v>
      </c>
      <c r="C88" s="138"/>
      <c r="D88" s="138"/>
      <c r="E88" s="138"/>
    </row>
  </sheetData>
  <sheetProtection sheet="1" objects="1" scenarios="1"/>
  <mergeCells count="8">
    <mergeCell ref="B88:E88"/>
    <mergeCell ref="A1:B1"/>
    <mergeCell ref="K4:N4"/>
    <mergeCell ref="K32:M32"/>
    <mergeCell ref="K60:M60"/>
    <mergeCell ref="B4:E4"/>
    <mergeCell ref="B32:D32"/>
    <mergeCell ref="B60:D60"/>
  </mergeCells>
  <hyperlinks>
    <hyperlink ref="A1:B1" location="Index!B5" display="Index (klikken)"/>
    <hyperlink ref="B60:C60" location="'Leeftijd moeder'!A146" display="Siblings over leeftijd van de moeder"/>
    <hyperlink ref="K4:M4" location="Meerlingzwangerschap!A50" display="Meerlingzwangerschap per verblijfsduur van de moeder"/>
    <hyperlink ref="K32:L32" location="Meerlingzwangerschap!A62" display="Meerlingzwangerschap per zwangerschapsduur"/>
    <hyperlink ref="K60:L60" location="Meerlingzwangerschap!A74" display="Meerlingzwangerschap per leeftijd van de moeder"/>
    <hyperlink ref="B88:D88" location="'Verblijfsduur baby'!A200" display="Verblijfsduur van de baby per sibling"/>
    <hyperlink ref="B4:D4" location="'Verblijfsduur moeder'!A162" display="Siblings over verblijfsduur van de moeder"/>
    <hyperlink ref="B32:C32" location="Zwangerschapsduur!A138" display="Siblings over zwangerschapsduur"/>
  </hyperlinks>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C22"/>
  <sheetViews>
    <sheetView workbookViewId="0"/>
  </sheetViews>
  <sheetFormatPr baseColWidth="10" defaultRowHeight="14.4" x14ac:dyDescent="0.3"/>
  <sheetData>
    <row r="1" spans="1:3" x14ac:dyDescent="0.3">
      <c r="A1" t="s">
        <v>598</v>
      </c>
      <c r="B1" t="s">
        <v>599</v>
      </c>
      <c r="C1" t="s">
        <v>600</v>
      </c>
    </row>
    <row r="2" spans="1:3" x14ac:dyDescent="0.3">
      <c r="A2" t="s">
        <v>379</v>
      </c>
      <c r="B2">
        <v>615</v>
      </c>
      <c r="C2">
        <v>0.48312214741902781</v>
      </c>
    </row>
    <row r="3" spans="1:3" x14ac:dyDescent="0.3">
      <c r="A3" t="s">
        <v>380</v>
      </c>
      <c r="B3">
        <v>2279</v>
      </c>
      <c r="C3">
        <v>1.7903014210861219</v>
      </c>
    </row>
    <row r="4" spans="1:3" x14ac:dyDescent="0.3">
      <c r="A4" t="s">
        <v>381</v>
      </c>
      <c r="B4">
        <v>4210</v>
      </c>
      <c r="C4">
        <v>3.307226407535135</v>
      </c>
    </row>
    <row r="5" spans="1:3" x14ac:dyDescent="0.3">
      <c r="A5" t="s">
        <v>382</v>
      </c>
      <c r="B5">
        <v>15603</v>
      </c>
      <c r="C5">
        <v>12.257162384031044</v>
      </c>
    </row>
    <row r="6" spans="1:3" x14ac:dyDescent="0.3">
      <c r="A6" t="s">
        <v>383</v>
      </c>
      <c r="B6">
        <v>39947</v>
      </c>
      <c r="C6">
        <v>31.380943777151071</v>
      </c>
    </row>
    <row r="7" spans="1:3" x14ac:dyDescent="0.3">
      <c r="A7" t="s">
        <v>384</v>
      </c>
      <c r="B7">
        <v>36480</v>
      </c>
      <c r="C7">
        <v>28.657391768855511</v>
      </c>
    </row>
    <row r="8" spans="1:3" x14ac:dyDescent="0.3">
      <c r="A8" t="s">
        <v>385</v>
      </c>
      <c r="B8">
        <v>15320</v>
      </c>
      <c r="C8">
        <v>12.034847639771559</v>
      </c>
    </row>
    <row r="9" spans="1:3" x14ac:dyDescent="0.3">
      <c r="A9" t="s">
        <v>386</v>
      </c>
      <c r="B9">
        <v>6509</v>
      </c>
      <c r="C9">
        <v>5.1132391179682157</v>
      </c>
    </row>
    <row r="10" spans="1:3" x14ac:dyDescent="0.3">
      <c r="A10" t="s">
        <v>387</v>
      </c>
      <c r="B10">
        <v>2476</v>
      </c>
      <c r="C10">
        <v>1.9450576211536801</v>
      </c>
    </row>
    <row r="11" spans="1:3" x14ac:dyDescent="0.3">
      <c r="A11" t="s">
        <v>388</v>
      </c>
      <c r="B11">
        <v>975</v>
      </c>
      <c r="C11">
        <v>0.76592535566431263</v>
      </c>
    </row>
    <row r="12" spans="1:3" x14ac:dyDescent="0.3">
      <c r="A12" t="s">
        <v>389</v>
      </c>
      <c r="B12">
        <v>596</v>
      </c>
      <c r="C12">
        <v>0.46819642253941562</v>
      </c>
    </row>
    <row r="13" spans="1:3" x14ac:dyDescent="0.3">
      <c r="A13" t="s">
        <v>601</v>
      </c>
      <c r="B13">
        <v>414</v>
      </c>
      <c r="C13">
        <v>0.32522368948207736</v>
      </c>
    </row>
    <row r="14" spans="1:3" x14ac:dyDescent="0.3">
      <c r="A14" t="s">
        <v>602</v>
      </c>
      <c r="B14">
        <v>304</v>
      </c>
      <c r="C14">
        <v>0.23881159807379593</v>
      </c>
    </row>
    <row r="15" spans="1:3" x14ac:dyDescent="0.3">
      <c r="A15" t="s">
        <v>603</v>
      </c>
      <c r="B15">
        <v>204</v>
      </c>
      <c r="C15">
        <v>0.16025515133899462</v>
      </c>
    </row>
    <row r="16" spans="1:3" x14ac:dyDescent="0.3">
      <c r="A16" t="s">
        <v>604</v>
      </c>
      <c r="B16">
        <v>200</v>
      </c>
      <c r="C16">
        <v>0.15711289346960255</v>
      </c>
    </row>
    <row r="17" spans="1:3" x14ac:dyDescent="0.3">
      <c r="A17" t="s">
        <v>605</v>
      </c>
      <c r="B17">
        <v>1165</v>
      </c>
      <c r="C17">
        <v>0.91518260446043487</v>
      </c>
    </row>
    <row r="18" spans="1:3" x14ac:dyDescent="0.3">
      <c r="A18" t="s">
        <v>606</v>
      </c>
      <c r="B18">
        <v>0</v>
      </c>
      <c r="C18">
        <v>0</v>
      </c>
    </row>
    <row r="19" spans="1:3" x14ac:dyDescent="0.3">
      <c r="A19" t="s">
        <v>606</v>
      </c>
      <c r="B19">
        <v>0</v>
      </c>
      <c r="C19">
        <v>0</v>
      </c>
    </row>
    <row r="20" spans="1:3" x14ac:dyDescent="0.3">
      <c r="A20" t="s">
        <v>606</v>
      </c>
      <c r="B20">
        <v>0</v>
      </c>
      <c r="C20">
        <v>0</v>
      </c>
    </row>
    <row r="21" spans="1:3" x14ac:dyDescent="0.3">
      <c r="A21" t="s">
        <v>606</v>
      </c>
      <c r="B21">
        <v>0</v>
      </c>
      <c r="C21">
        <v>0</v>
      </c>
    </row>
    <row r="22" spans="1:3" x14ac:dyDescent="0.3">
      <c r="A22" t="s">
        <v>606</v>
      </c>
      <c r="B22">
        <v>0</v>
      </c>
      <c r="C22">
        <v>0</v>
      </c>
    </row>
  </sheetData>
  <sheetProtection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C81"/>
  <sheetViews>
    <sheetView workbookViewId="0"/>
  </sheetViews>
  <sheetFormatPr baseColWidth="10" defaultRowHeight="14.4" x14ac:dyDescent="0.3"/>
  <sheetData>
    <row r="1" spans="1:3" x14ac:dyDescent="0.3">
      <c r="A1" t="s">
        <v>598</v>
      </c>
      <c r="B1" t="s">
        <v>599</v>
      </c>
      <c r="C1" t="s">
        <v>600</v>
      </c>
    </row>
    <row r="2" spans="1:3" x14ac:dyDescent="0.3">
      <c r="A2" t="s">
        <v>379</v>
      </c>
      <c r="B2">
        <v>50</v>
      </c>
      <c r="C2">
        <v>3.9292113287021035E-2</v>
      </c>
    </row>
    <row r="3" spans="1:3" x14ac:dyDescent="0.3">
      <c r="A3" t="s">
        <v>386</v>
      </c>
      <c r="B3">
        <v>1</v>
      </c>
      <c r="C3">
        <v>7.8584226574042069E-4</v>
      </c>
    </row>
    <row r="4" spans="1:3" x14ac:dyDescent="0.3">
      <c r="A4" t="s">
        <v>388</v>
      </c>
      <c r="B4">
        <v>1</v>
      </c>
      <c r="C4">
        <v>7.8584226574042069E-4</v>
      </c>
    </row>
    <row r="5" spans="1:3" x14ac:dyDescent="0.3">
      <c r="A5" t="s">
        <v>389</v>
      </c>
      <c r="B5">
        <v>6</v>
      </c>
      <c r="C5">
        <v>4.7150535944425215E-3</v>
      </c>
    </row>
    <row r="6" spans="1:3" x14ac:dyDescent="0.3">
      <c r="A6" t="s">
        <v>607</v>
      </c>
      <c r="B6">
        <v>1</v>
      </c>
      <c r="C6">
        <v>7.8584226574042069E-4</v>
      </c>
    </row>
    <row r="7" spans="1:3" x14ac:dyDescent="0.3">
      <c r="A7" t="s">
        <v>608</v>
      </c>
      <c r="B7">
        <v>1</v>
      </c>
      <c r="C7">
        <v>7.8584226574042069E-4</v>
      </c>
    </row>
    <row r="8" spans="1:3" x14ac:dyDescent="0.3">
      <c r="A8" t="s">
        <v>609</v>
      </c>
      <c r="B8">
        <v>10</v>
      </c>
      <c r="C8">
        <v>7.858422657404206E-3</v>
      </c>
    </row>
    <row r="9" spans="1:3" x14ac:dyDescent="0.3">
      <c r="A9" t="s">
        <v>610</v>
      </c>
      <c r="B9">
        <v>50</v>
      </c>
      <c r="C9">
        <v>3.9292113287021035E-2</v>
      </c>
    </row>
    <row r="10" spans="1:3" x14ac:dyDescent="0.3">
      <c r="A10" t="s">
        <v>611</v>
      </c>
      <c r="B10">
        <v>71</v>
      </c>
      <c r="C10">
        <v>5.5794800867569841E-2</v>
      </c>
    </row>
    <row r="11" spans="1:3" x14ac:dyDescent="0.3">
      <c r="A11" t="s">
        <v>612</v>
      </c>
      <c r="B11">
        <v>53</v>
      </c>
      <c r="C11">
        <v>4.1649640084242281E-2</v>
      </c>
    </row>
    <row r="12" spans="1:3" x14ac:dyDescent="0.3">
      <c r="A12" t="s">
        <v>613</v>
      </c>
      <c r="B12">
        <v>107</v>
      </c>
      <c r="C12">
        <v>8.4085122434224988E-2</v>
      </c>
    </row>
    <row r="13" spans="1:3" x14ac:dyDescent="0.3">
      <c r="A13" t="s">
        <v>614</v>
      </c>
      <c r="B13">
        <v>117</v>
      </c>
      <c r="C13">
        <v>9.1943545091629206E-2</v>
      </c>
    </row>
    <row r="14" spans="1:3" x14ac:dyDescent="0.3">
      <c r="A14" t="s">
        <v>615</v>
      </c>
      <c r="B14">
        <v>138</v>
      </c>
      <c r="C14">
        <v>0.108446232672178</v>
      </c>
    </row>
    <row r="15" spans="1:3" x14ac:dyDescent="0.3">
      <c r="A15" t="s">
        <v>616</v>
      </c>
      <c r="B15">
        <v>143</v>
      </c>
      <c r="C15">
        <v>0.11237544400088016</v>
      </c>
    </row>
    <row r="16" spans="1:3" x14ac:dyDescent="0.3">
      <c r="A16" t="s">
        <v>617</v>
      </c>
      <c r="B16">
        <v>170</v>
      </c>
      <c r="C16">
        <v>0.13359318517587149</v>
      </c>
    </row>
    <row r="17" spans="1:3" x14ac:dyDescent="0.3">
      <c r="A17" t="s">
        <v>618</v>
      </c>
      <c r="B17">
        <v>231</v>
      </c>
      <c r="C17">
        <v>0.18152956338603715</v>
      </c>
    </row>
    <row r="18" spans="1:3" x14ac:dyDescent="0.3">
      <c r="A18" t="s">
        <v>619</v>
      </c>
      <c r="B18">
        <v>289</v>
      </c>
      <c r="C18">
        <v>0.22710841479898156</v>
      </c>
    </row>
    <row r="19" spans="1:3" x14ac:dyDescent="0.3">
      <c r="A19" t="s">
        <v>620</v>
      </c>
      <c r="B19">
        <v>440</v>
      </c>
      <c r="C19">
        <v>0.34577059692578505</v>
      </c>
    </row>
    <row r="20" spans="1:3" x14ac:dyDescent="0.3">
      <c r="A20" t="s">
        <v>621</v>
      </c>
      <c r="B20">
        <v>626</v>
      </c>
      <c r="C20">
        <v>0.49193725835350322</v>
      </c>
    </row>
    <row r="21" spans="1:3" x14ac:dyDescent="0.3">
      <c r="A21" t="s">
        <v>622</v>
      </c>
      <c r="B21">
        <v>1106</v>
      </c>
      <c r="C21">
        <v>0.86914154590890513</v>
      </c>
    </row>
    <row r="22" spans="1:3" x14ac:dyDescent="0.3">
      <c r="A22" t="s">
        <v>623</v>
      </c>
      <c r="B22">
        <v>1895</v>
      </c>
      <c r="C22">
        <v>1.4891710935780971</v>
      </c>
    </row>
    <row r="23" spans="1:3" x14ac:dyDescent="0.3">
      <c r="A23" t="s">
        <v>624</v>
      </c>
      <c r="B23">
        <v>3936</v>
      </c>
      <c r="C23">
        <v>3.0930751579542943</v>
      </c>
    </row>
    <row r="24" spans="1:3" x14ac:dyDescent="0.3">
      <c r="A24" t="s">
        <v>625</v>
      </c>
      <c r="B24">
        <v>9352</v>
      </c>
      <c r="C24">
        <v>7.3491968692044143</v>
      </c>
    </row>
    <row r="25" spans="1:3" x14ac:dyDescent="0.3">
      <c r="A25" t="s">
        <v>626</v>
      </c>
      <c r="B25">
        <v>23300</v>
      </c>
      <c r="C25">
        <v>18.3101247917518</v>
      </c>
    </row>
    <row r="26" spans="1:3" x14ac:dyDescent="0.3">
      <c r="A26" t="s">
        <v>627</v>
      </c>
      <c r="B26">
        <v>35351</v>
      </c>
      <c r="C26">
        <v>27.780309936189603</v>
      </c>
    </row>
    <row r="27" spans="1:3" x14ac:dyDescent="0.3">
      <c r="A27" t="s">
        <v>628</v>
      </c>
      <c r="B27">
        <v>35670</v>
      </c>
      <c r="C27">
        <v>28.0309936189608</v>
      </c>
    </row>
    <row r="28" spans="1:3" x14ac:dyDescent="0.3">
      <c r="A28" t="s">
        <v>629</v>
      </c>
      <c r="B28">
        <v>13636</v>
      </c>
      <c r="C28">
        <v>10.715745135636377</v>
      </c>
    </row>
    <row r="29" spans="1:3" x14ac:dyDescent="0.3">
      <c r="A29" t="s">
        <v>630</v>
      </c>
      <c r="B29">
        <v>490</v>
      </c>
      <c r="C29">
        <v>0.38506271021280625</v>
      </c>
    </row>
    <row r="30" spans="1:3" x14ac:dyDescent="0.3">
      <c r="A30" t="s">
        <v>631</v>
      </c>
      <c r="B30">
        <v>6</v>
      </c>
      <c r="C30">
        <v>4.7150535944425215E-3</v>
      </c>
    </row>
    <row r="31" spans="1:3" x14ac:dyDescent="0.3">
      <c r="A31" t="s">
        <v>632</v>
      </c>
      <c r="B31">
        <v>1</v>
      </c>
      <c r="C31">
        <v>7.8584226574042069E-4</v>
      </c>
    </row>
    <row r="32" spans="1:3" x14ac:dyDescent="0.3">
      <c r="A32" t="s">
        <v>633</v>
      </c>
      <c r="B32">
        <v>1</v>
      </c>
      <c r="C32">
        <v>7.8584226574042069E-4</v>
      </c>
    </row>
    <row r="33" spans="1:3" x14ac:dyDescent="0.3">
      <c r="A33" t="s">
        <v>634</v>
      </c>
      <c r="B33">
        <v>2</v>
      </c>
      <c r="C33">
        <v>1.5716845314808412E-3</v>
      </c>
    </row>
    <row r="34" spans="1:3" x14ac:dyDescent="0.3">
      <c r="A34" t="s">
        <v>635</v>
      </c>
      <c r="B34">
        <v>1</v>
      </c>
      <c r="C34">
        <v>7.8584226574042069E-4</v>
      </c>
    </row>
    <row r="35" spans="1:3" x14ac:dyDescent="0.3">
      <c r="A35" t="s">
        <v>606</v>
      </c>
      <c r="B35">
        <v>0</v>
      </c>
      <c r="C35">
        <v>0</v>
      </c>
    </row>
    <row r="36" spans="1:3" x14ac:dyDescent="0.3">
      <c r="A36" t="s">
        <v>606</v>
      </c>
      <c r="B36">
        <v>0</v>
      </c>
      <c r="C36">
        <v>0</v>
      </c>
    </row>
    <row r="37" spans="1:3" x14ac:dyDescent="0.3">
      <c r="A37" t="s">
        <v>606</v>
      </c>
      <c r="B37">
        <v>0</v>
      </c>
      <c r="C37">
        <v>0</v>
      </c>
    </row>
    <row r="38" spans="1:3" x14ac:dyDescent="0.3">
      <c r="A38" t="s">
        <v>606</v>
      </c>
      <c r="B38">
        <v>0</v>
      </c>
      <c r="C38">
        <v>0</v>
      </c>
    </row>
    <row r="39" spans="1:3" x14ac:dyDescent="0.3">
      <c r="A39" t="s">
        <v>606</v>
      </c>
      <c r="B39">
        <v>0</v>
      </c>
      <c r="C39">
        <v>0</v>
      </c>
    </row>
    <row r="40" spans="1:3" x14ac:dyDescent="0.3">
      <c r="A40" t="s">
        <v>606</v>
      </c>
      <c r="B40">
        <v>0</v>
      </c>
      <c r="C40">
        <v>0</v>
      </c>
    </row>
    <row r="41" spans="1:3" x14ac:dyDescent="0.3">
      <c r="A41" t="s">
        <v>606</v>
      </c>
      <c r="B41">
        <v>0</v>
      </c>
      <c r="C41">
        <v>0</v>
      </c>
    </row>
    <row r="42" spans="1:3" x14ac:dyDescent="0.3">
      <c r="A42" t="s">
        <v>606</v>
      </c>
      <c r="B42">
        <v>0</v>
      </c>
      <c r="C42">
        <v>0</v>
      </c>
    </row>
    <row r="43" spans="1:3" x14ac:dyDescent="0.3">
      <c r="A43" t="s">
        <v>606</v>
      </c>
      <c r="B43">
        <v>0</v>
      </c>
      <c r="C43">
        <v>0</v>
      </c>
    </row>
    <row r="44" spans="1:3" x14ac:dyDescent="0.3">
      <c r="A44" t="s">
        <v>606</v>
      </c>
      <c r="B44">
        <v>0</v>
      </c>
      <c r="C44">
        <v>0</v>
      </c>
    </row>
    <row r="45" spans="1:3" x14ac:dyDescent="0.3">
      <c r="A45" t="s">
        <v>606</v>
      </c>
      <c r="B45">
        <v>0</v>
      </c>
      <c r="C45">
        <v>0</v>
      </c>
    </row>
    <row r="46" spans="1:3" x14ac:dyDescent="0.3">
      <c r="A46" t="s">
        <v>606</v>
      </c>
      <c r="B46">
        <v>0</v>
      </c>
      <c r="C46">
        <v>0</v>
      </c>
    </row>
    <row r="47" spans="1:3" x14ac:dyDescent="0.3">
      <c r="A47" t="s">
        <v>606</v>
      </c>
      <c r="B47">
        <v>0</v>
      </c>
      <c r="C47">
        <v>0</v>
      </c>
    </row>
    <row r="48" spans="1:3" x14ac:dyDescent="0.3">
      <c r="A48" t="s">
        <v>606</v>
      </c>
      <c r="B48">
        <v>0</v>
      </c>
      <c r="C48">
        <v>0</v>
      </c>
    </row>
    <row r="49" spans="1:3" x14ac:dyDescent="0.3">
      <c r="A49" t="s">
        <v>606</v>
      </c>
      <c r="B49">
        <v>0</v>
      </c>
      <c r="C49">
        <v>0</v>
      </c>
    </row>
    <row r="50" spans="1:3" x14ac:dyDescent="0.3">
      <c r="A50" t="s">
        <v>606</v>
      </c>
      <c r="B50">
        <v>0</v>
      </c>
      <c r="C50">
        <v>0</v>
      </c>
    </row>
    <row r="51" spans="1:3" x14ac:dyDescent="0.3">
      <c r="A51" t="s">
        <v>606</v>
      </c>
      <c r="B51">
        <v>0</v>
      </c>
      <c r="C51">
        <v>0</v>
      </c>
    </row>
    <row r="52" spans="1:3" x14ac:dyDescent="0.3">
      <c r="A52" t="s">
        <v>606</v>
      </c>
      <c r="B52">
        <v>0</v>
      </c>
      <c r="C52">
        <v>0</v>
      </c>
    </row>
    <row r="53" spans="1:3" x14ac:dyDescent="0.3">
      <c r="A53" t="s">
        <v>606</v>
      </c>
      <c r="B53">
        <v>0</v>
      </c>
      <c r="C53">
        <v>0</v>
      </c>
    </row>
    <row r="54" spans="1:3" x14ac:dyDescent="0.3">
      <c r="A54" t="s">
        <v>606</v>
      </c>
      <c r="B54">
        <v>0</v>
      </c>
      <c r="C54">
        <v>0</v>
      </c>
    </row>
    <row r="55" spans="1:3" x14ac:dyDescent="0.3">
      <c r="A55" t="s">
        <v>606</v>
      </c>
      <c r="B55">
        <v>0</v>
      </c>
      <c r="C55">
        <v>0</v>
      </c>
    </row>
    <row r="56" spans="1:3" x14ac:dyDescent="0.3">
      <c r="A56" t="s">
        <v>606</v>
      </c>
      <c r="B56">
        <v>0</v>
      </c>
      <c r="C56">
        <v>0</v>
      </c>
    </row>
    <row r="57" spans="1:3" x14ac:dyDescent="0.3">
      <c r="A57" t="s">
        <v>606</v>
      </c>
      <c r="B57">
        <v>0</v>
      </c>
      <c r="C57">
        <v>0</v>
      </c>
    </row>
    <row r="58" spans="1:3" x14ac:dyDescent="0.3">
      <c r="A58" t="s">
        <v>606</v>
      </c>
      <c r="B58">
        <v>0</v>
      </c>
      <c r="C58">
        <v>0</v>
      </c>
    </row>
    <row r="59" spans="1:3" x14ac:dyDescent="0.3">
      <c r="A59" t="s">
        <v>606</v>
      </c>
      <c r="B59">
        <v>0</v>
      </c>
      <c r="C59">
        <v>0</v>
      </c>
    </row>
    <row r="60" spans="1:3" x14ac:dyDescent="0.3">
      <c r="A60" t="s">
        <v>606</v>
      </c>
      <c r="B60">
        <v>0</v>
      </c>
      <c r="C60">
        <v>0</v>
      </c>
    </row>
    <row r="61" spans="1:3" x14ac:dyDescent="0.3">
      <c r="A61" t="s">
        <v>606</v>
      </c>
      <c r="B61">
        <v>0</v>
      </c>
      <c r="C61">
        <v>0</v>
      </c>
    </row>
    <row r="62" spans="1:3" x14ac:dyDescent="0.3">
      <c r="A62" t="s">
        <v>606</v>
      </c>
      <c r="B62">
        <v>0</v>
      </c>
      <c r="C62">
        <v>0</v>
      </c>
    </row>
    <row r="63" spans="1:3" x14ac:dyDescent="0.3">
      <c r="A63" t="s">
        <v>606</v>
      </c>
      <c r="B63">
        <v>0</v>
      </c>
      <c r="C63">
        <v>0</v>
      </c>
    </row>
    <row r="64" spans="1:3" x14ac:dyDescent="0.3">
      <c r="A64" t="s">
        <v>606</v>
      </c>
      <c r="B64">
        <v>0</v>
      </c>
      <c r="C64">
        <v>0</v>
      </c>
    </row>
    <row r="65" spans="1:3" x14ac:dyDescent="0.3">
      <c r="A65" t="s">
        <v>606</v>
      </c>
      <c r="B65">
        <v>0</v>
      </c>
      <c r="C65">
        <v>0</v>
      </c>
    </row>
    <row r="66" spans="1:3" x14ac:dyDescent="0.3">
      <c r="A66" t="s">
        <v>606</v>
      </c>
      <c r="B66">
        <v>0</v>
      </c>
      <c r="C66">
        <v>0</v>
      </c>
    </row>
    <row r="67" spans="1:3" x14ac:dyDescent="0.3">
      <c r="A67" t="s">
        <v>606</v>
      </c>
      <c r="B67">
        <v>0</v>
      </c>
      <c r="C67">
        <v>0</v>
      </c>
    </row>
    <row r="68" spans="1:3" x14ac:dyDescent="0.3">
      <c r="A68" t="s">
        <v>606</v>
      </c>
      <c r="B68">
        <v>0</v>
      </c>
      <c r="C68">
        <v>0</v>
      </c>
    </row>
    <row r="69" spans="1:3" x14ac:dyDescent="0.3">
      <c r="A69" t="s">
        <v>606</v>
      </c>
      <c r="B69">
        <v>0</v>
      </c>
      <c r="C69">
        <v>0</v>
      </c>
    </row>
    <row r="70" spans="1:3" x14ac:dyDescent="0.3">
      <c r="A70" t="s">
        <v>606</v>
      </c>
      <c r="B70">
        <v>0</v>
      </c>
      <c r="C70">
        <v>0</v>
      </c>
    </row>
    <row r="71" spans="1:3" x14ac:dyDescent="0.3">
      <c r="A71" t="s">
        <v>606</v>
      </c>
      <c r="B71">
        <v>0</v>
      </c>
      <c r="C71">
        <v>0</v>
      </c>
    </row>
    <row r="72" spans="1:3" x14ac:dyDescent="0.3">
      <c r="A72" t="s">
        <v>606</v>
      </c>
      <c r="B72">
        <v>0</v>
      </c>
      <c r="C72">
        <v>0</v>
      </c>
    </row>
    <row r="73" spans="1:3" x14ac:dyDescent="0.3">
      <c r="A73" t="s">
        <v>606</v>
      </c>
      <c r="B73">
        <v>0</v>
      </c>
      <c r="C73">
        <v>0</v>
      </c>
    </row>
    <row r="74" spans="1:3" x14ac:dyDescent="0.3">
      <c r="A74" t="s">
        <v>606</v>
      </c>
      <c r="B74">
        <v>0</v>
      </c>
      <c r="C74">
        <v>0</v>
      </c>
    </row>
    <row r="75" spans="1:3" x14ac:dyDescent="0.3">
      <c r="A75" t="s">
        <v>606</v>
      </c>
      <c r="B75">
        <v>0</v>
      </c>
      <c r="C75">
        <v>0</v>
      </c>
    </row>
    <row r="76" spans="1:3" x14ac:dyDescent="0.3">
      <c r="A76" t="s">
        <v>606</v>
      </c>
      <c r="B76">
        <v>0</v>
      </c>
      <c r="C76">
        <v>0</v>
      </c>
    </row>
    <row r="77" spans="1:3" x14ac:dyDescent="0.3">
      <c r="A77" t="s">
        <v>606</v>
      </c>
      <c r="B77">
        <v>0</v>
      </c>
      <c r="C77">
        <v>0</v>
      </c>
    </row>
    <row r="78" spans="1:3" x14ac:dyDescent="0.3">
      <c r="A78" t="s">
        <v>606</v>
      </c>
      <c r="B78">
        <v>0</v>
      </c>
      <c r="C78">
        <v>0</v>
      </c>
    </row>
    <row r="79" spans="1:3" x14ac:dyDescent="0.3">
      <c r="A79" t="s">
        <v>606</v>
      </c>
      <c r="B79">
        <v>0</v>
      </c>
      <c r="C79">
        <v>0</v>
      </c>
    </row>
    <row r="80" spans="1:3" x14ac:dyDescent="0.3">
      <c r="A80" t="s">
        <v>606</v>
      </c>
      <c r="B80">
        <v>0</v>
      </c>
      <c r="C80">
        <v>0</v>
      </c>
    </row>
    <row r="81" spans="1:3" x14ac:dyDescent="0.3">
      <c r="A81" t="s">
        <v>606</v>
      </c>
      <c r="B81">
        <v>0</v>
      </c>
      <c r="C81">
        <v>0</v>
      </c>
    </row>
  </sheetData>
  <sheetProtection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C71"/>
  <sheetViews>
    <sheetView workbookViewId="0"/>
  </sheetViews>
  <sheetFormatPr baseColWidth="10" defaultRowHeight="14.4" x14ac:dyDescent="0.3"/>
  <sheetData>
    <row r="1" spans="1:3" x14ac:dyDescent="0.3">
      <c r="A1" t="s">
        <v>598</v>
      </c>
      <c r="B1" t="s">
        <v>599</v>
      </c>
      <c r="C1" t="s">
        <v>600</v>
      </c>
    </row>
    <row r="2" spans="1:3" x14ac:dyDescent="0.3">
      <c r="A2" t="s">
        <v>604</v>
      </c>
      <c r="B2">
        <v>7</v>
      </c>
      <c r="C2">
        <v>5.4989512714360917E-3</v>
      </c>
    </row>
    <row r="3" spans="1:3" x14ac:dyDescent="0.3">
      <c r="A3" t="s">
        <v>636</v>
      </c>
      <c r="B3">
        <v>46</v>
      </c>
      <c r="C3">
        <v>3.6135965498008592E-2</v>
      </c>
    </row>
    <row r="4" spans="1:3" x14ac:dyDescent="0.3">
      <c r="A4" t="s">
        <v>607</v>
      </c>
      <c r="B4">
        <v>141</v>
      </c>
      <c r="C4">
        <v>0.11076458989606983</v>
      </c>
    </row>
    <row r="5" spans="1:3" x14ac:dyDescent="0.3">
      <c r="A5" t="s">
        <v>637</v>
      </c>
      <c r="B5">
        <v>336</v>
      </c>
      <c r="C5">
        <v>0.26394966102893241</v>
      </c>
    </row>
    <row r="6" spans="1:3" x14ac:dyDescent="0.3">
      <c r="A6" t="s">
        <v>638</v>
      </c>
      <c r="B6">
        <v>715</v>
      </c>
      <c r="C6">
        <v>0.56167859415382926</v>
      </c>
    </row>
    <row r="7" spans="1:3" x14ac:dyDescent="0.3">
      <c r="A7" t="s">
        <v>639</v>
      </c>
      <c r="B7">
        <v>1140</v>
      </c>
      <c r="C7">
        <v>0.89554349277673473</v>
      </c>
    </row>
    <row r="8" spans="1:3" x14ac:dyDescent="0.3">
      <c r="A8" t="s">
        <v>608</v>
      </c>
      <c r="B8">
        <v>1793</v>
      </c>
      <c r="C8">
        <v>1.408517089954987</v>
      </c>
    </row>
    <row r="9" spans="1:3" x14ac:dyDescent="0.3">
      <c r="A9" t="s">
        <v>609</v>
      </c>
      <c r="B9">
        <v>2431</v>
      </c>
      <c r="C9">
        <v>1.9097072201230196</v>
      </c>
    </row>
    <row r="10" spans="1:3" x14ac:dyDescent="0.3">
      <c r="A10" t="s">
        <v>610</v>
      </c>
      <c r="B10">
        <v>3271</v>
      </c>
      <c r="C10">
        <v>2.5695813726953505</v>
      </c>
    </row>
    <row r="11" spans="1:3" x14ac:dyDescent="0.3">
      <c r="A11" t="s">
        <v>611</v>
      </c>
      <c r="B11">
        <v>4110</v>
      </c>
      <c r="C11">
        <v>3.228669960800334</v>
      </c>
    </row>
    <row r="12" spans="1:3" x14ac:dyDescent="0.3">
      <c r="A12" t="s">
        <v>612</v>
      </c>
      <c r="B12">
        <v>5023</v>
      </c>
      <c r="C12">
        <v>3.9458903194890689</v>
      </c>
    </row>
    <row r="13" spans="1:3" x14ac:dyDescent="0.3">
      <c r="A13" t="s">
        <v>613</v>
      </c>
      <c r="B13">
        <v>6151</v>
      </c>
      <c r="C13">
        <v>4.8320070386576282</v>
      </c>
    </row>
    <row r="14" spans="1:3" x14ac:dyDescent="0.3">
      <c r="A14" t="s">
        <v>614</v>
      </c>
      <c r="B14">
        <v>7398</v>
      </c>
      <c r="C14">
        <v>5.8116059294405993</v>
      </c>
    </row>
    <row r="15" spans="1:3" x14ac:dyDescent="0.3">
      <c r="A15" t="s">
        <v>615</v>
      </c>
      <c r="B15">
        <v>8561</v>
      </c>
      <c r="C15">
        <v>6.7252174049663376</v>
      </c>
    </row>
    <row r="16" spans="1:3" x14ac:dyDescent="0.3">
      <c r="A16" t="s">
        <v>616</v>
      </c>
      <c r="B16">
        <v>9890</v>
      </c>
      <c r="C16">
        <v>7.7692325820718482</v>
      </c>
    </row>
    <row r="17" spans="1:3" x14ac:dyDescent="0.3">
      <c r="A17" t="s">
        <v>617</v>
      </c>
      <c r="B17">
        <v>10253</v>
      </c>
      <c r="C17">
        <v>8.0543924837191749</v>
      </c>
    </row>
    <row r="18" spans="1:3" x14ac:dyDescent="0.3">
      <c r="A18" t="s">
        <v>618</v>
      </c>
      <c r="B18">
        <v>10368</v>
      </c>
      <c r="C18">
        <v>8.1447323974641979</v>
      </c>
    </row>
    <row r="19" spans="1:3" x14ac:dyDescent="0.3">
      <c r="A19" t="s">
        <v>619</v>
      </c>
      <c r="B19">
        <v>9739</v>
      </c>
      <c r="C19">
        <v>7.6506123475022978</v>
      </c>
    </row>
    <row r="20" spans="1:3" x14ac:dyDescent="0.3">
      <c r="A20" t="s">
        <v>620</v>
      </c>
      <c r="B20">
        <v>8797</v>
      </c>
      <c r="C20">
        <v>6.9106106192604688</v>
      </c>
    </row>
    <row r="21" spans="1:3" x14ac:dyDescent="0.3">
      <c r="A21" t="s">
        <v>621</v>
      </c>
      <c r="B21">
        <v>7520</v>
      </c>
      <c r="C21">
        <v>5.9074447944570547</v>
      </c>
    </row>
    <row r="22" spans="1:3" x14ac:dyDescent="0.3">
      <c r="A22" t="s">
        <v>622</v>
      </c>
      <c r="B22">
        <v>6370</v>
      </c>
      <c r="C22">
        <v>5.0040456570068415</v>
      </c>
    </row>
    <row r="23" spans="1:3" x14ac:dyDescent="0.3">
      <c r="A23" t="s">
        <v>623</v>
      </c>
      <c r="B23">
        <v>5378</v>
      </c>
      <c r="C23">
        <v>4.2247657053976146</v>
      </c>
    </row>
    <row r="24" spans="1:3" x14ac:dyDescent="0.3">
      <c r="A24" t="s">
        <v>624</v>
      </c>
      <c r="B24">
        <v>4637</v>
      </c>
      <c r="C24">
        <v>3.6426624350927361</v>
      </c>
    </row>
    <row r="25" spans="1:3" x14ac:dyDescent="0.3">
      <c r="A25" t="s">
        <v>625</v>
      </c>
      <c r="B25">
        <v>3607</v>
      </c>
      <c r="C25">
        <v>2.8335310337242832</v>
      </c>
    </row>
    <row r="26" spans="1:3" x14ac:dyDescent="0.3">
      <c r="A26" t="s">
        <v>626</v>
      </c>
      <c r="B26">
        <v>2925</v>
      </c>
      <c r="C26">
        <v>2.2977760669929381</v>
      </c>
    </row>
    <row r="27" spans="1:3" x14ac:dyDescent="0.3">
      <c r="A27" t="s">
        <v>627</v>
      </c>
      <c r="B27">
        <v>2245</v>
      </c>
      <c r="C27">
        <v>1.7635922291962891</v>
      </c>
    </row>
    <row r="28" spans="1:3" x14ac:dyDescent="0.3">
      <c r="A28" t="s">
        <v>628</v>
      </c>
      <c r="B28">
        <v>1662</v>
      </c>
      <c r="C28">
        <v>1.3056081447323975</v>
      </c>
    </row>
    <row r="29" spans="1:3" x14ac:dyDescent="0.3">
      <c r="A29" t="s">
        <v>629</v>
      </c>
      <c r="B29">
        <v>1191</v>
      </c>
      <c r="C29">
        <v>0.93560728061148302</v>
      </c>
    </row>
    <row r="30" spans="1:3" x14ac:dyDescent="0.3">
      <c r="A30" t="s">
        <v>630</v>
      </c>
      <c r="B30">
        <v>732</v>
      </c>
      <c r="C30">
        <v>0.57503319009874521</v>
      </c>
    </row>
    <row r="31" spans="1:3" x14ac:dyDescent="0.3">
      <c r="A31" t="s">
        <v>631</v>
      </c>
      <c r="B31">
        <v>399</v>
      </c>
      <c r="C31">
        <v>0.31344022247185704</v>
      </c>
    </row>
    <row r="32" spans="1:3" x14ac:dyDescent="0.3">
      <c r="A32" t="s">
        <v>632</v>
      </c>
      <c r="B32">
        <v>238</v>
      </c>
      <c r="C32">
        <v>0.18696434322882705</v>
      </c>
    </row>
    <row r="33" spans="1:3" x14ac:dyDescent="0.3">
      <c r="A33" t="s">
        <v>633</v>
      </c>
      <c r="B33">
        <v>113</v>
      </c>
      <c r="C33">
        <v>8.8768784810325477E-2</v>
      </c>
    </row>
    <row r="34" spans="1:3" x14ac:dyDescent="0.3">
      <c r="A34" t="s">
        <v>640</v>
      </c>
      <c r="B34">
        <v>55</v>
      </c>
      <c r="C34">
        <v>4.3206045704140709E-2</v>
      </c>
    </row>
    <row r="35" spans="1:3" x14ac:dyDescent="0.3">
      <c r="A35" t="s">
        <v>641</v>
      </c>
      <c r="B35">
        <v>21</v>
      </c>
      <c r="C35">
        <v>1.6496853814308276E-2</v>
      </c>
    </row>
    <row r="36" spans="1:3" x14ac:dyDescent="0.3">
      <c r="A36" t="s">
        <v>642</v>
      </c>
      <c r="B36">
        <v>17</v>
      </c>
      <c r="C36">
        <v>1.335459594491622E-2</v>
      </c>
    </row>
    <row r="37" spans="1:3" x14ac:dyDescent="0.3">
      <c r="A37" t="s">
        <v>634</v>
      </c>
      <c r="B37">
        <v>3</v>
      </c>
      <c r="C37">
        <v>2.3566934020440391E-3</v>
      </c>
    </row>
    <row r="38" spans="1:3" x14ac:dyDescent="0.3">
      <c r="A38" t="s">
        <v>643</v>
      </c>
      <c r="B38">
        <v>9</v>
      </c>
      <c r="C38">
        <v>7.0700802061321195E-3</v>
      </c>
    </row>
    <row r="39" spans="1:3" x14ac:dyDescent="0.3">
      <c r="A39" t="s">
        <v>644</v>
      </c>
      <c r="B39">
        <v>3</v>
      </c>
      <c r="C39">
        <v>2.3566934020440391E-3</v>
      </c>
    </row>
    <row r="40" spans="1:3" x14ac:dyDescent="0.3">
      <c r="A40" t="s">
        <v>645</v>
      </c>
      <c r="B40">
        <v>1</v>
      </c>
      <c r="C40">
        <v>7.8556446734801282E-4</v>
      </c>
    </row>
    <row r="41" spans="1:3" x14ac:dyDescent="0.3">
      <c r="A41" t="s">
        <v>646</v>
      </c>
      <c r="B41">
        <v>1</v>
      </c>
      <c r="C41">
        <v>7.8556446734801282E-4</v>
      </c>
    </row>
    <row r="42" spans="1:3" x14ac:dyDescent="0.3">
      <c r="A42" t="s">
        <v>606</v>
      </c>
      <c r="B42">
        <v>0</v>
      </c>
      <c r="C42">
        <v>0</v>
      </c>
    </row>
    <row r="43" spans="1:3" x14ac:dyDescent="0.3">
      <c r="A43" t="s">
        <v>606</v>
      </c>
      <c r="B43">
        <v>0</v>
      </c>
      <c r="C43">
        <v>0</v>
      </c>
    </row>
    <row r="44" spans="1:3" x14ac:dyDescent="0.3">
      <c r="A44" t="s">
        <v>606</v>
      </c>
      <c r="B44">
        <v>0</v>
      </c>
      <c r="C44">
        <v>0</v>
      </c>
    </row>
    <row r="45" spans="1:3" x14ac:dyDescent="0.3">
      <c r="A45" t="s">
        <v>606</v>
      </c>
      <c r="B45">
        <v>0</v>
      </c>
      <c r="C45">
        <v>0</v>
      </c>
    </row>
    <row r="46" spans="1:3" x14ac:dyDescent="0.3">
      <c r="A46" t="s">
        <v>606</v>
      </c>
      <c r="B46">
        <v>0</v>
      </c>
      <c r="C46">
        <v>0</v>
      </c>
    </row>
    <row r="47" spans="1:3" x14ac:dyDescent="0.3">
      <c r="A47" t="s">
        <v>606</v>
      </c>
      <c r="B47">
        <v>0</v>
      </c>
      <c r="C47">
        <v>0</v>
      </c>
    </row>
    <row r="48" spans="1:3" x14ac:dyDescent="0.3">
      <c r="A48" t="s">
        <v>606</v>
      </c>
      <c r="B48">
        <v>0</v>
      </c>
      <c r="C48">
        <v>0</v>
      </c>
    </row>
    <row r="49" spans="1:3" x14ac:dyDescent="0.3">
      <c r="A49" t="s">
        <v>606</v>
      </c>
      <c r="B49">
        <v>0</v>
      </c>
      <c r="C49">
        <v>0</v>
      </c>
    </row>
    <row r="50" spans="1:3" x14ac:dyDescent="0.3">
      <c r="A50" t="s">
        <v>606</v>
      </c>
      <c r="B50">
        <v>0</v>
      </c>
      <c r="C50">
        <v>0</v>
      </c>
    </row>
    <row r="51" spans="1:3" x14ac:dyDescent="0.3">
      <c r="A51" t="s">
        <v>606</v>
      </c>
      <c r="B51">
        <v>0</v>
      </c>
      <c r="C51">
        <v>0</v>
      </c>
    </row>
    <row r="52" spans="1:3" x14ac:dyDescent="0.3">
      <c r="A52" t="s">
        <v>606</v>
      </c>
      <c r="B52">
        <v>0</v>
      </c>
      <c r="C52">
        <v>0</v>
      </c>
    </row>
    <row r="53" spans="1:3" x14ac:dyDescent="0.3">
      <c r="A53" t="s">
        <v>606</v>
      </c>
      <c r="B53">
        <v>0</v>
      </c>
      <c r="C53">
        <v>0</v>
      </c>
    </row>
    <row r="54" spans="1:3" x14ac:dyDescent="0.3">
      <c r="A54" t="s">
        <v>606</v>
      </c>
      <c r="B54">
        <v>0</v>
      </c>
      <c r="C54">
        <v>0</v>
      </c>
    </row>
    <row r="55" spans="1:3" x14ac:dyDescent="0.3">
      <c r="A55" t="s">
        <v>606</v>
      </c>
      <c r="B55">
        <v>0</v>
      </c>
      <c r="C55">
        <v>0</v>
      </c>
    </row>
    <row r="56" spans="1:3" x14ac:dyDescent="0.3">
      <c r="A56" t="s">
        <v>606</v>
      </c>
      <c r="B56">
        <v>0</v>
      </c>
      <c r="C56">
        <v>0</v>
      </c>
    </row>
    <row r="57" spans="1:3" x14ac:dyDescent="0.3">
      <c r="A57" t="s">
        <v>606</v>
      </c>
      <c r="B57">
        <v>0</v>
      </c>
      <c r="C57">
        <v>0</v>
      </c>
    </row>
    <row r="58" spans="1:3" x14ac:dyDescent="0.3">
      <c r="A58" t="s">
        <v>606</v>
      </c>
      <c r="B58">
        <v>0</v>
      </c>
      <c r="C58">
        <v>0</v>
      </c>
    </row>
    <row r="59" spans="1:3" x14ac:dyDescent="0.3">
      <c r="A59" t="s">
        <v>606</v>
      </c>
      <c r="B59">
        <v>0</v>
      </c>
      <c r="C59">
        <v>0</v>
      </c>
    </row>
    <row r="60" spans="1:3" x14ac:dyDescent="0.3">
      <c r="A60" t="s">
        <v>606</v>
      </c>
      <c r="B60">
        <v>0</v>
      </c>
      <c r="C60">
        <v>0</v>
      </c>
    </row>
    <row r="61" spans="1:3" x14ac:dyDescent="0.3">
      <c r="A61" t="s">
        <v>606</v>
      </c>
      <c r="B61">
        <v>0</v>
      </c>
      <c r="C61">
        <v>0</v>
      </c>
    </row>
    <row r="62" spans="1:3" x14ac:dyDescent="0.3">
      <c r="A62" t="s">
        <v>606</v>
      </c>
      <c r="B62">
        <v>0</v>
      </c>
      <c r="C62">
        <v>0</v>
      </c>
    </row>
    <row r="63" spans="1:3" x14ac:dyDescent="0.3">
      <c r="A63" t="s">
        <v>606</v>
      </c>
      <c r="B63">
        <v>0</v>
      </c>
      <c r="C63">
        <v>0</v>
      </c>
    </row>
    <row r="64" spans="1:3" x14ac:dyDescent="0.3">
      <c r="A64" t="s">
        <v>606</v>
      </c>
      <c r="B64">
        <v>0</v>
      </c>
      <c r="C64">
        <v>0</v>
      </c>
    </row>
    <row r="65" spans="1:3" x14ac:dyDescent="0.3">
      <c r="A65" t="s">
        <v>606</v>
      </c>
      <c r="B65">
        <v>0</v>
      </c>
      <c r="C65">
        <v>0</v>
      </c>
    </row>
    <row r="66" spans="1:3" x14ac:dyDescent="0.3">
      <c r="A66" t="s">
        <v>606</v>
      </c>
      <c r="B66">
        <v>0</v>
      </c>
      <c r="C66">
        <v>0</v>
      </c>
    </row>
    <row r="67" spans="1:3" x14ac:dyDescent="0.3">
      <c r="A67" t="s">
        <v>606</v>
      </c>
      <c r="B67">
        <v>0</v>
      </c>
      <c r="C67">
        <v>0</v>
      </c>
    </row>
    <row r="68" spans="1:3" x14ac:dyDescent="0.3">
      <c r="A68" t="s">
        <v>606</v>
      </c>
      <c r="B68">
        <v>0</v>
      </c>
      <c r="C68">
        <v>0</v>
      </c>
    </row>
    <row r="69" spans="1:3" x14ac:dyDescent="0.3">
      <c r="A69" t="s">
        <v>606</v>
      </c>
      <c r="B69">
        <v>0</v>
      </c>
      <c r="C69">
        <v>0</v>
      </c>
    </row>
    <row r="70" spans="1:3" x14ac:dyDescent="0.3">
      <c r="A70" t="s">
        <v>606</v>
      </c>
      <c r="B70">
        <v>0</v>
      </c>
      <c r="C70">
        <v>0</v>
      </c>
    </row>
    <row r="71" spans="1:3" x14ac:dyDescent="0.3">
      <c r="A71" t="s">
        <v>606</v>
      </c>
      <c r="B71">
        <v>0</v>
      </c>
      <c r="C71">
        <v>0</v>
      </c>
    </row>
  </sheetData>
  <sheetProtection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C81"/>
  <sheetViews>
    <sheetView workbookViewId="0"/>
  </sheetViews>
  <sheetFormatPr baseColWidth="10" defaultRowHeight="14.4" x14ac:dyDescent="0.3"/>
  <sheetData>
    <row r="1" spans="1:3" x14ac:dyDescent="0.3">
      <c r="A1" t="s">
        <v>598</v>
      </c>
      <c r="B1" t="s">
        <v>599</v>
      </c>
      <c r="C1" t="s">
        <v>600</v>
      </c>
    </row>
    <row r="2" spans="1:3" x14ac:dyDescent="0.3">
      <c r="A2" t="s">
        <v>379</v>
      </c>
      <c r="B2">
        <v>23</v>
      </c>
      <c r="C2">
        <v>1.7734050919857514E-2</v>
      </c>
    </row>
    <row r="3" spans="1:3" x14ac:dyDescent="0.3">
      <c r="A3" t="s">
        <v>647</v>
      </c>
      <c r="B3">
        <v>2</v>
      </c>
      <c r="C3">
        <v>1.5420913843354356E-3</v>
      </c>
    </row>
    <row r="4" spans="1:3" x14ac:dyDescent="0.3">
      <c r="A4" t="s">
        <v>648</v>
      </c>
      <c r="B4">
        <v>9</v>
      </c>
      <c r="C4">
        <v>6.9394112295094604E-3</v>
      </c>
    </row>
    <row r="5" spans="1:3" x14ac:dyDescent="0.3">
      <c r="A5" t="s">
        <v>649</v>
      </c>
      <c r="B5">
        <v>48</v>
      </c>
      <c r="C5">
        <v>3.7010193224050462E-2</v>
      </c>
    </row>
    <row r="6" spans="1:3" x14ac:dyDescent="0.3">
      <c r="A6" t="s">
        <v>650</v>
      </c>
      <c r="B6">
        <v>65</v>
      </c>
      <c r="C6">
        <v>5.0117969990901651E-2</v>
      </c>
    </row>
    <row r="7" spans="1:3" x14ac:dyDescent="0.3">
      <c r="A7" t="s">
        <v>651</v>
      </c>
      <c r="B7">
        <v>94</v>
      </c>
      <c r="C7">
        <v>7.2478295063765491E-2</v>
      </c>
    </row>
    <row r="8" spans="1:3" x14ac:dyDescent="0.3">
      <c r="A8" t="s">
        <v>652</v>
      </c>
      <c r="B8">
        <v>121</v>
      </c>
      <c r="C8">
        <v>9.3296528752293842E-2</v>
      </c>
    </row>
    <row r="9" spans="1:3" x14ac:dyDescent="0.3">
      <c r="A9" t="s">
        <v>653</v>
      </c>
      <c r="B9">
        <v>110</v>
      </c>
      <c r="C9">
        <v>8.4815026138448976E-2</v>
      </c>
    </row>
    <row r="10" spans="1:3" x14ac:dyDescent="0.3">
      <c r="A10" t="s">
        <v>654</v>
      </c>
      <c r="B10">
        <v>122</v>
      </c>
      <c r="C10">
        <v>9.4067574444461594E-2</v>
      </c>
    </row>
    <row r="11" spans="1:3" x14ac:dyDescent="0.3">
      <c r="A11" t="s">
        <v>655</v>
      </c>
      <c r="B11">
        <v>116</v>
      </c>
      <c r="C11">
        <v>8.944130029145525E-2</v>
      </c>
    </row>
    <row r="12" spans="1:3" x14ac:dyDescent="0.3">
      <c r="A12" t="s">
        <v>656</v>
      </c>
      <c r="B12">
        <v>137</v>
      </c>
      <c r="C12">
        <v>0.10563325982697731</v>
      </c>
    </row>
    <row r="13" spans="1:3" x14ac:dyDescent="0.3">
      <c r="A13" t="s">
        <v>657</v>
      </c>
      <c r="B13">
        <v>142</v>
      </c>
      <c r="C13">
        <v>0.10948848828781595</v>
      </c>
    </row>
    <row r="14" spans="1:3" x14ac:dyDescent="0.3">
      <c r="A14" t="s">
        <v>658</v>
      </c>
      <c r="B14">
        <v>162</v>
      </c>
      <c r="C14">
        <v>0.1249094021311703</v>
      </c>
    </row>
    <row r="15" spans="1:3" x14ac:dyDescent="0.3">
      <c r="A15" t="s">
        <v>659</v>
      </c>
      <c r="B15">
        <v>183</v>
      </c>
      <c r="C15">
        <v>0.14110136166669235</v>
      </c>
    </row>
    <row r="16" spans="1:3" x14ac:dyDescent="0.3">
      <c r="A16" t="s">
        <v>660</v>
      </c>
      <c r="B16">
        <v>254</v>
      </c>
      <c r="C16">
        <v>0.19584560581060032</v>
      </c>
    </row>
    <row r="17" spans="1:3" x14ac:dyDescent="0.3">
      <c r="A17" t="s">
        <v>661</v>
      </c>
      <c r="B17">
        <v>194</v>
      </c>
      <c r="C17">
        <v>0.14958286428053721</v>
      </c>
    </row>
    <row r="18" spans="1:3" x14ac:dyDescent="0.3">
      <c r="A18" t="s">
        <v>662</v>
      </c>
      <c r="B18">
        <v>266</v>
      </c>
      <c r="C18">
        <v>0.20509815411661295</v>
      </c>
    </row>
    <row r="19" spans="1:3" x14ac:dyDescent="0.3">
      <c r="A19" t="s">
        <v>663</v>
      </c>
      <c r="B19">
        <v>371</v>
      </c>
      <c r="C19">
        <v>0.28605795179422339</v>
      </c>
    </row>
    <row r="20" spans="1:3" x14ac:dyDescent="0.3">
      <c r="A20" t="s">
        <v>664</v>
      </c>
      <c r="B20">
        <v>474</v>
      </c>
      <c r="C20">
        <v>0.36547565808749827</v>
      </c>
    </row>
    <row r="21" spans="1:3" x14ac:dyDescent="0.3">
      <c r="A21" t="s">
        <v>665</v>
      </c>
      <c r="B21">
        <v>521</v>
      </c>
      <c r="C21">
        <v>0.40171480561938111</v>
      </c>
    </row>
    <row r="22" spans="1:3" x14ac:dyDescent="0.3">
      <c r="A22" t="s">
        <v>666</v>
      </c>
      <c r="B22">
        <v>673</v>
      </c>
      <c r="C22">
        <v>0.51891375082887425</v>
      </c>
    </row>
    <row r="23" spans="1:3" x14ac:dyDescent="0.3">
      <c r="A23" t="s">
        <v>667</v>
      </c>
      <c r="B23">
        <v>899</v>
      </c>
      <c r="C23">
        <v>0.69317007725877822</v>
      </c>
    </row>
    <row r="24" spans="1:3" x14ac:dyDescent="0.3">
      <c r="A24" t="s">
        <v>668</v>
      </c>
      <c r="B24">
        <v>1125</v>
      </c>
      <c r="C24">
        <v>0.86742640368868251</v>
      </c>
    </row>
    <row r="25" spans="1:3" x14ac:dyDescent="0.3">
      <c r="A25" t="s">
        <v>669</v>
      </c>
      <c r="B25">
        <v>1412</v>
      </c>
      <c r="C25">
        <v>1.0887165173408173</v>
      </c>
    </row>
    <row r="26" spans="1:3" x14ac:dyDescent="0.3">
      <c r="A26" t="s">
        <v>670</v>
      </c>
      <c r="B26">
        <v>1957</v>
      </c>
      <c r="C26">
        <v>1.5089364195722237</v>
      </c>
    </row>
    <row r="27" spans="1:3" x14ac:dyDescent="0.3">
      <c r="A27" t="s">
        <v>671</v>
      </c>
      <c r="B27">
        <v>2750</v>
      </c>
      <c r="C27">
        <v>2.1203756534612244</v>
      </c>
    </row>
    <row r="28" spans="1:3" x14ac:dyDescent="0.3">
      <c r="A28" t="s">
        <v>672</v>
      </c>
      <c r="B28">
        <v>3496</v>
      </c>
      <c r="C28">
        <v>2.6955757398183402</v>
      </c>
    </row>
    <row r="29" spans="1:3" x14ac:dyDescent="0.3">
      <c r="A29" t="s">
        <v>673</v>
      </c>
      <c r="B29">
        <v>4524</v>
      </c>
      <c r="C29">
        <v>3.4882107113667562</v>
      </c>
    </row>
    <row r="30" spans="1:3" x14ac:dyDescent="0.3">
      <c r="A30" t="s">
        <v>674</v>
      </c>
      <c r="B30">
        <v>5862</v>
      </c>
      <c r="C30">
        <v>4.519869847487163</v>
      </c>
    </row>
    <row r="31" spans="1:3" x14ac:dyDescent="0.3">
      <c r="A31" t="s">
        <v>675</v>
      </c>
      <c r="B31">
        <v>7221</v>
      </c>
      <c r="C31">
        <v>5.5677209431430894</v>
      </c>
    </row>
    <row r="32" spans="1:3" x14ac:dyDescent="0.3">
      <c r="A32" t="s">
        <v>676</v>
      </c>
      <c r="B32">
        <v>9189</v>
      </c>
      <c r="C32">
        <v>7.08513886532916</v>
      </c>
    </row>
    <row r="33" spans="1:3" x14ac:dyDescent="0.3">
      <c r="A33" t="s">
        <v>677</v>
      </c>
      <c r="B33">
        <v>9723</v>
      </c>
      <c r="C33">
        <v>7.4968772649467184</v>
      </c>
    </row>
    <row r="34" spans="1:3" x14ac:dyDescent="0.3">
      <c r="A34" t="s">
        <v>678</v>
      </c>
      <c r="B34">
        <v>10670</v>
      </c>
      <c r="C34">
        <v>8.2270575354295499</v>
      </c>
    </row>
    <row r="35" spans="1:3" x14ac:dyDescent="0.3">
      <c r="A35" t="s">
        <v>679</v>
      </c>
      <c r="B35">
        <v>10669</v>
      </c>
      <c r="C35">
        <v>8.2262864897373777</v>
      </c>
    </row>
    <row r="36" spans="1:3" x14ac:dyDescent="0.3">
      <c r="A36" t="s">
        <v>680</v>
      </c>
      <c r="B36">
        <v>10611</v>
      </c>
      <c r="C36">
        <v>8.1815658395916557</v>
      </c>
    </row>
    <row r="37" spans="1:3" x14ac:dyDescent="0.3">
      <c r="A37" t="s">
        <v>681</v>
      </c>
      <c r="B37">
        <v>9573</v>
      </c>
      <c r="C37">
        <v>7.3812204111215651</v>
      </c>
    </row>
    <row r="38" spans="1:3" x14ac:dyDescent="0.3">
      <c r="A38" t="s">
        <v>682</v>
      </c>
      <c r="B38">
        <v>8508</v>
      </c>
      <c r="C38">
        <v>6.5600567489629453</v>
      </c>
    </row>
    <row r="39" spans="1:3" x14ac:dyDescent="0.3">
      <c r="A39" t="s">
        <v>683</v>
      </c>
      <c r="B39">
        <v>7106</v>
      </c>
      <c r="C39">
        <v>5.4790506885438051</v>
      </c>
    </row>
    <row r="40" spans="1:3" x14ac:dyDescent="0.3">
      <c r="A40" t="s">
        <v>684</v>
      </c>
      <c r="B40">
        <v>5757</v>
      </c>
      <c r="C40">
        <v>4.4389100498095511</v>
      </c>
    </row>
    <row r="41" spans="1:3" x14ac:dyDescent="0.3">
      <c r="A41" t="s">
        <v>685</v>
      </c>
      <c r="B41">
        <v>4439</v>
      </c>
      <c r="C41">
        <v>3.4226718275325001</v>
      </c>
    </row>
    <row r="42" spans="1:3" x14ac:dyDescent="0.3">
      <c r="A42" t="s">
        <v>686</v>
      </c>
      <c r="B42">
        <v>3261</v>
      </c>
      <c r="C42">
        <v>2.5143800021589282</v>
      </c>
    </row>
    <row r="43" spans="1:3" x14ac:dyDescent="0.3">
      <c r="A43" t="s">
        <v>687</v>
      </c>
      <c r="B43">
        <v>2266</v>
      </c>
      <c r="C43">
        <v>1.7471895384520484</v>
      </c>
    </row>
    <row r="44" spans="1:3" x14ac:dyDescent="0.3">
      <c r="A44" t="s">
        <v>688</v>
      </c>
      <c r="B44">
        <v>1643</v>
      </c>
      <c r="C44">
        <v>1.2668280722315604</v>
      </c>
    </row>
    <row r="45" spans="1:3" x14ac:dyDescent="0.3">
      <c r="A45" t="s">
        <v>689</v>
      </c>
      <c r="B45">
        <v>1112</v>
      </c>
      <c r="C45">
        <v>0.85740280969050242</v>
      </c>
    </row>
    <row r="46" spans="1:3" x14ac:dyDescent="0.3">
      <c r="A46" t="s">
        <v>690</v>
      </c>
      <c r="B46">
        <v>707</v>
      </c>
      <c r="C46">
        <v>0.54512930436257645</v>
      </c>
    </row>
    <row r="47" spans="1:3" x14ac:dyDescent="0.3">
      <c r="A47" t="s">
        <v>691</v>
      </c>
      <c r="B47">
        <v>463</v>
      </c>
      <c r="C47">
        <v>0.35699415547365326</v>
      </c>
    </row>
    <row r="48" spans="1:3" x14ac:dyDescent="0.3">
      <c r="A48" t="s">
        <v>692</v>
      </c>
      <c r="B48">
        <v>249</v>
      </c>
      <c r="C48">
        <v>0.19199037734976171</v>
      </c>
    </row>
    <row r="49" spans="1:3" x14ac:dyDescent="0.3">
      <c r="A49" t="s">
        <v>693</v>
      </c>
      <c r="B49">
        <v>160</v>
      </c>
      <c r="C49">
        <v>0.12336731074683484</v>
      </c>
    </row>
    <row r="50" spans="1:3" x14ac:dyDescent="0.3">
      <c r="A50" t="s">
        <v>694</v>
      </c>
      <c r="B50">
        <v>109</v>
      </c>
      <c r="C50">
        <v>8.4043980446281252E-2</v>
      </c>
    </row>
    <row r="51" spans="1:3" x14ac:dyDescent="0.3">
      <c r="A51" t="s">
        <v>695</v>
      </c>
      <c r="B51">
        <v>58</v>
      </c>
      <c r="C51">
        <v>4.4720650145727625E-2</v>
      </c>
    </row>
    <row r="52" spans="1:3" x14ac:dyDescent="0.3">
      <c r="A52" t="s">
        <v>696</v>
      </c>
      <c r="B52">
        <v>35</v>
      </c>
      <c r="C52">
        <v>2.6986599225870125E-2</v>
      </c>
    </row>
    <row r="53" spans="1:3" x14ac:dyDescent="0.3">
      <c r="A53" t="s">
        <v>697</v>
      </c>
      <c r="B53">
        <v>16</v>
      </c>
      <c r="C53">
        <v>1.2336731074683483E-2</v>
      </c>
    </row>
    <row r="54" spans="1:3" x14ac:dyDescent="0.3">
      <c r="A54" t="s">
        <v>698</v>
      </c>
      <c r="B54">
        <v>10</v>
      </c>
      <c r="C54">
        <v>7.7104569216771774E-3</v>
      </c>
    </row>
    <row r="55" spans="1:3" x14ac:dyDescent="0.3">
      <c r="A55" t="s">
        <v>699</v>
      </c>
      <c r="B55">
        <v>11</v>
      </c>
      <c r="C55">
        <v>8.4815026138448969E-3</v>
      </c>
    </row>
    <row r="56" spans="1:3" x14ac:dyDescent="0.3">
      <c r="A56" t="s">
        <v>700</v>
      </c>
      <c r="B56">
        <v>7</v>
      </c>
      <c r="C56">
        <v>5.3973198451740248E-3</v>
      </c>
    </row>
    <row r="57" spans="1:3" x14ac:dyDescent="0.3">
      <c r="A57" t="s">
        <v>701</v>
      </c>
      <c r="B57">
        <v>1</v>
      </c>
      <c r="C57">
        <v>7.7104569216771772E-4</v>
      </c>
    </row>
    <row r="58" spans="1:3" x14ac:dyDescent="0.3">
      <c r="A58" t="s">
        <v>702</v>
      </c>
      <c r="B58">
        <v>6</v>
      </c>
      <c r="C58">
        <v>4.6262741530063078E-3</v>
      </c>
    </row>
    <row r="59" spans="1:3" x14ac:dyDescent="0.3">
      <c r="A59" t="s">
        <v>703</v>
      </c>
      <c r="B59">
        <v>2</v>
      </c>
      <c r="C59">
        <v>1.5420913843354356E-3</v>
      </c>
    </row>
    <row r="60" spans="1:3" x14ac:dyDescent="0.3">
      <c r="A60" t="s">
        <v>606</v>
      </c>
      <c r="B60">
        <v>0</v>
      </c>
      <c r="C60">
        <v>0</v>
      </c>
    </row>
    <row r="61" spans="1:3" x14ac:dyDescent="0.3">
      <c r="A61" t="s">
        <v>606</v>
      </c>
      <c r="B61">
        <v>0</v>
      </c>
      <c r="C61">
        <v>0</v>
      </c>
    </row>
    <row r="62" spans="1:3" x14ac:dyDescent="0.3">
      <c r="A62" t="s">
        <v>606</v>
      </c>
      <c r="B62">
        <v>0</v>
      </c>
      <c r="C62">
        <v>0</v>
      </c>
    </row>
    <row r="63" spans="1:3" x14ac:dyDescent="0.3">
      <c r="A63" t="s">
        <v>606</v>
      </c>
      <c r="B63">
        <v>0</v>
      </c>
      <c r="C63">
        <v>0</v>
      </c>
    </row>
    <row r="64" spans="1:3" x14ac:dyDescent="0.3">
      <c r="A64" t="s">
        <v>606</v>
      </c>
      <c r="B64">
        <v>0</v>
      </c>
      <c r="C64">
        <v>0</v>
      </c>
    </row>
    <row r="65" spans="1:3" x14ac:dyDescent="0.3">
      <c r="A65" t="s">
        <v>606</v>
      </c>
      <c r="B65">
        <v>0</v>
      </c>
      <c r="C65">
        <v>0</v>
      </c>
    </row>
    <row r="66" spans="1:3" x14ac:dyDescent="0.3">
      <c r="A66" t="s">
        <v>606</v>
      </c>
      <c r="B66">
        <v>0</v>
      </c>
      <c r="C66">
        <v>0</v>
      </c>
    </row>
    <row r="67" spans="1:3" x14ac:dyDescent="0.3">
      <c r="A67" t="s">
        <v>606</v>
      </c>
      <c r="B67">
        <v>0</v>
      </c>
      <c r="C67">
        <v>0</v>
      </c>
    </row>
    <row r="68" spans="1:3" x14ac:dyDescent="0.3">
      <c r="A68" t="s">
        <v>606</v>
      </c>
      <c r="B68">
        <v>0</v>
      </c>
      <c r="C68">
        <v>0</v>
      </c>
    </row>
    <row r="69" spans="1:3" x14ac:dyDescent="0.3">
      <c r="A69" t="s">
        <v>606</v>
      </c>
      <c r="B69">
        <v>0</v>
      </c>
      <c r="C69">
        <v>0</v>
      </c>
    </row>
    <row r="70" spans="1:3" x14ac:dyDescent="0.3">
      <c r="A70" t="s">
        <v>606</v>
      </c>
      <c r="B70">
        <v>0</v>
      </c>
      <c r="C70">
        <v>0</v>
      </c>
    </row>
    <row r="71" spans="1:3" x14ac:dyDescent="0.3">
      <c r="A71" t="s">
        <v>606</v>
      </c>
      <c r="B71">
        <v>0</v>
      </c>
      <c r="C71">
        <v>0</v>
      </c>
    </row>
    <row r="72" spans="1:3" x14ac:dyDescent="0.3">
      <c r="A72" t="s">
        <v>606</v>
      </c>
      <c r="B72">
        <v>0</v>
      </c>
      <c r="C72">
        <v>0</v>
      </c>
    </row>
    <row r="73" spans="1:3" x14ac:dyDescent="0.3">
      <c r="A73" t="s">
        <v>606</v>
      </c>
      <c r="B73">
        <v>0</v>
      </c>
      <c r="C73">
        <v>0</v>
      </c>
    </row>
    <row r="74" spans="1:3" x14ac:dyDescent="0.3">
      <c r="A74" t="s">
        <v>606</v>
      </c>
      <c r="B74">
        <v>0</v>
      </c>
      <c r="C74">
        <v>0</v>
      </c>
    </row>
    <row r="75" spans="1:3" x14ac:dyDescent="0.3">
      <c r="A75" t="s">
        <v>606</v>
      </c>
      <c r="B75">
        <v>0</v>
      </c>
      <c r="C75">
        <v>0</v>
      </c>
    </row>
    <row r="76" spans="1:3" x14ac:dyDescent="0.3">
      <c r="A76" t="s">
        <v>606</v>
      </c>
      <c r="B76">
        <v>0</v>
      </c>
      <c r="C76">
        <v>0</v>
      </c>
    </row>
    <row r="77" spans="1:3" x14ac:dyDescent="0.3">
      <c r="A77" t="s">
        <v>606</v>
      </c>
      <c r="B77">
        <v>0</v>
      </c>
      <c r="C77">
        <v>0</v>
      </c>
    </row>
    <row r="78" spans="1:3" x14ac:dyDescent="0.3">
      <c r="A78" t="s">
        <v>606</v>
      </c>
      <c r="B78">
        <v>0</v>
      </c>
      <c r="C78">
        <v>0</v>
      </c>
    </row>
    <row r="79" spans="1:3" x14ac:dyDescent="0.3">
      <c r="A79" t="s">
        <v>606</v>
      </c>
      <c r="B79">
        <v>0</v>
      </c>
      <c r="C79">
        <v>0</v>
      </c>
    </row>
    <row r="80" spans="1:3" x14ac:dyDescent="0.3">
      <c r="A80" t="s">
        <v>606</v>
      </c>
      <c r="B80">
        <v>0</v>
      </c>
      <c r="C80">
        <v>0</v>
      </c>
    </row>
    <row r="81" spans="1:3" x14ac:dyDescent="0.3">
      <c r="A81" t="s">
        <v>606</v>
      </c>
      <c r="B81">
        <v>0</v>
      </c>
      <c r="C81">
        <v>0</v>
      </c>
    </row>
  </sheetData>
  <sheetProtection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C24"/>
  <sheetViews>
    <sheetView workbookViewId="0"/>
  </sheetViews>
  <sheetFormatPr baseColWidth="10" defaultRowHeight="14.4" x14ac:dyDescent="0.3"/>
  <sheetData>
    <row r="1" spans="1:3" x14ac:dyDescent="0.3">
      <c r="A1" t="s">
        <v>598</v>
      </c>
      <c r="B1" t="s">
        <v>599</v>
      </c>
      <c r="C1" t="s">
        <v>600</v>
      </c>
    </row>
    <row r="2" spans="1:3" x14ac:dyDescent="0.3">
      <c r="A2" t="s">
        <v>379</v>
      </c>
      <c r="B2">
        <v>1852</v>
      </c>
      <c r="C2">
        <v>1.4548653935285203</v>
      </c>
    </row>
    <row r="3" spans="1:3" x14ac:dyDescent="0.3">
      <c r="A3" t="s">
        <v>380</v>
      </c>
      <c r="B3">
        <v>2500</v>
      </c>
      <c r="C3">
        <v>1.9639111683700321</v>
      </c>
    </row>
    <row r="4" spans="1:3" x14ac:dyDescent="0.3">
      <c r="A4" t="s">
        <v>381</v>
      </c>
      <c r="B4">
        <v>4913</v>
      </c>
      <c r="C4">
        <v>3.8594782280807873</v>
      </c>
    </row>
    <row r="5" spans="1:3" x14ac:dyDescent="0.3">
      <c r="A5" t="s">
        <v>382</v>
      </c>
      <c r="B5">
        <v>20989</v>
      </c>
      <c r="C5">
        <v>16.488212605167444</v>
      </c>
    </row>
    <row r="6" spans="1:3" x14ac:dyDescent="0.3">
      <c r="A6" t="s">
        <v>383</v>
      </c>
      <c r="B6">
        <v>49600</v>
      </c>
      <c r="C6">
        <v>38.963997580461431</v>
      </c>
    </row>
    <row r="7" spans="1:3" x14ac:dyDescent="0.3">
      <c r="A7" t="s">
        <v>384</v>
      </c>
      <c r="B7">
        <v>26678</v>
      </c>
      <c r="C7">
        <v>20.957288859910296</v>
      </c>
    </row>
    <row r="8" spans="1:3" x14ac:dyDescent="0.3">
      <c r="A8" t="s">
        <v>385</v>
      </c>
      <c r="B8">
        <v>9202</v>
      </c>
      <c r="C8">
        <v>7.2287642285364146</v>
      </c>
    </row>
    <row r="9" spans="1:3" x14ac:dyDescent="0.3">
      <c r="A9" t="s">
        <v>386</v>
      </c>
      <c r="B9">
        <v>3843</v>
      </c>
      <c r="C9">
        <v>3.0189242480184126</v>
      </c>
    </row>
    <row r="10" spans="1:3" x14ac:dyDescent="0.3">
      <c r="A10" t="s">
        <v>387</v>
      </c>
      <c r="B10">
        <v>1139</v>
      </c>
      <c r="C10">
        <v>0.89475792830938683</v>
      </c>
    </row>
    <row r="11" spans="1:3" x14ac:dyDescent="0.3">
      <c r="A11" t="s">
        <v>388</v>
      </c>
      <c r="B11">
        <v>702</v>
      </c>
      <c r="C11">
        <v>0.55146625607830513</v>
      </c>
    </row>
    <row r="12" spans="1:3" x14ac:dyDescent="0.3">
      <c r="A12" t="s">
        <v>389</v>
      </c>
      <c r="B12">
        <v>532</v>
      </c>
      <c r="C12">
        <v>0.41792029662914282</v>
      </c>
    </row>
    <row r="13" spans="1:3" x14ac:dyDescent="0.3">
      <c r="A13" t="s">
        <v>601</v>
      </c>
      <c r="B13">
        <v>467</v>
      </c>
      <c r="C13">
        <v>0.36685860625152195</v>
      </c>
    </row>
    <row r="14" spans="1:3" x14ac:dyDescent="0.3">
      <c r="A14" t="s">
        <v>602</v>
      </c>
      <c r="B14">
        <v>389</v>
      </c>
      <c r="C14">
        <v>0.30558457779837706</v>
      </c>
    </row>
    <row r="15" spans="1:3" x14ac:dyDescent="0.3">
      <c r="A15" t="s">
        <v>603</v>
      </c>
      <c r="B15">
        <v>348</v>
      </c>
      <c r="C15">
        <v>0.27337643463710842</v>
      </c>
    </row>
    <row r="16" spans="1:3" x14ac:dyDescent="0.3">
      <c r="A16" t="s">
        <v>604</v>
      </c>
      <c r="B16">
        <v>344</v>
      </c>
      <c r="C16">
        <v>0.27023417676771638</v>
      </c>
    </row>
    <row r="17" spans="1:3" x14ac:dyDescent="0.3">
      <c r="A17" t="s">
        <v>636</v>
      </c>
      <c r="B17">
        <v>310</v>
      </c>
      <c r="C17">
        <v>0.24352498487788399</v>
      </c>
    </row>
    <row r="18" spans="1:3" x14ac:dyDescent="0.3">
      <c r="A18" t="s">
        <v>607</v>
      </c>
      <c r="B18">
        <v>244</v>
      </c>
      <c r="C18">
        <v>0.19167773003291516</v>
      </c>
    </row>
    <row r="19" spans="1:3" x14ac:dyDescent="0.3">
      <c r="A19" t="s">
        <v>637</v>
      </c>
      <c r="B19">
        <v>281</v>
      </c>
      <c r="C19">
        <v>0.22074361532479173</v>
      </c>
    </row>
    <row r="20" spans="1:3" x14ac:dyDescent="0.3">
      <c r="A20" t="s">
        <v>638</v>
      </c>
      <c r="B20">
        <v>207</v>
      </c>
      <c r="C20">
        <v>0.16261184474103868</v>
      </c>
    </row>
    <row r="21" spans="1:3" x14ac:dyDescent="0.3">
      <c r="A21" t="s">
        <v>639</v>
      </c>
      <c r="B21">
        <v>222</v>
      </c>
      <c r="C21">
        <v>0.17439531175125889</v>
      </c>
    </row>
    <row r="22" spans="1:3" x14ac:dyDescent="0.3">
      <c r="A22" t="s">
        <v>608</v>
      </c>
      <c r="B22">
        <v>205</v>
      </c>
      <c r="C22">
        <v>0.16104071580634266</v>
      </c>
    </row>
    <row r="23" spans="1:3" x14ac:dyDescent="0.3">
      <c r="A23" t="s">
        <v>609</v>
      </c>
      <c r="B23">
        <v>177</v>
      </c>
      <c r="C23">
        <v>0.13904491072059835</v>
      </c>
    </row>
    <row r="24" spans="1:3" x14ac:dyDescent="0.3">
      <c r="A24" t="s">
        <v>704</v>
      </c>
      <c r="B24">
        <v>2153</v>
      </c>
      <c r="C24">
        <v>1.6913202982002693</v>
      </c>
    </row>
  </sheetData>
  <sheetProtection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K206"/>
  <sheetViews>
    <sheetView workbookViewId="0"/>
  </sheetViews>
  <sheetFormatPr baseColWidth="10" defaultRowHeight="14.4" x14ac:dyDescent="0.3"/>
  <sheetData>
    <row r="1" spans="1:11" x14ac:dyDescent="0.3">
      <c r="A1" t="s">
        <v>705</v>
      </c>
      <c r="B1" t="s">
        <v>706</v>
      </c>
      <c r="C1" t="s">
        <v>707</v>
      </c>
      <c r="D1" t="s">
        <v>708</v>
      </c>
      <c r="E1" t="s">
        <v>709</v>
      </c>
      <c r="F1" t="s">
        <v>710</v>
      </c>
      <c r="G1" t="s">
        <v>711</v>
      </c>
      <c r="H1" t="s">
        <v>712</v>
      </c>
      <c r="I1" t="s">
        <v>713</v>
      </c>
      <c r="J1" t="s">
        <v>714</v>
      </c>
      <c r="K1" t="s">
        <v>715</v>
      </c>
    </row>
    <row r="2" spans="1:11" x14ac:dyDescent="0.3">
      <c r="A2">
        <v>26</v>
      </c>
      <c r="B2">
        <v>27</v>
      </c>
      <c r="C2">
        <v>26</v>
      </c>
      <c r="D2">
        <v>27</v>
      </c>
      <c r="E2">
        <v>28</v>
      </c>
      <c r="F2">
        <v>27</v>
      </c>
      <c r="G2">
        <v>25</v>
      </c>
      <c r="H2">
        <v>27</v>
      </c>
      <c r="I2">
        <v>26</v>
      </c>
      <c r="J2">
        <v>26</v>
      </c>
      <c r="K2">
        <v>25</v>
      </c>
    </row>
    <row r="3" spans="1:11" x14ac:dyDescent="0.3">
      <c r="A3">
        <v>3</v>
      </c>
      <c r="B3">
        <v>3</v>
      </c>
      <c r="C3">
        <v>4</v>
      </c>
      <c r="D3">
        <v>3</v>
      </c>
      <c r="E3">
        <v>2</v>
      </c>
      <c r="F3">
        <v>4</v>
      </c>
      <c r="G3">
        <v>4</v>
      </c>
      <c r="H3">
        <v>4</v>
      </c>
      <c r="I3">
        <v>3</v>
      </c>
      <c r="J3">
        <v>3</v>
      </c>
      <c r="K3">
        <v>4</v>
      </c>
    </row>
    <row r="4" spans="1:11" x14ac:dyDescent="0.3">
      <c r="A4">
        <v>3</v>
      </c>
      <c r="B4">
        <v>3</v>
      </c>
      <c r="C4">
        <v>3</v>
      </c>
      <c r="D4">
        <v>3</v>
      </c>
      <c r="E4">
        <v>4</v>
      </c>
      <c r="F4">
        <v>4</v>
      </c>
      <c r="G4">
        <v>4</v>
      </c>
      <c r="H4">
        <v>3</v>
      </c>
      <c r="I4">
        <v>4</v>
      </c>
      <c r="J4">
        <v>4</v>
      </c>
      <c r="K4">
        <v>4</v>
      </c>
    </row>
    <row r="5" spans="1:11" x14ac:dyDescent="0.3">
      <c r="A5">
        <v>8</v>
      </c>
      <c r="B5">
        <v>8</v>
      </c>
      <c r="C5">
        <v>10</v>
      </c>
      <c r="D5">
        <v>8</v>
      </c>
      <c r="E5">
        <v>8</v>
      </c>
      <c r="F5">
        <v>12</v>
      </c>
      <c r="G5">
        <v>11</v>
      </c>
      <c r="H5">
        <v>10</v>
      </c>
      <c r="I5">
        <v>10</v>
      </c>
      <c r="J5">
        <v>10</v>
      </c>
      <c r="K5">
        <v>10</v>
      </c>
    </row>
    <row r="6" spans="1:11" x14ac:dyDescent="0.3">
      <c r="A6">
        <v>9</v>
      </c>
      <c r="B6">
        <v>9</v>
      </c>
      <c r="C6">
        <v>10</v>
      </c>
      <c r="D6">
        <v>9</v>
      </c>
      <c r="E6">
        <v>9</v>
      </c>
      <c r="F6">
        <v>12</v>
      </c>
      <c r="G6">
        <v>12</v>
      </c>
      <c r="H6">
        <v>10</v>
      </c>
      <c r="I6">
        <v>10</v>
      </c>
      <c r="J6">
        <v>10</v>
      </c>
      <c r="K6">
        <v>11</v>
      </c>
    </row>
    <row r="7" spans="1:11" x14ac:dyDescent="0.3">
      <c r="A7">
        <v>14</v>
      </c>
      <c r="B7">
        <v>14</v>
      </c>
      <c r="C7">
        <v>14</v>
      </c>
      <c r="D7">
        <v>15</v>
      </c>
      <c r="E7">
        <v>15</v>
      </c>
      <c r="F7">
        <v>48</v>
      </c>
      <c r="G7">
        <v>46</v>
      </c>
      <c r="H7">
        <v>16</v>
      </c>
      <c r="I7">
        <v>14</v>
      </c>
      <c r="J7">
        <v>15</v>
      </c>
      <c r="K7">
        <v>46</v>
      </c>
    </row>
    <row r="8" spans="1:11" x14ac:dyDescent="0.3">
      <c r="A8">
        <v>15</v>
      </c>
      <c r="B8">
        <v>15</v>
      </c>
      <c r="C8">
        <v>15</v>
      </c>
      <c r="D8">
        <v>16</v>
      </c>
      <c r="E8">
        <v>16</v>
      </c>
      <c r="F8">
        <v>49</v>
      </c>
      <c r="G8">
        <v>47</v>
      </c>
      <c r="H8">
        <v>46</v>
      </c>
      <c r="I8">
        <v>15</v>
      </c>
      <c r="J8">
        <v>44</v>
      </c>
      <c r="K8">
        <v>-1</v>
      </c>
    </row>
    <row r="9" spans="1:11" x14ac:dyDescent="0.3">
      <c r="A9">
        <v>16</v>
      </c>
      <c r="B9">
        <v>16</v>
      </c>
      <c r="C9">
        <v>44</v>
      </c>
      <c r="D9">
        <v>17</v>
      </c>
      <c r="E9">
        <v>17</v>
      </c>
      <c r="F9">
        <v>50</v>
      </c>
      <c r="G9">
        <v>48</v>
      </c>
      <c r="H9">
        <v>48</v>
      </c>
      <c r="I9">
        <v>44</v>
      </c>
      <c r="J9">
        <v>45</v>
      </c>
      <c r="K9">
        <v>-1</v>
      </c>
    </row>
    <row r="10" spans="1:11" x14ac:dyDescent="0.3">
      <c r="A10">
        <v>17</v>
      </c>
      <c r="B10">
        <v>17</v>
      </c>
      <c r="C10">
        <v>45</v>
      </c>
      <c r="D10">
        <v>18</v>
      </c>
      <c r="E10">
        <v>18</v>
      </c>
      <c r="F10">
        <v>63</v>
      </c>
      <c r="G10">
        <v>50</v>
      </c>
      <c r="H10">
        <v>-1</v>
      </c>
      <c r="I10">
        <v>45</v>
      </c>
      <c r="J10">
        <v>46</v>
      </c>
      <c r="K10">
        <v>-1</v>
      </c>
    </row>
    <row r="11" spans="1:11" x14ac:dyDescent="0.3">
      <c r="A11">
        <v>42</v>
      </c>
      <c r="B11">
        <v>18</v>
      </c>
      <c r="C11">
        <v>46</v>
      </c>
      <c r="D11">
        <v>43</v>
      </c>
      <c r="E11">
        <v>19</v>
      </c>
      <c r="F11" s="87">
        <v>-1</v>
      </c>
      <c r="G11">
        <v>51</v>
      </c>
      <c r="H11">
        <v>-1</v>
      </c>
      <c r="I11">
        <v>46</v>
      </c>
      <c r="J11">
        <v>47</v>
      </c>
      <c r="K11">
        <v>-1</v>
      </c>
    </row>
    <row r="12" spans="1:11" x14ac:dyDescent="0.3">
      <c r="A12">
        <v>43</v>
      </c>
      <c r="B12">
        <v>43</v>
      </c>
      <c r="C12">
        <v>47</v>
      </c>
      <c r="D12">
        <v>44</v>
      </c>
      <c r="E12">
        <v>44</v>
      </c>
      <c r="F12">
        <v>-1</v>
      </c>
      <c r="G12">
        <v>-1</v>
      </c>
      <c r="H12">
        <v>-1</v>
      </c>
      <c r="I12">
        <v>47</v>
      </c>
      <c r="J12">
        <v>50</v>
      </c>
      <c r="K12">
        <v>-1</v>
      </c>
    </row>
    <row r="13" spans="1:11" x14ac:dyDescent="0.3">
      <c r="A13">
        <v>44</v>
      </c>
      <c r="B13">
        <v>44</v>
      </c>
      <c r="C13">
        <v>48</v>
      </c>
      <c r="D13">
        <v>46</v>
      </c>
      <c r="E13">
        <v>45</v>
      </c>
      <c r="F13">
        <v>-1</v>
      </c>
      <c r="G13">
        <v>-1</v>
      </c>
      <c r="H13">
        <v>-1</v>
      </c>
      <c r="I13">
        <v>48</v>
      </c>
      <c r="J13">
        <v>-1</v>
      </c>
      <c r="K13">
        <v>-1</v>
      </c>
    </row>
    <row r="14" spans="1:11" x14ac:dyDescent="0.3">
      <c r="A14">
        <v>45</v>
      </c>
      <c r="B14">
        <v>45</v>
      </c>
      <c r="C14">
        <v>49</v>
      </c>
      <c r="D14">
        <v>47</v>
      </c>
      <c r="E14">
        <v>46</v>
      </c>
      <c r="F14">
        <v>-1</v>
      </c>
      <c r="G14">
        <v>-1</v>
      </c>
      <c r="H14">
        <v>-1</v>
      </c>
      <c r="I14">
        <v>49</v>
      </c>
      <c r="J14">
        <v>-1</v>
      </c>
      <c r="K14">
        <v>-1</v>
      </c>
    </row>
    <row r="15" spans="1:11" x14ac:dyDescent="0.3">
      <c r="A15">
        <v>46</v>
      </c>
      <c r="B15">
        <v>46</v>
      </c>
      <c r="C15">
        <v>50</v>
      </c>
      <c r="D15">
        <v>48</v>
      </c>
      <c r="E15">
        <v>-1</v>
      </c>
      <c r="F15">
        <v>-1</v>
      </c>
      <c r="G15">
        <v>-1</v>
      </c>
      <c r="H15">
        <v>-1</v>
      </c>
      <c r="I15">
        <v>-1</v>
      </c>
      <c r="J15">
        <v>-1</v>
      </c>
      <c r="K15">
        <v>-1</v>
      </c>
    </row>
    <row r="16" spans="1:11" x14ac:dyDescent="0.3">
      <c r="A16">
        <v>47</v>
      </c>
      <c r="B16">
        <v>47</v>
      </c>
      <c r="C16">
        <v>51</v>
      </c>
      <c r="D16">
        <v>-1</v>
      </c>
      <c r="E16">
        <v>-1</v>
      </c>
      <c r="F16">
        <v>-1</v>
      </c>
      <c r="G16">
        <v>-1</v>
      </c>
      <c r="H16">
        <v>-1</v>
      </c>
      <c r="I16">
        <v>-1</v>
      </c>
      <c r="J16">
        <v>-1</v>
      </c>
      <c r="K16">
        <v>-1</v>
      </c>
    </row>
    <row r="17" spans="1:11" x14ac:dyDescent="0.3">
      <c r="A17">
        <v>56</v>
      </c>
      <c r="B17">
        <v>48</v>
      </c>
      <c r="C17">
        <v>-1</v>
      </c>
      <c r="D17">
        <v>-1</v>
      </c>
      <c r="E17">
        <v>-1</v>
      </c>
      <c r="F17">
        <v>-1</v>
      </c>
      <c r="G17">
        <v>-1</v>
      </c>
      <c r="H17">
        <v>-1</v>
      </c>
      <c r="I17">
        <v>-1</v>
      </c>
      <c r="J17">
        <v>-1</v>
      </c>
      <c r="K17">
        <v>-1</v>
      </c>
    </row>
    <row r="18" spans="1:11" x14ac:dyDescent="0.3">
      <c r="A18">
        <v>-1</v>
      </c>
      <c r="B18">
        <v>-1</v>
      </c>
      <c r="C18">
        <v>-1</v>
      </c>
      <c r="D18">
        <v>-1</v>
      </c>
      <c r="E18">
        <v>-1</v>
      </c>
      <c r="F18">
        <v>-1</v>
      </c>
      <c r="G18">
        <v>-1</v>
      </c>
      <c r="H18">
        <v>-1</v>
      </c>
      <c r="I18">
        <v>-1</v>
      </c>
      <c r="J18">
        <v>-1</v>
      </c>
      <c r="K18">
        <v>-1</v>
      </c>
    </row>
    <row r="19" spans="1:11" x14ac:dyDescent="0.3">
      <c r="A19">
        <v>-1</v>
      </c>
      <c r="B19">
        <v>-1</v>
      </c>
      <c r="C19">
        <v>-1</v>
      </c>
      <c r="D19">
        <v>-1</v>
      </c>
      <c r="E19">
        <v>-1</v>
      </c>
      <c r="F19">
        <v>-1</v>
      </c>
      <c r="G19">
        <v>-1</v>
      </c>
      <c r="H19">
        <v>-1</v>
      </c>
      <c r="I19">
        <v>-1</v>
      </c>
      <c r="J19">
        <v>-1</v>
      </c>
      <c r="K19">
        <v>-1</v>
      </c>
    </row>
    <row r="20" spans="1:11" x14ac:dyDescent="0.3">
      <c r="A20">
        <v>-1</v>
      </c>
      <c r="B20">
        <v>-1</v>
      </c>
      <c r="C20">
        <v>-1</v>
      </c>
      <c r="D20">
        <v>-1</v>
      </c>
      <c r="E20">
        <v>-1</v>
      </c>
      <c r="F20">
        <v>-1</v>
      </c>
      <c r="G20">
        <v>-1</v>
      </c>
      <c r="H20">
        <v>-1</v>
      </c>
      <c r="I20">
        <v>-1</v>
      </c>
      <c r="J20">
        <v>-1</v>
      </c>
      <c r="K20">
        <v>-1</v>
      </c>
    </row>
    <row r="21" spans="1:11" x14ac:dyDescent="0.3">
      <c r="A21">
        <v>-1</v>
      </c>
      <c r="B21">
        <v>-1</v>
      </c>
      <c r="C21">
        <v>-1</v>
      </c>
      <c r="D21">
        <v>-1</v>
      </c>
      <c r="E21">
        <v>-1</v>
      </c>
      <c r="F21">
        <v>-1</v>
      </c>
      <c r="G21">
        <v>-1</v>
      </c>
      <c r="H21">
        <v>-1</v>
      </c>
      <c r="I21">
        <v>-1</v>
      </c>
      <c r="J21">
        <v>-1</v>
      </c>
      <c r="K21">
        <v>-1</v>
      </c>
    </row>
    <row r="22" spans="1:11" x14ac:dyDescent="0.3">
      <c r="A22">
        <v>-1</v>
      </c>
      <c r="B22">
        <v>-1</v>
      </c>
      <c r="C22">
        <v>-1</v>
      </c>
      <c r="D22">
        <v>-1</v>
      </c>
      <c r="E22">
        <v>-1</v>
      </c>
      <c r="F22">
        <v>-1</v>
      </c>
      <c r="G22">
        <v>-1</v>
      </c>
      <c r="H22">
        <v>-1</v>
      </c>
      <c r="I22">
        <v>-1</v>
      </c>
      <c r="J22">
        <v>-1</v>
      </c>
      <c r="K22">
        <v>-1</v>
      </c>
    </row>
    <row r="23" spans="1:11" x14ac:dyDescent="0.3">
      <c r="A23">
        <v>-1</v>
      </c>
      <c r="B23">
        <v>-1</v>
      </c>
      <c r="C23">
        <v>-1</v>
      </c>
      <c r="D23">
        <v>-1</v>
      </c>
      <c r="E23">
        <v>-1</v>
      </c>
      <c r="F23">
        <v>-1</v>
      </c>
      <c r="G23">
        <v>-1</v>
      </c>
      <c r="H23">
        <v>-1</v>
      </c>
      <c r="I23">
        <v>-1</v>
      </c>
      <c r="J23">
        <v>-1</v>
      </c>
      <c r="K23">
        <v>-1</v>
      </c>
    </row>
    <row r="24" spans="1:11" x14ac:dyDescent="0.3">
      <c r="A24">
        <v>-1</v>
      </c>
      <c r="B24">
        <v>-1</v>
      </c>
      <c r="C24">
        <v>-1</v>
      </c>
      <c r="D24">
        <v>-1</v>
      </c>
      <c r="E24">
        <v>-1</v>
      </c>
      <c r="F24">
        <v>-1</v>
      </c>
      <c r="G24">
        <v>-1</v>
      </c>
      <c r="H24">
        <v>-1</v>
      </c>
      <c r="I24">
        <v>-1</v>
      </c>
      <c r="J24">
        <v>-1</v>
      </c>
      <c r="K24">
        <v>-1</v>
      </c>
    </row>
    <row r="25" spans="1:11" x14ac:dyDescent="0.3">
      <c r="A25">
        <v>-1</v>
      </c>
      <c r="B25">
        <v>-1</v>
      </c>
      <c r="C25">
        <v>-1</v>
      </c>
      <c r="D25">
        <v>-1</v>
      </c>
      <c r="E25">
        <v>-1</v>
      </c>
      <c r="F25">
        <v>-1</v>
      </c>
      <c r="G25">
        <v>-1</v>
      </c>
      <c r="H25">
        <v>-1</v>
      </c>
      <c r="I25">
        <v>-1</v>
      </c>
      <c r="J25">
        <v>-1</v>
      </c>
      <c r="K25">
        <v>-1</v>
      </c>
    </row>
    <row r="26" spans="1:11" x14ac:dyDescent="0.3">
      <c r="A26">
        <v>-1</v>
      </c>
      <c r="B26">
        <v>-1</v>
      </c>
      <c r="C26">
        <v>-1</v>
      </c>
      <c r="D26">
        <v>-1</v>
      </c>
      <c r="E26">
        <v>-1</v>
      </c>
      <c r="F26">
        <v>-1</v>
      </c>
      <c r="G26">
        <v>-1</v>
      </c>
      <c r="H26">
        <v>-1</v>
      </c>
      <c r="I26">
        <v>-1</v>
      </c>
      <c r="J26">
        <v>-1</v>
      </c>
      <c r="K26">
        <v>-1</v>
      </c>
    </row>
    <row r="27" spans="1:11" x14ac:dyDescent="0.3">
      <c r="A27">
        <v>-1</v>
      </c>
      <c r="B27">
        <v>-1</v>
      </c>
      <c r="C27">
        <v>-1</v>
      </c>
      <c r="D27">
        <v>-1</v>
      </c>
      <c r="E27">
        <v>-1</v>
      </c>
      <c r="F27">
        <v>-1</v>
      </c>
      <c r="G27">
        <v>-1</v>
      </c>
      <c r="H27">
        <v>-1</v>
      </c>
      <c r="I27">
        <v>-1</v>
      </c>
      <c r="J27">
        <v>-1</v>
      </c>
      <c r="K27">
        <v>-1</v>
      </c>
    </row>
    <row r="28" spans="1:11" x14ac:dyDescent="0.3">
      <c r="A28">
        <v>-1</v>
      </c>
      <c r="B28">
        <v>-1</v>
      </c>
      <c r="C28">
        <v>-1</v>
      </c>
      <c r="D28">
        <v>-1</v>
      </c>
      <c r="E28">
        <v>-1</v>
      </c>
      <c r="F28">
        <v>-1</v>
      </c>
      <c r="G28">
        <v>-1</v>
      </c>
      <c r="H28">
        <v>-1</v>
      </c>
      <c r="I28">
        <v>-1</v>
      </c>
      <c r="J28">
        <v>-1</v>
      </c>
      <c r="K28">
        <v>-1</v>
      </c>
    </row>
    <row r="29" spans="1:11" x14ac:dyDescent="0.3">
      <c r="A29">
        <v>-1</v>
      </c>
      <c r="B29">
        <v>-1</v>
      </c>
      <c r="C29">
        <v>-1</v>
      </c>
      <c r="D29">
        <v>-1</v>
      </c>
      <c r="E29">
        <v>-1</v>
      </c>
      <c r="F29">
        <v>-1</v>
      </c>
      <c r="G29">
        <v>-1</v>
      </c>
      <c r="H29">
        <v>-1</v>
      </c>
      <c r="I29">
        <v>-1</v>
      </c>
      <c r="J29">
        <v>-1</v>
      </c>
      <c r="K29">
        <v>-1</v>
      </c>
    </row>
    <row r="30" spans="1:11" x14ac:dyDescent="0.3">
      <c r="A30">
        <v>-1</v>
      </c>
      <c r="B30">
        <v>-1</v>
      </c>
      <c r="C30">
        <v>-1</v>
      </c>
      <c r="D30">
        <v>-1</v>
      </c>
      <c r="E30">
        <v>-1</v>
      </c>
      <c r="F30">
        <v>-1</v>
      </c>
      <c r="G30">
        <v>-1</v>
      </c>
      <c r="H30">
        <v>-1</v>
      </c>
      <c r="I30">
        <v>-1</v>
      </c>
      <c r="J30">
        <v>-1</v>
      </c>
      <c r="K30">
        <v>-1</v>
      </c>
    </row>
    <row r="31" spans="1:11" x14ac:dyDescent="0.3">
      <c r="A31">
        <v>-1</v>
      </c>
      <c r="B31">
        <v>-1</v>
      </c>
      <c r="C31">
        <v>-1</v>
      </c>
      <c r="D31">
        <v>-1</v>
      </c>
      <c r="E31">
        <v>-1</v>
      </c>
      <c r="F31">
        <v>-1</v>
      </c>
      <c r="G31">
        <v>-1</v>
      </c>
      <c r="H31">
        <v>-1</v>
      </c>
      <c r="I31">
        <v>-1</v>
      </c>
      <c r="J31">
        <v>-1</v>
      </c>
      <c r="K31">
        <v>-1</v>
      </c>
    </row>
    <row r="32" spans="1:11" x14ac:dyDescent="0.3">
      <c r="A32">
        <v>-1</v>
      </c>
      <c r="B32">
        <v>-1</v>
      </c>
      <c r="C32">
        <v>-1</v>
      </c>
      <c r="D32">
        <v>-1</v>
      </c>
      <c r="E32">
        <v>-1</v>
      </c>
      <c r="F32">
        <v>-1</v>
      </c>
      <c r="G32">
        <v>-1</v>
      </c>
      <c r="H32">
        <v>-1</v>
      </c>
      <c r="I32">
        <v>-1</v>
      </c>
      <c r="J32">
        <v>-1</v>
      </c>
      <c r="K32">
        <v>-1</v>
      </c>
    </row>
    <row r="33" spans="1:11" x14ac:dyDescent="0.3">
      <c r="A33">
        <v>-1</v>
      </c>
      <c r="B33">
        <v>-1</v>
      </c>
      <c r="C33">
        <v>-1</v>
      </c>
      <c r="D33">
        <v>-1</v>
      </c>
      <c r="E33">
        <v>-1</v>
      </c>
      <c r="F33">
        <v>-1</v>
      </c>
      <c r="G33">
        <v>-1</v>
      </c>
      <c r="H33">
        <v>-1</v>
      </c>
      <c r="I33">
        <v>-1</v>
      </c>
      <c r="J33">
        <v>-1</v>
      </c>
      <c r="K33">
        <v>-1</v>
      </c>
    </row>
    <row r="34" spans="1:11" x14ac:dyDescent="0.3">
      <c r="A34">
        <v>-1</v>
      </c>
      <c r="B34">
        <v>-1</v>
      </c>
      <c r="C34">
        <v>-1</v>
      </c>
      <c r="D34">
        <v>-1</v>
      </c>
      <c r="E34">
        <v>-1</v>
      </c>
      <c r="F34">
        <v>-1</v>
      </c>
      <c r="G34">
        <v>-1</v>
      </c>
      <c r="H34">
        <v>-1</v>
      </c>
      <c r="I34">
        <v>-1</v>
      </c>
      <c r="J34">
        <v>-1</v>
      </c>
      <c r="K34">
        <v>-1</v>
      </c>
    </row>
    <row r="35" spans="1:11" x14ac:dyDescent="0.3">
      <c r="A35">
        <v>-1</v>
      </c>
      <c r="B35">
        <v>-1</v>
      </c>
      <c r="C35">
        <v>-1</v>
      </c>
      <c r="D35">
        <v>-1</v>
      </c>
      <c r="E35">
        <v>-1</v>
      </c>
      <c r="F35">
        <v>-1</v>
      </c>
      <c r="G35">
        <v>-1</v>
      </c>
      <c r="H35">
        <v>-1</v>
      </c>
      <c r="I35">
        <v>-1</v>
      </c>
      <c r="J35">
        <v>-1</v>
      </c>
      <c r="K35">
        <v>-1</v>
      </c>
    </row>
    <row r="36" spans="1:11" x14ac:dyDescent="0.3">
      <c r="A36">
        <v>-1</v>
      </c>
      <c r="B36">
        <v>-1</v>
      </c>
      <c r="C36">
        <v>-1</v>
      </c>
      <c r="D36">
        <v>-1</v>
      </c>
      <c r="E36">
        <v>-1</v>
      </c>
      <c r="F36">
        <v>-1</v>
      </c>
      <c r="G36">
        <v>-1</v>
      </c>
      <c r="H36">
        <v>-1</v>
      </c>
      <c r="I36">
        <v>-1</v>
      </c>
      <c r="J36">
        <v>-1</v>
      </c>
      <c r="K36">
        <v>-1</v>
      </c>
    </row>
    <row r="37" spans="1:11" x14ac:dyDescent="0.3">
      <c r="A37">
        <v>-1</v>
      </c>
      <c r="B37">
        <v>-1</v>
      </c>
      <c r="C37">
        <v>-1</v>
      </c>
      <c r="D37">
        <v>-1</v>
      </c>
      <c r="E37">
        <v>-1</v>
      </c>
      <c r="F37">
        <v>-1</v>
      </c>
      <c r="G37">
        <v>-1</v>
      </c>
      <c r="H37">
        <v>-1</v>
      </c>
      <c r="I37">
        <v>-1</v>
      </c>
      <c r="J37">
        <v>-1</v>
      </c>
      <c r="K37">
        <v>-1</v>
      </c>
    </row>
    <row r="38" spans="1:11" x14ac:dyDescent="0.3">
      <c r="A38">
        <v>-1</v>
      </c>
      <c r="B38">
        <v>-1</v>
      </c>
      <c r="C38">
        <v>-1</v>
      </c>
      <c r="D38">
        <v>-1</v>
      </c>
      <c r="E38">
        <v>-1</v>
      </c>
      <c r="F38">
        <v>-1</v>
      </c>
      <c r="G38">
        <v>-1</v>
      </c>
      <c r="H38">
        <v>-1</v>
      </c>
      <c r="I38">
        <v>-1</v>
      </c>
      <c r="J38">
        <v>-1</v>
      </c>
      <c r="K38">
        <v>-1</v>
      </c>
    </row>
    <row r="39" spans="1:11" x14ac:dyDescent="0.3">
      <c r="A39">
        <v>-1</v>
      </c>
      <c r="B39">
        <v>-1</v>
      </c>
      <c r="C39">
        <v>-1</v>
      </c>
      <c r="D39">
        <v>-1</v>
      </c>
      <c r="E39">
        <v>-1</v>
      </c>
      <c r="F39">
        <v>-1</v>
      </c>
      <c r="G39">
        <v>-1</v>
      </c>
      <c r="H39">
        <v>-1</v>
      </c>
      <c r="I39">
        <v>-1</v>
      </c>
      <c r="J39">
        <v>-1</v>
      </c>
      <c r="K39">
        <v>-1</v>
      </c>
    </row>
    <row r="40" spans="1:11" x14ac:dyDescent="0.3">
      <c r="A40">
        <v>-1</v>
      </c>
      <c r="B40">
        <v>-1</v>
      </c>
      <c r="C40">
        <v>-1</v>
      </c>
      <c r="D40">
        <v>-1</v>
      </c>
      <c r="E40">
        <v>-1</v>
      </c>
      <c r="F40">
        <v>-1</v>
      </c>
      <c r="G40">
        <v>-1</v>
      </c>
      <c r="H40">
        <v>-1</v>
      </c>
      <c r="I40">
        <v>-1</v>
      </c>
      <c r="J40">
        <v>-1</v>
      </c>
      <c r="K40">
        <v>-1</v>
      </c>
    </row>
    <row r="41" spans="1:11" x14ac:dyDescent="0.3">
      <c r="A41">
        <v>-1</v>
      </c>
      <c r="B41">
        <v>-1</v>
      </c>
      <c r="C41">
        <v>-1</v>
      </c>
      <c r="D41">
        <v>-1</v>
      </c>
      <c r="E41">
        <v>-1</v>
      </c>
      <c r="F41">
        <v>-1</v>
      </c>
      <c r="G41">
        <v>-1</v>
      </c>
      <c r="H41">
        <v>-1</v>
      </c>
      <c r="I41">
        <v>-1</v>
      </c>
      <c r="J41">
        <v>-1</v>
      </c>
      <c r="K41">
        <v>-1</v>
      </c>
    </row>
    <row r="42" spans="1:11" x14ac:dyDescent="0.3">
      <c r="A42">
        <v>-1</v>
      </c>
      <c r="B42">
        <v>-1</v>
      </c>
      <c r="C42">
        <v>-1</v>
      </c>
      <c r="D42">
        <v>-1</v>
      </c>
      <c r="E42">
        <v>-1</v>
      </c>
      <c r="F42">
        <v>-1</v>
      </c>
      <c r="G42">
        <v>-1</v>
      </c>
      <c r="H42">
        <v>-1</v>
      </c>
      <c r="I42">
        <v>-1</v>
      </c>
      <c r="J42">
        <v>-1</v>
      </c>
      <c r="K42">
        <v>-1</v>
      </c>
    </row>
    <row r="43" spans="1:11" x14ac:dyDescent="0.3">
      <c r="A43">
        <v>-1</v>
      </c>
      <c r="B43">
        <v>-1</v>
      </c>
      <c r="C43">
        <v>-1</v>
      </c>
      <c r="D43">
        <v>-1</v>
      </c>
      <c r="E43">
        <v>-1</v>
      </c>
      <c r="F43">
        <v>-1</v>
      </c>
      <c r="G43">
        <v>-1</v>
      </c>
      <c r="H43">
        <v>-1</v>
      </c>
      <c r="I43">
        <v>-1</v>
      </c>
      <c r="J43">
        <v>-1</v>
      </c>
      <c r="K43">
        <v>-1</v>
      </c>
    </row>
    <row r="44" spans="1:11" x14ac:dyDescent="0.3">
      <c r="A44">
        <v>-1</v>
      </c>
      <c r="B44">
        <v>-1</v>
      </c>
      <c r="C44">
        <v>-1</v>
      </c>
      <c r="D44">
        <v>-1</v>
      </c>
      <c r="E44">
        <v>-1</v>
      </c>
      <c r="F44">
        <v>-1</v>
      </c>
      <c r="G44">
        <v>-1</v>
      </c>
      <c r="H44">
        <v>-1</v>
      </c>
      <c r="I44">
        <v>-1</v>
      </c>
      <c r="J44">
        <v>-1</v>
      </c>
      <c r="K44">
        <v>-1</v>
      </c>
    </row>
    <row r="45" spans="1:11" x14ac:dyDescent="0.3">
      <c r="A45">
        <v>-1</v>
      </c>
      <c r="B45">
        <v>-1</v>
      </c>
      <c r="C45">
        <v>-1</v>
      </c>
      <c r="D45">
        <v>-1</v>
      </c>
      <c r="E45">
        <v>-1</v>
      </c>
      <c r="F45">
        <v>-1</v>
      </c>
      <c r="G45">
        <v>-1</v>
      </c>
      <c r="H45">
        <v>-1</v>
      </c>
      <c r="I45">
        <v>-1</v>
      </c>
      <c r="J45">
        <v>-1</v>
      </c>
      <c r="K45">
        <v>-1</v>
      </c>
    </row>
    <row r="46" spans="1:11" x14ac:dyDescent="0.3">
      <c r="A46">
        <v>-1</v>
      </c>
      <c r="B46">
        <v>-1</v>
      </c>
      <c r="C46">
        <v>-1</v>
      </c>
      <c r="D46">
        <v>-1</v>
      </c>
      <c r="E46">
        <v>-1</v>
      </c>
      <c r="F46">
        <v>-1</v>
      </c>
      <c r="G46">
        <v>-1</v>
      </c>
      <c r="H46">
        <v>-1</v>
      </c>
      <c r="I46">
        <v>-1</v>
      </c>
      <c r="J46">
        <v>-1</v>
      </c>
      <c r="K46">
        <v>-1</v>
      </c>
    </row>
    <row r="47" spans="1:11" x14ac:dyDescent="0.3">
      <c r="A47">
        <v>-1</v>
      </c>
      <c r="B47">
        <v>-1</v>
      </c>
      <c r="C47">
        <v>-1</v>
      </c>
      <c r="D47">
        <v>-1</v>
      </c>
      <c r="E47">
        <v>-1</v>
      </c>
      <c r="F47">
        <v>-1</v>
      </c>
      <c r="G47">
        <v>-1</v>
      </c>
      <c r="H47">
        <v>-1</v>
      </c>
      <c r="I47">
        <v>-1</v>
      </c>
      <c r="J47">
        <v>-1</v>
      </c>
      <c r="K47">
        <v>-1</v>
      </c>
    </row>
    <row r="48" spans="1:11" x14ac:dyDescent="0.3">
      <c r="A48">
        <v>-1</v>
      </c>
      <c r="B48">
        <v>-1</v>
      </c>
      <c r="C48">
        <v>-1</v>
      </c>
      <c r="D48">
        <v>-1</v>
      </c>
      <c r="E48">
        <v>-1</v>
      </c>
      <c r="F48">
        <v>-1</v>
      </c>
      <c r="G48">
        <v>-1</v>
      </c>
      <c r="H48">
        <v>-1</v>
      </c>
      <c r="I48">
        <v>-1</v>
      </c>
      <c r="J48">
        <v>-1</v>
      </c>
      <c r="K48">
        <v>-1</v>
      </c>
    </row>
    <row r="49" spans="1:11" x14ac:dyDescent="0.3">
      <c r="A49">
        <v>-1</v>
      </c>
      <c r="B49">
        <v>-1</v>
      </c>
      <c r="C49">
        <v>-1</v>
      </c>
      <c r="D49">
        <v>-1</v>
      </c>
      <c r="E49">
        <v>-1</v>
      </c>
      <c r="F49">
        <v>-1</v>
      </c>
      <c r="G49">
        <v>-1</v>
      </c>
      <c r="H49">
        <v>-1</v>
      </c>
      <c r="I49">
        <v>-1</v>
      </c>
      <c r="J49">
        <v>-1</v>
      </c>
      <c r="K49">
        <v>-1</v>
      </c>
    </row>
    <row r="50" spans="1:11" x14ac:dyDescent="0.3">
      <c r="A50">
        <v>-1</v>
      </c>
      <c r="B50">
        <v>-1</v>
      </c>
      <c r="C50">
        <v>-1</v>
      </c>
      <c r="D50">
        <v>-1</v>
      </c>
      <c r="E50">
        <v>-1</v>
      </c>
      <c r="F50">
        <v>-1</v>
      </c>
      <c r="G50">
        <v>-1</v>
      </c>
      <c r="H50">
        <v>-1</v>
      </c>
      <c r="I50">
        <v>-1</v>
      </c>
      <c r="J50">
        <v>-1</v>
      </c>
      <c r="K50">
        <v>-1</v>
      </c>
    </row>
    <row r="51" spans="1:11" x14ac:dyDescent="0.3">
      <c r="A51">
        <v>-1</v>
      </c>
      <c r="B51">
        <v>-1</v>
      </c>
      <c r="C51">
        <v>-1</v>
      </c>
      <c r="D51">
        <v>-1</v>
      </c>
      <c r="E51">
        <v>-1</v>
      </c>
      <c r="F51">
        <v>-1</v>
      </c>
      <c r="G51">
        <v>-1</v>
      </c>
      <c r="H51">
        <v>-1</v>
      </c>
      <c r="I51">
        <v>-1</v>
      </c>
      <c r="J51">
        <v>-1</v>
      </c>
      <c r="K51">
        <v>-1</v>
      </c>
    </row>
    <row r="52" spans="1:11" x14ac:dyDescent="0.3">
      <c r="A52">
        <v>-1</v>
      </c>
      <c r="B52">
        <v>-1</v>
      </c>
      <c r="C52">
        <v>-1</v>
      </c>
      <c r="D52">
        <v>-1</v>
      </c>
      <c r="E52">
        <v>-1</v>
      </c>
      <c r="F52">
        <v>-1</v>
      </c>
      <c r="G52">
        <v>-1</v>
      </c>
      <c r="H52">
        <v>-1</v>
      </c>
      <c r="I52">
        <v>-1</v>
      </c>
      <c r="J52">
        <v>-1</v>
      </c>
      <c r="K52">
        <v>-1</v>
      </c>
    </row>
    <row r="53" spans="1:11" x14ac:dyDescent="0.3">
      <c r="A53">
        <v>-1</v>
      </c>
      <c r="B53">
        <v>-1</v>
      </c>
      <c r="C53">
        <v>-1</v>
      </c>
      <c r="D53">
        <v>-1</v>
      </c>
      <c r="E53">
        <v>-1</v>
      </c>
      <c r="F53">
        <v>-1</v>
      </c>
      <c r="G53">
        <v>-1</v>
      </c>
      <c r="H53">
        <v>-1</v>
      </c>
      <c r="I53">
        <v>-1</v>
      </c>
      <c r="J53">
        <v>-1</v>
      </c>
      <c r="K53">
        <v>-1</v>
      </c>
    </row>
    <row r="54" spans="1:11" x14ac:dyDescent="0.3">
      <c r="A54">
        <v>-1</v>
      </c>
      <c r="B54">
        <v>-1</v>
      </c>
      <c r="C54">
        <v>-1</v>
      </c>
      <c r="D54">
        <v>-1</v>
      </c>
      <c r="E54">
        <v>-1</v>
      </c>
      <c r="F54">
        <v>-1</v>
      </c>
      <c r="G54">
        <v>-1</v>
      </c>
      <c r="H54">
        <v>-1</v>
      </c>
      <c r="I54">
        <v>-1</v>
      </c>
      <c r="J54">
        <v>-1</v>
      </c>
      <c r="K54">
        <v>-1</v>
      </c>
    </row>
    <row r="55" spans="1:11" x14ac:dyDescent="0.3">
      <c r="A55">
        <v>-1</v>
      </c>
      <c r="B55">
        <v>-1</v>
      </c>
      <c r="C55">
        <v>-1</v>
      </c>
      <c r="D55">
        <v>-1</v>
      </c>
      <c r="E55">
        <v>-1</v>
      </c>
      <c r="F55">
        <v>-1</v>
      </c>
      <c r="G55">
        <v>-1</v>
      </c>
      <c r="H55">
        <v>-1</v>
      </c>
      <c r="I55">
        <v>-1</v>
      </c>
      <c r="J55">
        <v>-1</v>
      </c>
      <c r="K55">
        <v>-1</v>
      </c>
    </row>
    <row r="56" spans="1:11" x14ac:dyDescent="0.3">
      <c r="A56">
        <v>-1</v>
      </c>
      <c r="B56">
        <v>-1</v>
      </c>
      <c r="C56">
        <v>-1</v>
      </c>
      <c r="D56">
        <v>-1</v>
      </c>
      <c r="E56">
        <v>-1</v>
      </c>
      <c r="F56">
        <v>-1</v>
      </c>
      <c r="G56">
        <v>-1</v>
      </c>
      <c r="H56">
        <v>-1</v>
      </c>
      <c r="I56">
        <v>-1</v>
      </c>
      <c r="J56">
        <v>-1</v>
      </c>
      <c r="K56">
        <v>-1</v>
      </c>
    </row>
    <row r="57" spans="1:11" x14ac:dyDescent="0.3">
      <c r="A57">
        <v>-1</v>
      </c>
      <c r="B57">
        <v>-1</v>
      </c>
      <c r="C57">
        <v>-1</v>
      </c>
      <c r="D57">
        <v>-1</v>
      </c>
      <c r="E57">
        <v>-1</v>
      </c>
      <c r="F57">
        <v>-1</v>
      </c>
      <c r="G57">
        <v>-1</v>
      </c>
      <c r="H57">
        <v>-1</v>
      </c>
      <c r="I57">
        <v>-1</v>
      </c>
      <c r="J57">
        <v>-1</v>
      </c>
      <c r="K57">
        <v>-1</v>
      </c>
    </row>
    <row r="58" spans="1:11" x14ac:dyDescent="0.3">
      <c r="A58">
        <v>-1</v>
      </c>
      <c r="B58">
        <v>-1</v>
      </c>
      <c r="C58">
        <v>-1</v>
      </c>
      <c r="D58">
        <v>-1</v>
      </c>
      <c r="E58">
        <v>-1</v>
      </c>
      <c r="F58">
        <v>-1</v>
      </c>
      <c r="G58">
        <v>-1</v>
      </c>
      <c r="H58">
        <v>-1</v>
      </c>
      <c r="I58">
        <v>-1</v>
      </c>
      <c r="J58">
        <v>-1</v>
      </c>
      <c r="K58">
        <v>-1</v>
      </c>
    </row>
    <row r="59" spans="1:11" x14ac:dyDescent="0.3">
      <c r="A59">
        <v>-1</v>
      </c>
      <c r="B59">
        <v>-1</v>
      </c>
      <c r="C59">
        <v>-1</v>
      </c>
      <c r="D59">
        <v>-1</v>
      </c>
      <c r="E59">
        <v>-1</v>
      </c>
      <c r="F59">
        <v>-1</v>
      </c>
      <c r="G59">
        <v>-1</v>
      </c>
      <c r="H59">
        <v>-1</v>
      </c>
      <c r="I59">
        <v>-1</v>
      </c>
      <c r="J59">
        <v>-1</v>
      </c>
      <c r="K59">
        <v>-1</v>
      </c>
    </row>
    <row r="60" spans="1:11" x14ac:dyDescent="0.3">
      <c r="A60">
        <v>-1</v>
      </c>
      <c r="B60">
        <v>-1</v>
      </c>
      <c r="C60">
        <v>-1</v>
      </c>
      <c r="D60">
        <v>-1</v>
      </c>
      <c r="E60">
        <v>-1</v>
      </c>
      <c r="F60">
        <v>-1</v>
      </c>
      <c r="G60">
        <v>-1</v>
      </c>
      <c r="H60">
        <v>-1</v>
      </c>
      <c r="I60">
        <v>-1</v>
      </c>
      <c r="J60">
        <v>-1</v>
      </c>
      <c r="K60">
        <v>-1</v>
      </c>
    </row>
    <row r="61" spans="1:11" x14ac:dyDescent="0.3">
      <c r="A61">
        <v>-1</v>
      </c>
      <c r="B61">
        <v>-1</v>
      </c>
      <c r="C61">
        <v>-1</v>
      </c>
      <c r="D61">
        <v>-1</v>
      </c>
      <c r="E61">
        <v>-1</v>
      </c>
      <c r="F61">
        <v>-1</v>
      </c>
      <c r="G61">
        <v>-1</v>
      </c>
      <c r="H61">
        <v>-1</v>
      </c>
      <c r="I61">
        <v>-1</v>
      </c>
      <c r="J61">
        <v>-1</v>
      </c>
      <c r="K61">
        <v>-1</v>
      </c>
    </row>
    <row r="62" spans="1:11" x14ac:dyDescent="0.3">
      <c r="A62">
        <v>-1</v>
      </c>
      <c r="B62">
        <v>-1</v>
      </c>
      <c r="C62">
        <v>-1</v>
      </c>
      <c r="D62">
        <v>-1</v>
      </c>
      <c r="E62">
        <v>-1</v>
      </c>
      <c r="F62">
        <v>-1</v>
      </c>
      <c r="G62">
        <v>-1</v>
      </c>
      <c r="H62">
        <v>-1</v>
      </c>
      <c r="I62">
        <v>-1</v>
      </c>
      <c r="J62">
        <v>-1</v>
      </c>
      <c r="K62">
        <v>-1</v>
      </c>
    </row>
    <row r="63" spans="1:11" x14ac:dyDescent="0.3">
      <c r="A63">
        <v>-1</v>
      </c>
      <c r="B63">
        <v>-1</v>
      </c>
      <c r="C63">
        <v>-1</v>
      </c>
      <c r="D63">
        <v>-1</v>
      </c>
      <c r="E63">
        <v>-1</v>
      </c>
      <c r="F63">
        <v>-1</v>
      </c>
      <c r="G63">
        <v>-1</v>
      </c>
      <c r="H63">
        <v>-1</v>
      </c>
      <c r="I63">
        <v>-1</v>
      </c>
      <c r="J63">
        <v>-1</v>
      </c>
      <c r="K63">
        <v>-1</v>
      </c>
    </row>
    <row r="64" spans="1:11" x14ac:dyDescent="0.3">
      <c r="A64">
        <v>-1</v>
      </c>
      <c r="B64">
        <v>-1</v>
      </c>
      <c r="C64">
        <v>-1</v>
      </c>
      <c r="D64">
        <v>-1</v>
      </c>
      <c r="E64">
        <v>-1</v>
      </c>
      <c r="F64">
        <v>-1</v>
      </c>
      <c r="G64">
        <v>-1</v>
      </c>
      <c r="H64">
        <v>-1</v>
      </c>
      <c r="I64">
        <v>-1</v>
      </c>
      <c r="J64">
        <v>-1</v>
      </c>
      <c r="K64">
        <v>-1</v>
      </c>
    </row>
    <row r="65" spans="1:11" x14ac:dyDescent="0.3">
      <c r="A65">
        <v>-1</v>
      </c>
      <c r="B65">
        <v>-1</v>
      </c>
      <c r="C65">
        <v>-1</v>
      </c>
      <c r="D65">
        <v>-1</v>
      </c>
      <c r="E65">
        <v>-1</v>
      </c>
      <c r="F65">
        <v>-1</v>
      </c>
      <c r="G65">
        <v>-1</v>
      </c>
      <c r="H65">
        <v>-1</v>
      </c>
      <c r="I65">
        <v>-1</v>
      </c>
      <c r="J65">
        <v>-1</v>
      </c>
      <c r="K65">
        <v>-1</v>
      </c>
    </row>
    <row r="66" spans="1:11" x14ac:dyDescent="0.3">
      <c r="A66">
        <v>-1</v>
      </c>
      <c r="B66">
        <v>-1</v>
      </c>
      <c r="C66">
        <v>-1</v>
      </c>
      <c r="D66">
        <v>-1</v>
      </c>
      <c r="E66">
        <v>-1</v>
      </c>
      <c r="F66">
        <v>-1</v>
      </c>
      <c r="G66">
        <v>-1</v>
      </c>
      <c r="H66">
        <v>-1</v>
      </c>
      <c r="I66">
        <v>-1</v>
      </c>
      <c r="J66">
        <v>-1</v>
      </c>
      <c r="K66">
        <v>-1</v>
      </c>
    </row>
    <row r="67" spans="1:11" x14ac:dyDescent="0.3">
      <c r="A67">
        <v>-1</v>
      </c>
      <c r="B67">
        <v>-1</v>
      </c>
      <c r="C67">
        <v>-1</v>
      </c>
      <c r="D67">
        <v>-1</v>
      </c>
      <c r="E67">
        <v>-1</v>
      </c>
      <c r="F67">
        <v>-1</v>
      </c>
      <c r="G67">
        <v>-1</v>
      </c>
      <c r="H67">
        <v>-1</v>
      </c>
      <c r="I67">
        <v>-1</v>
      </c>
      <c r="J67">
        <v>-1</v>
      </c>
      <c r="K67">
        <v>-1</v>
      </c>
    </row>
    <row r="68" spans="1:11" x14ac:dyDescent="0.3">
      <c r="A68">
        <v>-1</v>
      </c>
      <c r="B68">
        <v>-1</v>
      </c>
      <c r="C68">
        <v>-1</v>
      </c>
      <c r="D68">
        <v>-1</v>
      </c>
      <c r="E68">
        <v>-1</v>
      </c>
      <c r="F68">
        <v>-1</v>
      </c>
      <c r="G68">
        <v>-1</v>
      </c>
      <c r="H68">
        <v>-1</v>
      </c>
      <c r="I68">
        <v>-1</v>
      </c>
      <c r="J68">
        <v>-1</v>
      </c>
      <c r="K68">
        <v>-1</v>
      </c>
    </row>
    <row r="69" spans="1:11" x14ac:dyDescent="0.3">
      <c r="A69">
        <v>-1</v>
      </c>
      <c r="B69">
        <v>-1</v>
      </c>
      <c r="C69">
        <v>-1</v>
      </c>
      <c r="D69">
        <v>-1</v>
      </c>
      <c r="E69">
        <v>-1</v>
      </c>
      <c r="F69">
        <v>-1</v>
      </c>
      <c r="G69">
        <v>-1</v>
      </c>
      <c r="H69">
        <v>-1</v>
      </c>
      <c r="I69">
        <v>-1</v>
      </c>
      <c r="J69">
        <v>-1</v>
      </c>
      <c r="K69">
        <v>-1</v>
      </c>
    </row>
    <row r="70" spans="1:11" x14ac:dyDescent="0.3">
      <c r="A70">
        <v>-1</v>
      </c>
      <c r="B70">
        <v>-1</v>
      </c>
      <c r="C70">
        <v>-1</v>
      </c>
      <c r="D70">
        <v>-1</v>
      </c>
      <c r="E70">
        <v>-1</v>
      </c>
      <c r="F70">
        <v>-1</v>
      </c>
      <c r="G70">
        <v>-1</v>
      </c>
      <c r="H70">
        <v>-1</v>
      </c>
      <c r="I70">
        <v>-1</v>
      </c>
      <c r="J70">
        <v>-1</v>
      </c>
      <c r="K70">
        <v>-1</v>
      </c>
    </row>
    <row r="71" spans="1:11" x14ac:dyDescent="0.3">
      <c r="A71">
        <v>-1</v>
      </c>
      <c r="B71">
        <v>-1</v>
      </c>
      <c r="C71">
        <v>-1</v>
      </c>
      <c r="D71">
        <v>-1</v>
      </c>
      <c r="E71">
        <v>-1</v>
      </c>
      <c r="F71">
        <v>-1</v>
      </c>
      <c r="G71">
        <v>-1</v>
      </c>
      <c r="H71">
        <v>-1</v>
      </c>
      <c r="I71">
        <v>-1</v>
      </c>
      <c r="J71">
        <v>-1</v>
      </c>
      <c r="K71">
        <v>-1</v>
      </c>
    </row>
    <row r="72" spans="1:11" x14ac:dyDescent="0.3">
      <c r="A72">
        <v>-1</v>
      </c>
      <c r="B72">
        <v>-1</v>
      </c>
      <c r="C72">
        <v>-1</v>
      </c>
      <c r="D72">
        <v>-1</v>
      </c>
      <c r="E72">
        <v>-1</v>
      </c>
      <c r="F72">
        <v>-1</v>
      </c>
      <c r="G72">
        <v>-1</v>
      </c>
      <c r="H72">
        <v>-1</v>
      </c>
      <c r="I72">
        <v>-1</v>
      </c>
      <c r="J72">
        <v>-1</v>
      </c>
      <c r="K72">
        <v>-1</v>
      </c>
    </row>
    <row r="73" spans="1:11" x14ac:dyDescent="0.3">
      <c r="A73">
        <v>-1</v>
      </c>
      <c r="B73">
        <v>-1</v>
      </c>
      <c r="C73">
        <v>-1</v>
      </c>
      <c r="D73">
        <v>-1</v>
      </c>
      <c r="E73">
        <v>-1</v>
      </c>
      <c r="F73">
        <v>-1</v>
      </c>
      <c r="G73">
        <v>-1</v>
      </c>
      <c r="H73">
        <v>-1</v>
      </c>
      <c r="I73">
        <v>-1</v>
      </c>
      <c r="J73">
        <v>-1</v>
      </c>
      <c r="K73">
        <v>-1</v>
      </c>
    </row>
    <row r="74" spans="1:11" x14ac:dyDescent="0.3">
      <c r="A74">
        <v>-1</v>
      </c>
      <c r="B74">
        <v>-1</v>
      </c>
      <c r="C74">
        <v>-1</v>
      </c>
      <c r="D74">
        <v>-1</v>
      </c>
      <c r="E74">
        <v>-1</v>
      </c>
      <c r="F74">
        <v>-1</v>
      </c>
      <c r="G74">
        <v>-1</v>
      </c>
      <c r="H74">
        <v>-1</v>
      </c>
      <c r="I74">
        <v>-1</v>
      </c>
      <c r="J74">
        <v>-1</v>
      </c>
      <c r="K74">
        <v>-1</v>
      </c>
    </row>
    <row r="75" spans="1:11" x14ac:dyDescent="0.3">
      <c r="A75">
        <v>-1</v>
      </c>
      <c r="B75">
        <v>-1</v>
      </c>
      <c r="C75">
        <v>-1</v>
      </c>
      <c r="D75">
        <v>-1</v>
      </c>
      <c r="E75">
        <v>-1</v>
      </c>
      <c r="F75">
        <v>-1</v>
      </c>
      <c r="G75">
        <v>-1</v>
      </c>
      <c r="H75">
        <v>-1</v>
      </c>
      <c r="I75">
        <v>-1</v>
      </c>
      <c r="J75">
        <v>-1</v>
      </c>
      <c r="K75">
        <v>-1</v>
      </c>
    </row>
    <row r="76" spans="1:11" x14ac:dyDescent="0.3">
      <c r="A76">
        <v>-1</v>
      </c>
      <c r="B76">
        <v>-1</v>
      </c>
      <c r="C76">
        <v>-1</v>
      </c>
      <c r="D76">
        <v>-1</v>
      </c>
      <c r="E76">
        <v>-1</v>
      </c>
      <c r="F76">
        <v>-1</v>
      </c>
      <c r="G76">
        <v>-1</v>
      </c>
      <c r="H76">
        <v>-1</v>
      </c>
      <c r="I76">
        <v>-1</v>
      </c>
      <c r="J76">
        <v>-1</v>
      </c>
      <c r="K76">
        <v>-1</v>
      </c>
    </row>
    <row r="77" spans="1:11" x14ac:dyDescent="0.3">
      <c r="A77">
        <v>-1</v>
      </c>
      <c r="B77">
        <v>-1</v>
      </c>
      <c r="C77">
        <v>-1</v>
      </c>
      <c r="D77">
        <v>-1</v>
      </c>
      <c r="E77">
        <v>-1</v>
      </c>
      <c r="F77">
        <v>-1</v>
      </c>
      <c r="G77">
        <v>-1</v>
      </c>
      <c r="H77">
        <v>-1</v>
      </c>
      <c r="I77">
        <v>-1</v>
      </c>
      <c r="J77">
        <v>-1</v>
      </c>
      <c r="K77">
        <v>-1</v>
      </c>
    </row>
    <row r="78" spans="1:11" x14ac:dyDescent="0.3">
      <c r="A78">
        <v>-1</v>
      </c>
      <c r="B78">
        <v>-1</v>
      </c>
      <c r="C78">
        <v>-1</v>
      </c>
      <c r="D78">
        <v>-1</v>
      </c>
      <c r="E78">
        <v>-1</v>
      </c>
      <c r="F78">
        <v>-1</v>
      </c>
      <c r="G78">
        <v>-1</v>
      </c>
      <c r="H78">
        <v>-1</v>
      </c>
      <c r="I78">
        <v>-1</v>
      </c>
      <c r="J78">
        <v>-1</v>
      </c>
      <c r="K78">
        <v>-1</v>
      </c>
    </row>
    <row r="79" spans="1:11" x14ac:dyDescent="0.3">
      <c r="A79">
        <v>-1</v>
      </c>
      <c r="B79">
        <v>-1</v>
      </c>
      <c r="C79">
        <v>-1</v>
      </c>
      <c r="D79">
        <v>-1</v>
      </c>
      <c r="E79">
        <v>-1</v>
      </c>
      <c r="F79">
        <v>-1</v>
      </c>
      <c r="G79">
        <v>-1</v>
      </c>
      <c r="H79">
        <v>-1</v>
      </c>
      <c r="I79">
        <v>-1</v>
      </c>
      <c r="J79">
        <v>-1</v>
      </c>
      <c r="K79">
        <v>-1</v>
      </c>
    </row>
    <row r="80" spans="1:11" x14ac:dyDescent="0.3">
      <c r="A80">
        <v>-1</v>
      </c>
      <c r="B80">
        <v>-1</v>
      </c>
      <c r="C80">
        <v>-1</v>
      </c>
      <c r="D80">
        <v>-1</v>
      </c>
      <c r="E80">
        <v>-1</v>
      </c>
      <c r="F80">
        <v>-1</v>
      </c>
      <c r="G80">
        <v>-1</v>
      </c>
      <c r="H80">
        <v>-1</v>
      </c>
      <c r="I80">
        <v>-1</v>
      </c>
      <c r="J80">
        <v>-1</v>
      </c>
      <c r="K80">
        <v>-1</v>
      </c>
    </row>
    <row r="81" spans="1:11" x14ac:dyDescent="0.3">
      <c r="A81">
        <v>-1</v>
      </c>
      <c r="B81">
        <v>-1</v>
      </c>
      <c r="C81">
        <v>-1</v>
      </c>
      <c r="D81">
        <v>-1</v>
      </c>
      <c r="E81">
        <v>-1</v>
      </c>
      <c r="F81">
        <v>-1</v>
      </c>
      <c r="G81">
        <v>-1</v>
      </c>
      <c r="H81">
        <v>-1</v>
      </c>
      <c r="I81">
        <v>-1</v>
      </c>
      <c r="J81">
        <v>-1</v>
      </c>
      <c r="K81">
        <v>-1</v>
      </c>
    </row>
    <row r="82" spans="1:11" x14ac:dyDescent="0.3">
      <c r="A82">
        <v>-1</v>
      </c>
      <c r="B82">
        <v>-1</v>
      </c>
      <c r="C82">
        <v>-1</v>
      </c>
      <c r="D82">
        <v>-1</v>
      </c>
      <c r="E82">
        <v>-1</v>
      </c>
      <c r="F82">
        <v>-1</v>
      </c>
      <c r="G82">
        <v>-1</v>
      </c>
      <c r="H82">
        <v>-1</v>
      </c>
      <c r="I82">
        <v>-1</v>
      </c>
      <c r="J82">
        <v>-1</v>
      </c>
      <c r="K82">
        <v>-1</v>
      </c>
    </row>
    <row r="83" spans="1:11" x14ac:dyDescent="0.3">
      <c r="A83">
        <v>-1</v>
      </c>
      <c r="B83">
        <v>-1</v>
      </c>
      <c r="C83">
        <v>-1</v>
      </c>
      <c r="D83">
        <v>-1</v>
      </c>
      <c r="E83">
        <v>-1</v>
      </c>
      <c r="F83">
        <v>-1</v>
      </c>
      <c r="G83">
        <v>-1</v>
      </c>
      <c r="H83">
        <v>-1</v>
      </c>
      <c r="I83">
        <v>-1</v>
      </c>
      <c r="J83">
        <v>-1</v>
      </c>
      <c r="K83">
        <v>-1</v>
      </c>
    </row>
    <row r="84" spans="1:11" x14ac:dyDescent="0.3">
      <c r="A84">
        <v>-1</v>
      </c>
      <c r="B84">
        <v>-1</v>
      </c>
      <c r="C84">
        <v>-1</v>
      </c>
      <c r="D84">
        <v>-1</v>
      </c>
      <c r="E84">
        <v>-1</v>
      </c>
      <c r="F84">
        <v>-1</v>
      </c>
      <c r="G84">
        <v>-1</v>
      </c>
      <c r="H84">
        <v>-1</v>
      </c>
      <c r="I84">
        <v>-1</v>
      </c>
      <c r="J84">
        <v>-1</v>
      </c>
      <c r="K84">
        <v>-1</v>
      </c>
    </row>
    <row r="85" spans="1:11" x14ac:dyDescent="0.3">
      <c r="A85">
        <v>-1</v>
      </c>
      <c r="B85">
        <v>-1</v>
      </c>
      <c r="C85">
        <v>-1</v>
      </c>
      <c r="D85">
        <v>-1</v>
      </c>
      <c r="E85">
        <v>-1</v>
      </c>
      <c r="F85">
        <v>-1</v>
      </c>
      <c r="G85">
        <v>-1</v>
      </c>
      <c r="H85">
        <v>-1</v>
      </c>
      <c r="I85">
        <v>-1</v>
      </c>
      <c r="J85">
        <v>-1</v>
      </c>
      <c r="K85">
        <v>-1</v>
      </c>
    </row>
    <row r="86" spans="1:11" x14ac:dyDescent="0.3">
      <c r="A86">
        <v>-1</v>
      </c>
      <c r="B86">
        <v>-1</v>
      </c>
      <c r="C86">
        <v>-1</v>
      </c>
      <c r="D86">
        <v>-1</v>
      </c>
      <c r="E86">
        <v>-1</v>
      </c>
      <c r="F86">
        <v>-1</v>
      </c>
      <c r="G86">
        <v>-1</v>
      </c>
      <c r="H86">
        <v>-1</v>
      </c>
      <c r="I86">
        <v>-1</v>
      </c>
      <c r="J86">
        <v>-1</v>
      </c>
      <c r="K86">
        <v>-1</v>
      </c>
    </row>
    <row r="87" spans="1:11" x14ac:dyDescent="0.3">
      <c r="A87">
        <v>-1</v>
      </c>
      <c r="B87">
        <v>-1</v>
      </c>
      <c r="C87">
        <v>-1</v>
      </c>
      <c r="D87">
        <v>-1</v>
      </c>
      <c r="E87">
        <v>-1</v>
      </c>
      <c r="F87">
        <v>-1</v>
      </c>
      <c r="G87">
        <v>-1</v>
      </c>
      <c r="H87">
        <v>-1</v>
      </c>
      <c r="I87">
        <v>-1</v>
      </c>
      <c r="J87">
        <v>-1</v>
      </c>
      <c r="K87">
        <v>-1</v>
      </c>
    </row>
    <row r="88" spans="1:11" x14ac:dyDescent="0.3">
      <c r="A88">
        <v>-1</v>
      </c>
      <c r="B88">
        <v>-1</v>
      </c>
      <c r="C88">
        <v>-1</v>
      </c>
      <c r="D88">
        <v>-1</v>
      </c>
      <c r="E88">
        <v>-1</v>
      </c>
      <c r="F88">
        <v>-1</v>
      </c>
      <c r="G88">
        <v>-1</v>
      </c>
      <c r="H88">
        <v>-1</v>
      </c>
      <c r="I88">
        <v>-1</v>
      </c>
      <c r="J88">
        <v>-1</v>
      </c>
      <c r="K88">
        <v>-1</v>
      </c>
    </row>
    <row r="89" spans="1:11" x14ac:dyDescent="0.3">
      <c r="A89">
        <v>-1</v>
      </c>
      <c r="B89">
        <v>-1</v>
      </c>
      <c r="C89">
        <v>-1</v>
      </c>
      <c r="D89">
        <v>-1</v>
      </c>
      <c r="E89">
        <v>-1</v>
      </c>
      <c r="F89">
        <v>-1</v>
      </c>
      <c r="G89">
        <v>-1</v>
      </c>
      <c r="H89">
        <v>-1</v>
      </c>
      <c r="I89">
        <v>-1</v>
      </c>
      <c r="J89">
        <v>-1</v>
      </c>
      <c r="K89">
        <v>-1</v>
      </c>
    </row>
    <row r="90" spans="1:11" x14ac:dyDescent="0.3">
      <c r="A90">
        <v>-1</v>
      </c>
      <c r="B90">
        <v>-1</v>
      </c>
      <c r="C90">
        <v>-1</v>
      </c>
      <c r="D90">
        <v>-1</v>
      </c>
      <c r="E90">
        <v>-1</v>
      </c>
      <c r="F90">
        <v>-1</v>
      </c>
      <c r="G90">
        <v>-1</v>
      </c>
      <c r="H90">
        <v>-1</v>
      </c>
      <c r="I90">
        <v>-1</v>
      </c>
      <c r="J90">
        <v>-1</v>
      </c>
      <c r="K90">
        <v>-1</v>
      </c>
    </row>
    <row r="91" spans="1:11" x14ac:dyDescent="0.3">
      <c r="A91">
        <v>-1</v>
      </c>
      <c r="B91">
        <v>-1</v>
      </c>
      <c r="C91">
        <v>-1</v>
      </c>
      <c r="D91">
        <v>-1</v>
      </c>
      <c r="E91">
        <v>-1</v>
      </c>
      <c r="F91">
        <v>-1</v>
      </c>
      <c r="G91">
        <v>-1</v>
      </c>
      <c r="H91">
        <v>-1</v>
      </c>
      <c r="I91">
        <v>-1</v>
      </c>
      <c r="J91">
        <v>-1</v>
      </c>
      <c r="K91">
        <v>-1</v>
      </c>
    </row>
    <row r="92" spans="1:11" x14ac:dyDescent="0.3">
      <c r="A92">
        <v>-1</v>
      </c>
      <c r="B92">
        <v>-1</v>
      </c>
      <c r="C92">
        <v>-1</v>
      </c>
      <c r="D92">
        <v>-1</v>
      </c>
      <c r="E92">
        <v>-1</v>
      </c>
      <c r="F92">
        <v>-1</v>
      </c>
      <c r="G92">
        <v>-1</v>
      </c>
      <c r="H92">
        <v>-1</v>
      </c>
      <c r="I92">
        <v>-1</v>
      </c>
      <c r="J92">
        <v>-1</v>
      </c>
      <c r="K92">
        <v>-1</v>
      </c>
    </row>
    <row r="93" spans="1:11" x14ac:dyDescent="0.3">
      <c r="A93">
        <v>-1</v>
      </c>
      <c r="B93">
        <v>-1</v>
      </c>
      <c r="C93">
        <v>-1</v>
      </c>
      <c r="D93">
        <v>-1</v>
      </c>
      <c r="E93">
        <v>-1</v>
      </c>
      <c r="F93">
        <v>-1</v>
      </c>
      <c r="G93">
        <v>-1</v>
      </c>
      <c r="H93">
        <v>-1</v>
      </c>
      <c r="I93">
        <v>-1</v>
      </c>
      <c r="J93">
        <v>-1</v>
      </c>
      <c r="K93">
        <v>-1</v>
      </c>
    </row>
    <row r="94" spans="1:11" x14ac:dyDescent="0.3">
      <c r="A94">
        <v>-1</v>
      </c>
      <c r="B94">
        <v>-1</v>
      </c>
      <c r="C94">
        <v>-1</v>
      </c>
      <c r="D94">
        <v>-1</v>
      </c>
      <c r="E94">
        <v>-1</v>
      </c>
      <c r="F94">
        <v>-1</v>
      </c>
      <c r="G94">
        <v>-1</v>
      </c>
      <c r="H94">
        <v>-1</v>
      </c>
      <c r="I94">
        <v>-1</v>
      </c>
      <c r="J94">
        <v>-1</v>
      </c>
      <c r="K94">
        <v>-1</v>
      </c>
    </row>
    <row r="95" spans="1:11" x14ac:dyDescent="0.3">
      <c r="A95">
        <v>-1</v>
      </c>
      <c r="B95">
        <v>-1</v>
      </c>
      <c r="C95">
        <v>-1</v>
      </c>
      <c r="D95">
        <v>-1</v>
      </c>
      <c r="E95">
        <v>-1</v>
      </c>
      <c r="F95">
        <v>-1</v>
      </c>
      <c r="G95">
        <v>-1</v>
      </c>
      <c r="H95">
        <v>-1</v>
      </c>
      <c r="I95">
        <v>-1</v>
      </c>
      <c r="J95">
        <v>-1</v>
      </c>
      <c r="K95">
        <v>-1</v>
      </c>
    </row>
    <row r="96" spans="1:11" x14ac:dyDescent="0.3">
      <c r="A96">
        <v>-1</v>
      </c>
      <c r="B96">
        <v>-1</v>
      </c>
      <c r="C96">
        <v>-1</v>
      </c>
      <c r="D96">
        <v>-1</v>
      </c>
      <c r="E96">
        <v>-1</v>
      </c>
      <c r="F96">
        <v>-1</v>
      </c>
      <c r="G96">
        <v>-1</v>
      </c>
      <c r="H96">
        <v>-1</v>
      </c>
      <c r="I96">
        <v>-1</v>
      </c>
      <c r="J96">
        <v>-1</v>
      </c>
      <c r="K96">
        <v>-1</v>
      </c>
    </row>
    <row r="97" spans="1:11" x14ac:dyDescent="0.3">
      <c r="A97">
        <v>-1</v>
      </c>
      <c r="B97">
        <v>-1</v>
      </c>
      <c r="C97">
        <v>-1</v>
      </c>
      <c r="D97">
        <v>-1</v>
      </c>
      <c r="E97">
        <v>-1</v>
      </c>
      <c r="F97">
        <v>-1</v>
      </c>
      <c r="G97">
        <v>-1</v>
      </c>
      <c r="H97">
        <v>-1</v>
      </c>
      <c r="I97">
        <v>-1</v>
      </c>
      <c r="J97">
        <v>-1</v>
      </c>
      <c r="K97">
        <v>-1</v>
      </c>
    </row>
    <row r="98" spans="1:11" x14ac:dyDescent="0.3">
      <c r="A98">
        <v>-1</v>
      </c>
      <c r="B98">
        <v>-1</v>
      </c>
      <c r="C98">
        <v>-1</v>
      </c>
      <c r="D98">
        <v>-1</v>
      </c>
      <c r="E98">
        <v>-1</v>
      </c>
      <c r="F98">
        <v>-1</v>
      </c>
      <c r="G98">
        <v>-1</v>
      </c>
      <c r="H98">
        <v>-1</v>
      </c>
      <c r="I98">
        <v>-1</v>
      </c>
      <c r="J98">
        <v>-1</v>
      </c>
      <c r="K98">
        <v>-1</v>
      </c>
    </row>
    <row r="99" spans="1:11" x14ac:dyDescent="0.3">
      <c r="A99">
        <v>-1</v>
      </c>
      <c r="B99">
        <v>-1</v>
      </c>
      <c r="C99">
        <v>-1</v>
      </c>
      <c r="D99">
        <v>-1</v>
      </c>
      <c r="E99">
        <v>-1</v>
      </c>
      <c r="F99">
        <v>-1</v>
      </c>
      <c r="G99">
        <v>-1</v>
      </c>
      <c r="H99">
        <v>-1</v>
      </c>
      <c r="I99">
        <v>-1</v>
      </c>
      <c r="J99">
        <v>-1</v>
      </c>
      <c r="K99">
        <v>-1</v>
      </c>
    </row>
    <row r="100" spans="1:11" x14ac:dyDescent="0.3">
      <c r="A100">
        <v>-1</v>
      </c>
      <c r="B100">
        <v>-1</v>
      </c>
      <c r="C100">
        <v>-1</v>
      </c>
      <c r="D100">
        <v>-1</v>
      </c>
      <c r="E100">
        <v>-1</v>
      </c>
      <c r="F100">
        <v>-1</v>
      </c>
      <c r="G100">
        <v>-1</v>
      </c>
      <c r="H100">
        <v>-1</v>
      </c>
      <c r="I100">
        <v>-1</v>
      </c>
      <c r="J100">
        <v>-1</v>
      </c>
      <c r="K100">
        <v>-1</v>
      </c>
    </row>
    <row r="101" spans="1:11" x14ac:dyDescent="0.3">
      <c r="A101">
        <v>-1</v>
      </c>
      <c r="B101">
        <v>-1</v>
      </c>
      <c r="C101">
        <v>-1</v>
      </c>
      <c r="D101">
        <v>-1</v>
      </c>
      <c r="E101">
        <v>-1</v>
      </c>
      <c r="F101">
        <v>-1</v>
      </c>
      <c r="G101">
        <v>-1</v>
      </c>
      <c r="H101">
        <v>-1</v>
      </c>
      <c r="I101">
        <v>-1</v>
      </c>
      <c r="J101">
        <v>-1</v>
      </c>
      <c r="K101">
        <v>-1</v>
      </c>
    </row>
    <row r="102" spans="1:11" x14ac:dyDescent="0.3">
      <c r="A102">
        <v>-1</v>
      </c>
      <c r="B102">
        <v>-1</v>
      </c>
      <c r="C102">
        <v>-1</v>
      </c>
      <c r="D102">
        <v>-1</v>
      </c>
      <c r="E102">
        <v>-1</v>
      </c>
      <c r="F102">
        <v>-1</v>
      </c>
      <c r="G102">
        <v>-1</v>
      </c>
      <c r="H102">
        <v>-1</v>
      </c>
      <c r="I102">
        <v>-1</v>
      </c>
      <c r="J102">
        <v>-1</v>
      </c>
      <c r="K102">
        <v>-1</v>
      </c>
    </row>
    <row r="103" spans="1:11" x14ac:dyDescent="0.3">
      <c r="A103">
        <v>-1</v>
      </c>
      <c r="B103">
        <v>-1</v>
      </c>
      <c r="C103">
        <v>-1</v>
      </c>
      <c r="D103">
        <v>-1</v>
      </c>
      <c r="E103">
        <v>-1</v>
      </c>
      <c r="F103">
        <v>-1</v>
      </c>
      <c r="G103">
        <v>-1</v>
      </c>
      <c r="H103">
        <v>-1</v>
      </c>
      <c r="I103">
        <v>-1</v>
      </c>
      <c r="J103">
        <v>-1</v>
      </c>
      <c r="K103">
        <v>-1</v>
      </c>
    </row>
    <row r="104" spans="1:11" x14ac:dyDescent="0.3">
      <c r="A104">
        <v>-1</v>
      </c>
      <c r="B104">
        <v>-1</v>
      </c>
      <c r="C104">
        <v>-1</v>
      </c>
      <c r="D104">
        <v>-1</v>
      </c>
      <c r="E104">
        <v>-1</v>
      </c>
      <c r="F104">
        <v>-1</v>
      </c>
      <c r="G104">
        <v>-1</v>
      </c>
      <c r="H104">
        <v>-1</v>
      </c>
      <c r="I104">
        <v>-1</v>
      </c>
      <c r="J104">
        <v>-1</v>
      </c>
      <c r="K104">
        <v>-1</v>
      </c>
    </row>
    <row r="105" spans="1:11" x14ac:dyDescent="0.3">
      <c r="A105">
        <v>-1</v>
      </c>
      <c r="B105">
        <v>-1</v>
      </c>
      <c r="C105">
        <v>-1</v>
      </c>
      <c r="D105">
        <v>-1</v>
      </c>
      <c r="E105">
        <v>-1</v>
      </c>
      <c r="F105">
        <v>-1</v>
      </c>
      <c r="G105">
        <v>-1</v>
      </c>
      <c r="H105">
        <v>-1</v>
      </c>
      <c r="I105">
        <v>-1</v>
      </c>
      <c r="J105">
        <v>-1</v>
      </c>
      <c r="K105">
        <v>-1</v>
      </c>
    </row>
    <row r="106" spans="1:11" x14ac:dyDescent="0.3">
      <c r="A106">
        <v>-1</v>
      </c>
      <c r="B106">
        <v>-1</v>
      </c>
      <c r="C106">
        <v>-1</v>
      </c>
      <c r="D106">
        <v>-1</v>
      </c>
      <c r="E106">
        <v>-1</v>
      </c>
      <c r="F106">
        <v>-1</v>
      </c>
      <c r="G106">
        <v>-1</v>
      </c>
      <c r="H106">
        <v>-1</v>
      </c>
      <c r="I106">
        <v>-1</v>
      </c>
      <c r="J106">
        <v>-1</v>
      </c>
      <c r="K106">
        <v>-1</v>
      </c>
    </row>
    <row r="107" spans="1:11" x14ac:dyDescent="0.3">
      <c r="A107">
        <v>-1</v>
      </c>
      <c r="B107">
        <v>-1</v>
      </c>
      <c r="C107">
        <v>-1</v>
      </c>
      <c r="D107">
        <v>-1</v>
      </c>
      <c r="E107">
        <v>-1</v>
      </c>
      <c r="F107">
        <v>-1</v>
      </c>
      <c r="G107">
        <v>-1</v>
      </c>
      <c r="H107">
        <v>-1</v>
      </c>
      <c r="I107">
        <v>-1</v>
      </c>
      <c r="J107">
        <v>-1</v>
      </c>
      <c r="K107">
        <v>-1</v>
      </c>
    </row>
    <row r="108" spans="1:11" x14ac:dyDescent="0.3">
      <c r="A108">
        <v>-1</v>
      </c>
      <c r="B108">
        <v>-1</v>
      </c>
      <c r="C108">
        <v>-1</v>
      </c>
      <c r="D108">
        <v>-1</v>
      </c>
      <c r="E108">
        <v>-1</v>
      </c>
      <c r="F108">
        <v>-1</v>
      </c>
      <c r="G108">
        <v>-1</v>
      </c>
      <c r="H108">
        <v>-1</v>
      </c>
      <c r="I108">
        <v>-1</v>
      </c>
      <c r="J108">
        <v>-1</v>
      </c>
      <c r="K108">
        <v>-1</v>
      </c>
    </row>
    <row r="109" spans="1:11" x14ac:dyDescent="0.3">
      <c r="A109">
        <v>-1</v>
      </c>
      <c r="B109">
        <v>-1</v>
      </c>
      <c r="C109">
        <v>-1</v>
      </c>
      <c r="D109">
        <v>-1</v>
      </c>
      <c r="E109">
        <v>-1</v>
      </c>
      <c r="F109">
        <v>-1</v>
      </c>
      <c r="G109">
        <v>-1</v>
      </c>
      <c r="H109">
        <v>-1</v>
      </c>
      <c r="I109">
        <v>-1</v>
      </c>
      <c r="J109">
        <v>-1</v>
      </c>
      <c r="K109">
        <v>-1</v>
      </c>
    </row>
    <row r="110" spans="1:11" x14ac:dyDescent="0.3">
      <c r="A110">
        <v>-1</v>
      </c>
      <c r="B110">
        <v>-1</v>
      </c>
      <c r="C110">
        <v>-1</v>
      </c>
      <c r="D110">
        <v>-1</v>
      </c>
      <c r="E110">
        <v>-1</v>
      </c>
      <c r="F110">
        <v>-1</v>
      </c>
      <c r="G110">
        <v>-1</v>
      </c>
      <c r="H110">
        <v>-1</v>
      </c>
      <c r="I110">
        <v>-1</v>
      </c>
      <c r="J110">
        <v>-1</v>
      </c>
      <c r="K110">
        <v>-1</v>
      </c>
    </row>
    <row r="111" spans="1:11" x14ac:dyDescent="0.3">
      <c r="A111">
        <v>-1</v>
      </c>
      <c r="B111">
        <v>-1</v>
      </c>
      <c r="C111">
        <v>-1</v>
      </c>
      <c r="D111">
        <v>-1</v>
      </c>
      <c r="E111">
        <v>-1</v>
      </c>
      <c r="F111">
        <v>-1</v>
      </c>
      <c r="G111">
        <v>-1</v>
      </c>
      <c r="H111">
        <v>-1</v>
      </c>
      <c r="I111">
        <v>-1</v>
      </c>
      <c r="J111">
        <v>-1</v>
      </c>
      <c r="K111">
        <v>-1</v>
      </c>
    </row>
    <row r="112" spans="1:11" x14ac:dyDescent="0.3">
      <c r="A112">
        <v>-1</v>
      </c>
      <c r="B112">
        <v>-1</v>
      </c>
      <c r="C112">
        <v>-1</v>
      </c>
      <c r="D112">
        <v>-1</v>
      </c>
      <c r="E112">
        <v>-1</v>
      </c>
      <c r="F112">
        <v>-1</v>
      </c>
      <c r="G112">
        <v>-1</v>
      </c>
      <c r="H112">
        <v>-1</v>
      </c>
      <c r="I112">
        <v>-1</v>
      </c>
      <c r="J112">
        <v>-1</v>
      </c>
      <c r="K112">
        <v>-1</v>
      </c>
    </row>
    <row r="113" spans="1:11" x14ac:dyDescent="0.3">
      <c r="A113">
        <v>-1</v>
      </c>
      <c r="B113">
        <v>-1</v>
      </c>
      <c r="C113">
        <v>-1</v>
      </c>
      <c r="D113">
        <v>-1</v>
      </c>
      <c r="E113">
        <v>-1</v>
      </c>
      <c r="F113">
        <v>-1</v>
      </c>
      <c r="G113">
        <v>-1</v>
      </c>
      <c r="H113">
        <v>-1</v>
      </c>
      <c r="I113">
        <v>-1</v>
      </c>
      <c r="J113">
        <v>-1</v>
      </c>
      <c r="K113">
        <v>-1</v>
      </c>
    </row>
    <row r="114" spans="1:11" x14ac:dyDescent="0.3">
      <c r="A114">
        <v>-1</v>
      </c>
      <c r="B114">
        <v>-1</v>
      </c>
      <c r="C114">
        <v>-1</v>
      </c>
      <c r="D114">
        <v>-1</v>
      </c>
      <c r="E114">
        <v>-1</v>
      </c>
      <c r="F114">
        <v>-1</v>
      </c>
      <c r="G114">
        <v>-1</v>
      </c>
      <c r="H114">
        <v>-1</v>
      </c>
      <c r="I114">
        <v>-1</v>
      </c>
      <c r="J114">
        <v>-1</v>
      </c>
      <c r="K114">
        <v>-1</v>
      </c>
    </row>
    <row r="115" spans="1:11" x14ac:dyDescent="0.3">
      <c r="A115">
        <v>-1</v>
      </c>
      <c r="B115">
        <v>-1</v>
      </c>
      <c r="C115">
        <v>-1</v>
      </c>
      <c r="D115">
        <v>-1</v>
      </c>
      <c r="E115">
        <v>-1</v>
      </c>
      <c r="F115">
        <v>-1</v>
      </c>
      <c r="G115">
        <v>-1</v>
      </c>
      <c r="H115">
        <v>-1</v>
      </c>
      <c r="I115">
        <v>-1</v>
      </c>
      <c r="J115">
        <v>-1</v>
      </c>
      <c r="K115">
        <v>-1</v>
      </c>
    </row>
    <row r="116" spans="1:11" x14ac:dyDescent="0.3">
      <c r="A116">
        <v>-1</v>
      </c>
      <c r="B116">
        <v>-1</v>
      </c>
      <c r="C116">
        <v>-1</v>
      </c>
      <c r="D116">
        <v>-1</v>
      </c>
      <c r="E116">
        <v>-1</v>
      </c>
      <c r="F116">
        <v>-1</v>
      </c>
      <c r="G116">
        <v>-1</v>
      </c>
      <c r="H116">
        <v>-1</v>
      </c>
      <c r="I116">
        <v>-1</v>
      </c>
      <c r="J116">
        <v>-1</v>
      </c>
      <c r="K116">
        <v>-1</v>
      </c>
    </row>
    <row r="117" spans="1:11" x14ac:dyDescent="0.3">
      <c r="A117">
        <v>-1</v>
      </c>
      <c r="B117">
        <v>-1</v>
      </c>
      <c r="C117">
        <v>-1</v>
      </c>
      <c r="D117">
        <v>-1</v>
      </c>
      <c r="E117">
        <v>-1</v>
      </c>
      <c r="F117">
        <v>-1</v>
      </c>
      <c r="G117">
        <v>-1</v>
      </c>
      <c r="H117">
        <v>-1</v>
      </c>
      <c r="I117">
        <v>-1</v>
      </c>
      <c r="J117">
        <v>-1</v>
      </c>
      <c r="K117">
        <v>-1</v>
      </c>
    </row>
    <row r="118" spans="1:11" x14ac:dyDescent="0.3">
      <c r="A118">
        <v>-1</v>
      </c>
      <c r="B118">
        <v>-1</v>
      </c>
      <c r="C118">
        <v>-1</v>
      </c>
      <c r="D118">
        <v>-1</v>
      </c>
      <c r="E118">
        <v>-1</v>
      </c>
      <c r="F118">
        <v>-1</v>
      </c>
      <c r="G118">
        <v>-1</v>
      </c>
      <c r="H118">
        <v>-1</v>
      </c>
      <c r="I118">
        <v>-1</v>
      </c>
      <c r="J118">
        <v>-1</v>
      </c>
      <c r="K118">
        <v>-1</v>
      </c>
    </row>
    <row r="119" spans="1:11" x14ac:dyDescent="0.3">
      <c r="A119">
        <v>-1</v>
      </c>
      <c r="B119">
        <v>-1</v>
      </c>
      <c r="C119">
        <v>-1</v>
      </c>
      <c r="D119">
        <v>-1</v>
      </c>
      <c r="E119">
        <v>-1</v>
      </c>
      <c r="F119">
        <v>-1</v>
      </c>
      <c r="G119">
        <v>-1</v>
      </c>
      <c r="H119">
        <v>-1</v>
      </c>
      <c r="I119">
        <v>-1</v>
      </c>
      <c r="J119">
        <v>-1</v>
      </c>
      <c r="K119">
        <v>-1</v>
      </c>
    </row>
    <row r="120" spans="1:11" x14ac:dyDescent="0.3">
      <c r="A120">
        <v>-1</v>
      </c>
      <c r="B120">
        <v>-1</v>
      </c>
      <c r="C120">
        <v>-1</v>
      </c>
      <c r="D120">
        <v>-1</v>
      </c>
      <c r="E120">
        <v>-1</v>
      </c>
      <c r="F120">
        <v>-1</v>
      </c>
      <c r="G120">
        <v>-1</v>
      </c>
      <c r="H120">
        <v>-1</v>
      </c>
      <c r="I120">
        <v>-1</v>
      </c>
      <c r="J120">
        <v>-1</v>
      </c>
      <c r="K120">
        <v>-1</v>
      </c>
    </row>
    <row r="121" spans="1:11" x14ac:dyDescent="0.3">
      <c r="A121">
        <v>-1</v>
      </c>
      <c r="B121">
        <v>-1</v>
      </c>
      <c r="C121">
        <v>-1</v>
      </c>
      <c r="D121">
        <v>-1</v>
      </c>
      <c r="E121">
        <v>-1</v>
      </c>
      <c r="F121">
        <v>-1</v>
      </c>
      <c r="G121">
        <v>-1</v>
      </c>
      <c r="H121">
        <v>-1</v>
      </c>
      <c r="I121">
        <v>-1</v>
      </c>
      <c r="J121">
        <v>-1</v>
      </c>
      <c r="K121">
        <v>-1</v>
      </c>
    </row>
    <row r="122" spans="1:11" x14ac:dyDescent="0.3">
      <c r="A122">
        <v>-1</v>
      </c>
      <c r="B122">
        <v>-1</v>
      </c>
      <c r="C122">
        <v>-1</v>
      </c>
      <c r="D122">
        <v>-1</v>
      </c>
      <c r="E122">
        <v>-1</v>
      </c>
      <c r="F122">
        <v>-1</v>
      </c>
      <c r="G122">
        <v>-1</v>
      </c>
      <c r="H122">
        <v>-1</v>
      </c>
      <c r="I122">
        <v>-1</v>
      </c>
      <c r="J122">
        <v>-1</v>
      </c>
      <c r="K122">
        <v>-1</v>
      </c>
    </row>
    <row r="123" spans="1:11" x14ac:dyDescent="0.3">
      <c r="A123">
        <v>-1</v>
      </c>
      <c r="B123">
        <v>-1</v>
      </c>
      <c r="C123">
        <v>-1</v>
      </c>
      <c r="D123">
        <v>-1</v>
      </c>
      <c r="E123">
        <v>-1</v>
      </c>
      <c r="F123">
        <v>-1</v>
      </c>
      <c r="G123">
        <v>-1</v>
      </c>
      <c r="H123">
        <v>-1</v>
      </c>
      <c r="I123">
        <v>-1</v>
      </c>
      <c r="J123">
        <v>-1</v>
      </c>
      <c r="K123">
        <v>-1</v>
      </c>
    </row>
    <row r="124" spans="1:11" x14ac:dyDescent="0.3">
      <c r="A124">
        <v>-1</v>
      </c>
      <c r="B124">
        <v>-1</v>
      </c>
      <c r="C124">
        <v>-1</v>
      </c>
      <c r="D124">
        <v>-1</v>
      </c>
      <c r="E124">
        <v>-1</v>
      </c>
      <c r="F124">
        <v>-1</v>
      </c>
      <c r="G124">
        <v>-1</v>
      </c>
      <c r="H124">
        <v>-1</v>
      </c>
      <c r="I124">
        <v>-1</v>
      </c>
      <c r="J124">
        <v>-1</v>
      </c>
      <c r="K124">
        <v>-1</v>
      </c>
    </row>
    <row r="125" spans="1:11" x14ac:dyDescent="0.3">
      <c r="A125">
        <v>-1</v>
      </c>
      <c r="B125">
        <v>-1</v>
      </c>
      <c r="C125">
        <v>-1</v>
      </c>
      <c r="D125">
        <v>-1</v>
      </c>
      <c r="E125">
        <v>-1</v>
      </c>
      <c r="F125">
        <v>-1</v>
      </c>
      <c r="G125">
        <v>-1</v>
      </c>
      <c r="H125">
        <v>-1</v>
      </c>
      <c r="I125">
        <v>-1</v>
      </c>
      <c r="J125">
        <v>-1</v>
      </c>
      <c r="K125">
        <v>-1</v>
      </c>
    </row>
    <row r="126" spans="1:11" x14ac:dyDescent="0.3">
      <c r="A126">
        <v>-1</v>
      </c>
      <c r="B126">
        <v>-1</v>
      </c>
      <c r="C126">
        <v>-1</v>
      </c>
      <c r="D126">
        <v>-1</v>
      </c>
      <c r="E126">
        <v>-1</v>
      </c>
      <c r="F126">
        <v>-1</v>
      </c>
      <c r="G126">
        <v>-1</v>
      </c>
      <c r="H126">
        <v>-1</v>
      </c>
      <c r="I126">
        <v>-1</v>
      </c>
      <c r="J126">
        <v>-1</v>
      </c>
      <c r="K126">
        <v>-1</v>
      </c>
    </row>
    <row r="127" spans="1:11" x14ac:dyDescent="0.3">
      <c r="A127">
        <v>-1</v>
      </c>
      <c r="B127">
        <v>-1</v>
      </c>
      <c r="C127">
        <v>-1</v>
      </c>
      <c r="D127">
        <v>-1</v>
      </c>
      <c r="E127">
        <v>-1</v>
      </c>
      <c r="F127">
        <v>-1</v>
      </c>
      <c r="G127">
        <v>-1</v>
      </c>
      <c r="H127">
        <v>-1</v>
      </c>
      <c r="I127">
        <v>-1</v>
      </c>
      <c r="J127">
        <v>-1</v>
      </c>
      <c r="K127">
        <v>-1</v>
      </c>
    </row>
    <row r="128" spans="1:11" x14ac:dyDescent="0.3">
      <c r="A128">
        <v>-1</v>
      </c>
      <c r="B128">
        <v>-1</v>
      </c>
      <c r="C128">
        <v>-1</v>
      </c>
      <c r="D128">
        <v>-1</v>
      </c>
      <c r="E128">
        <v>-1</v>
      </c>
      <c r="F128">
        <v>-1</v>
      </c>
      <c r="G128">
        <v>-1</v>
      </c>
      <c r="H128">
        <v>-1</v>
      </c>
      <c r="I128">
        <v>-1</v>
      </c>
      <c r="J128">
        <v>-1</v>
      </c>
      <c r="K128">
        <v>-1</v>
      </c>
    </row>
    <row r="129" spans="1:11" x14ac:dyDescent="0.3">
      <c r="A129">
        <v>-1</v>
      </c>
      <c r="B129">
        <v>-1</v>
      </c>
      <c r="C129">
        <v>-1</v>
      </c>
      <c r="D129">
        <v>-1</v>
      </c>
      <c r="E129">
        <v>-1</v>
      </c>
      <c r="F129">
        <v>-1</v>
      </c>
      <c r="G129">
        <v>-1</v>
      </c>
      <c r="H129">
        <v>-1</v>
      </c>
      <c r="I129">
        <v>-1</v>
      </c>
      <c r="J129">
        <v>-1</v>
      </c>
      <c r="K129">
        <v>-1</v>
      </c>
    </row>
    <row r="130" spans="1:11" x14ac:dyDescent="0.3">
      <c r="A130">
        <v>-1</v>
      </c>
      <c r="B130">
        <v>-1</v>
      </c>
      <c r="C130">
        <v>-1</v>
      </c>
      <c r="D130">
        <v>-1</v>
      </c>
      <c r="E130">
        <v>-1</v>
      </c>
      <c r="F130">
        <v>-1</v>
      </c>
      <c r="G130">
        <v>-1</v>
      </c>
      <c r="H130">
        <v>-1</v>
      </c>
      <c r="I130">
        <v>-1</v>
      </c>
      <c r="J130">
        <v>-1</v>
      </c>
      <c r="K130">
        <v>-1</v>
      </c>
    </row>
    <row r="131" spans="1:11" x14ac:dyDescent="0.3">
      <c r="A131">
        <v>-1</v>
      </c>
      <c r="B131">
        <v>-1</v>
      </c>
      <c r="C131">
        <v>-1</v>
      </c>
      <c r="D131">
        <v>-1</v>
      </c>
      <c r="E131">
        <v>-1</v>
      </c>
      <c r="F131">
        <v>-1</v>
      </c>
      <c r="G131">
        <v>-1</v>
      </c>
      <c r="H131">
        <v>-1</v>
      </c>
      <c r="I131">
        <v>-1</v>
      </c>
      <c r="J131">
        <v>-1</v>
      </c>
      <c r="K131">
        <v>-1</v>
      </c>
    </row>
    <row r="132" spans="1:11" x14ac:dyDescent="0.3">
      <c r="A132">
        <v>-1</v>
      </c>
      <c r="B132">
        <v>-1</v>
      </c>
      <c r="C132">
        <v>-1</v>
      </c>
      <c r="D132">
        <v>-1</v>
      </c>
      <c r="E132">
        <v>-1</v>
      </c>
      <c r="F132">
        <v>-1</v>
      </c>
      <c r="G132">
        <v>-1</v>
      </c>
      <c r="H132">
        <v>-1</v>
      </c>
      <c r="I132">
        <v>-1</v>
      </c>
      <c r="J132">
        <v>-1</v>
      </c>
      <c r="K132">
        <v>-1</v>
      </c>
    </row>
    <row r="133" spans="1:11" x14ac:dyDescent="0.3">
      <c r="A133">
        <v>-1</v>
      </c>
      <c r="B133">
        <v>-1</v>
      </c>
      <c r="C133">
        <v>-1</v>
      </c>
      <c r="D133">
        <v>-1</v>
      </c>
      <c r="E133">
        <v>-1</v>
      </c>
      <c r="F133">
        <v>-1</v>
      </c>
      <c r="G133">
        <v>-1</v>
      </c>
      <c r="H133">
        <v>-1</v>
      </c>
      <c r="I133">
        <v>-1</v>
      </c>
      <c r="J133">
        <v>-1</v>
      </c>
      <c r="K133">
        <v>-1</v>
      </c>
    </row>
    <row r="134" spans="1:11" x14ac:dyDescent="0.3">
      <c r="A134">
        <v>-1</v>
      </c>
      <c r="B134">
        <v>-1</v>
      </c>
      <c r="C134">
        <v>-1</v>
      </c>
      <c r="D134">
        <v>-1</v>
      </c>
      <c r="E134">
        <v>-1</v>
      </c>
      <c r="F134">
        <v>-1</v>
      </c>
      <c r="G134">
        <v>-1</v>
      </c>
      <c r="H134">
        <v>-1</v>
      </c>
      <c r="I134">
        <v>-1</v>
      </c>
      <c r="J134">
        <v>-1</v>
      </c>
      <c r="K134">
        <v>-1</v>
      </c>
    </row>
    <row r="135" spans="1:11" x14ac:dyDescent="0.3">
      <c r="A135">
        <v>-1</v>
      </c>
      <c r="B135">
        <v>-1</v>
      </c>
      <c r="C135">
        <v>-1</v>
      </c>
      <c r="D135">
        <v>-1</v>
      </c>
      <c r="E135">
        <v>-1</v>
      </c>
      <c r="F135">
        <v>-1</v>
      </c>
      <c r="G135">
        <v>-1</v>
      </c>
      <c r="H135">
        <v>-1</v>
      </c>
      <c r="I135">
        <v>-1</v>
      </c>
      <c r="J135">
        <v>-1</v>
      </c>
      <c r="K135">
        <v>-1</v>
      </c>
    </row>
    <row r="136" spans="1:11" x14ac:dyDescent="0.3">
      <c r="A136">
        <v>-1</v>
      </c>
      <c r="B136">
        <v>-1</v>
      </c>
      <c r="C136">
        <v>-1</v>
      </c>
      <c r="D136">
        <v>-1</v>
      </c>
      <c r="E136">
        <v>-1</v>
      </c>
      <c r="F136">
        <v>-1</v>
      </c>
      <c r="G136">
        <v>-1</v>
      </c>
      <c r="H136">
        <v>-1</v>
      </c>
      <c r="I136">
        <v>-1</v>
      </c>
      <c r="J136">
        <v>-1</v>
      </c>
      <c r="K136">
        <v>-1</v>
      </c>
    </row>
    <row r="137" spans="1:11" x14ac:dyDescent="0.3">
      <c r="A137">
        <v>-1</v>
      </c>
      <c r="B137">
        <v>-1</v>
      </c>
      <c r="C137">
        <v>-1</v>
      </c>
      <c r="D137">
        <v>-1</v>
      </c>
      <c r="E137">
        <v>-1</v>
      </c>
      <c r="F137">
        <v>-1</v>
      </c>
      <c r="G137">
        <v>-1</v>
      </c>
      <c r="H137">
        <v>-1</v>
      </c>
      <c r="I137">
        <v>-1</v>
      </c>
      <c r="J137">
        <v>-1</v>
      </c>
      <c r="K137">
        <v>-1</v>
      </c>
    </row>
    <row r="138" spans="1:11" x14ac:dyDescent="0.3">
      <c r="A138">
        <v>-1</v>
      </c>
      <c r="B138">
        <v>-1</v>
      </c>
      <c r="C138">
        <v>-1</v>
      </c>
      <c r="D138">
        <v>-1</v>
      </c>
      <c r="E138">
        <v>-1</v>
      </c>
      <c r="F138">
        <v>-1</v>
      </c>
      <c r="G138">
        <v>-1</v>
      </c>
      <c r="H138">
        <v>-1</v>
      </c>
      <c r="I138">
        <v>-1</v>
      </c>
      <c r="J138">
        <v>-1</v>
      </c>
      <c r="K138">
        <v>-1</v>
      </c>
    </row>
    <row r="139" spans="1:11" x14ac:dyDescent="0.3">
      <c r="A139">
        <v>-1</v>
      </c>
      <c r="B139">
        <v>-1</v>
      </c>
      <c r="C139">
        <v>-1</v>
      </c>
      <c r="D139">
        <v>-1</v>
      </c>
      <c r="E139">
        <v>-1</v>
      </c>
      <c r="F139">
        <v>-1</v>
      </c>
      <c r="G139">
        <v>-1</v>
      </c>
      <c r="H139">
        <v>-1</v>
      </c>
      <c r="I139">
        <v>-1</v>
      </c>
      <c r="J139">
        <v>-1</v>
      </c>
      <c r="K139">
        <v>-1</v>
      </c>
    </row>
    <row r="140" spans="1:11" x14ac:dyDescent="0.3">
      <c r="A140">
        <v>-1</v>
      </c>
      <c r="B140">
        <v>-1</v>
      </c>
      <c r="C140">
        <v>-1</v>
      </c>
      <c r="D140">
        <v>-1</v>
      </c>
      <c r="E140">
        <v>-1</v>
      </c>
      <c r="F140">
        <v>-1</v>
      </c>
      <c r="G140">
        <v>-1</v>
      </c>
      <c r="H140">
        <v>-1</v>
      </c>
      <c r="I140">
        <v>-1</v>
      </c>
      <c r="J140">
        <v>-1</v>
      </c>
      <c r="K140">
        <v>-1</v>
      </c>
    </row>
    <row r="141" spans="1:11" x14ac:dyDescent="0.3">
      <c r="A141">
        <v>-1</v>
      </c>
      <c r="B141">
        <v>-1</v>
      </c>
      <c r="C141">
        <v>-1</v>
      </c>
      <c r="D141">
        <v>-1</v>
      </c>
      <c r="E141">
        <v>-1</v>
      </c>
      <c r="F141">
        <v>-1</v>
      </c>
      <c r="G141">
        <v>-1</v>
      </c>
      <c r="H141">
        <v>-1</v>
      </c>
      <c r="I141">
        <v>-1</v>
      </c>
      <c r="J141">
        <v>-1</v>
      </c>
      <c r="K141">
        <v>-1</v>
      </c>
    </row>
    <row r="142" spans="1:11" x14ac:dyDescent="0.3">
      <c r="A142">
        <v>-1</v>
      </c>
      <c r="B142">
        <v>-1</v>
      </c>
      <c r="C142">
        <v>-1</v>
      </c>
      <c r="D142">
        <v>-1</v>
      </c>
      <c r="E142">
        <v>-1</v>
      </c>
      <c r="F142">
        <v>-1</v>
      </c>
      <c r="G142">
        <v>-1</v>
      </c>
      <c r="H142">
        <v>-1</v>
      </c>
      <c r="I142">
        <v>-1</v>
      </c>
      <c r="J142">
        <v>-1</v>
      </c>
      <c r="K142">
        <v>-1</v>
      </c>
    </row>
    <row r="143" spans="1:11" x14ac:dyDescent="0.3">
      <c r="A143">
        <v>-1</v>
      </c>
      <c r="B143">
        <v>-1</v>
      </c>
      <c r="C143">
        <v>-1</v>
      </c>
      <c r="D143">
        <v>-1</v>
      </c>
      <c r="E143">
        <v>-1</v>
      </c>
      <c r="F143">
        <v>-1</v>
      </c>
      <c r="G143">
        <v>-1</v>
      </c>
      <c r="H143">
        <v>-1</v>
      </c>
      <c r="I143">
        <v>-1</v>
      </c>
      <c r="J143">
        <v>-1</v>
      </c>
      <c r="K143">
        <v>-1</v>
      </c>
    </row>
    <row r="144" spans="1:11" x14ac:dyDescent="0.3">
      <c r="A144">
        <v>-1</v>
      </c>
      <c r="B144">
        <v>-1</v>
      </c>
      <c r="C144">
        <v>-1</v>
      </c>
      <c r="D144">
        <v>-1</v>
      </c>
      <c r="E144">
        <v>-1</v>
      </c>
      <c r="F144">
        <v>-1</v>
      </c>
      <c r="G144">
        <v>-1</v>
      </c>
      <c r="H144">
        <v>-1</v>
      </c>
      <c r="I144">
        <v>-1</v>
      </c>
      <c r="J144">
        <v>-1</v>
      </c>
      <c r="K144">
        <v>-1</v>
      </c>
    </row>
    <row r="145" spans="1:11" x14ac:dyDescent="0.3">
      <c r="A145">
        <v>-1</v>
      </c>
      <c r="B145">
        <v>-1</v>
      </c>
      <c r="C145">
        <v>-1</v>
      </c>
      <c r="D145">
        <v>-1</v>
      </c>
      <c r="E145">
        <v>-1</v>
      </c>
      <c r="F145">
        <v>-1</v>
      </c>
      <c r="G145">
        <v>-1</v>
      </c>
      <c r="H145">
        <v>-1</v>
      </c>
      <c r="I145">
        <v>-1</v>
      </c>
      <c r="J145">
        <v>-1</v>
      </c>
      <c r="K145">
        <v>-1</v>
      </c>
    </row>
    <row r="146" spans="1:11" x14ac:dyDescent="0.3">
      <c r="A146">
        <v>-1</v>
      </c>
      <c r="B146">
        <v>-1</v>
      </c>
      <c r="C146">
        <v>-1</v>
      </c>
      <c r="D146">
        <v>-1</v>
      </c>
      <c r="E146">
        <v>-1</v>
      </c>
      <c r="F146">
        <v>-1</v>
      </c>
      <c r="G146">
        <v>-1</v>
      </c>
      <c r="H146">
        <v>-1</v>
      </c>
      <c r="I146">
        <v>-1</v>
      </c>
      <c r="J146">
        <v>-1</v>
      </c>
      <c r="K146">
        <v>-1</v>
      </c>
    </row>
    <row r="147" spans="1:11" x14ac:dyDescent="0.3">
      <c r="A147">
        <v>-1</v>
      </c>
      <c r="B147">
        <v>-1</v>
      </c>
      <c r="C147">
        <v>-1</v>
      </c>
      <c r="D147">
        <v>-1</v>
      </c>
      <c r="E147">
        <v>-1</v>
      </c>
      <c r="F147">
        <v>-1</v>
      </c>
      <c r="G147">
        <v>-1</v>
      </c>
      <c r="H147">
        <v>-1</v>
      </c>
      <c r="I147">
        <v>-1</v>
      </c>
      <c r="J147">
        <v>-1</v>
      </c>
      <c r="K147">
        <v>-1</v>
      </c>
    </row>
    <row r="148" spans="1:11" x14ac:dyDescent="0.3">
      <c r="A148">
        <v>-1</v>
      </c>
      <c r="B148">
        <v>-1</v>
      </c>
      <c r="C148">
        <v>-1</v>
      </c>
      <c r="D148">
        <v>-1</v>
      </c>
      <c r="E148">
        <v>-1</v>
      </c>
      <c r="F148">
        <v>-1</v>
      </c>
      <c r="G148">
        <v>-1</v>
      </c>
      <c r="H148">
        <v>-1</v>
      </c>
      <c r="I148">
        <v>-1</v>
      </c>
      <c r="J148">
        <v>-1</v>
      </c>
      <c r="K148">
        <v>-1</v>
      </c>
    </row>
    <row r="149" spans="1:11" x14ac:dyDescent="0.3">
      <c r="A149">
        <v>-1</v>
      </c>
      <c r="B149">
        <v>-1</v>
      </c>
      <c r="C149">
        <v>-1</v>
      </c>
      <c r="D149">
        <v>-1</v>
      </c>
      <c r="E149">
        <v>-1</v>
      </c>
      <c r="F149">
        <v>-1</v>
      </c>
      <c r="G149">
        <v>-1</v>
      </c>
      <c r="H149">
        <v>-1</v>
      </c>
      <c r="I149">
        <v>-1</v>
      </c>
      <c r="J149">
        <v>-1</v>
      </c>
      <c r="K149">
        <v>-1</v>
      </c>
    </row>
    <row r="150" spans="1:11" x14ac:dyDescent="0.3">
      <c r="A150">
        <v>-1</v>
      </c>
      <c r="B150">
        <v>-1</v>
      </c>
      <c r="C150">
        <v>-1</v>
      </c>
      <c r="D150">
        <v>-1</v>
      </c>
      <c r="E150">
        <v>-1</v>
      </c>
      <c r="F150">
        <v>-1</v>
      </c>
      <c r="G150">
        <v>-1</v>
      </c>
      <c r="H150">
        <v>-1</v>
      </c>
      <c r="I150">
        <v>-1</v>
      </c>
      <c r="J150">
        <v>-1</v>
      </c>
      <c r="K150">
        <v>-1</v>
      </c>
    </row>
    <row r="151" spans="1:11" x14ac:dyDescent="0.3">
      <c r="A151">
        <v>-1</v>
      </c>
      <c r="B151">
        <v>-1</v>
      </c>
      <c r="C151">
        <v>-1</v>
      </c>
      <c r="D151">
        <v>-1</v>
      </c>
      <c r="E151">
        <v>-1</v>
      </c>
      <c r="F151">
        <v>-1</v>
      </c>
      <c r="G151">
        <v>-1</v>
      </c>
      <c r="H151">
        <v>-1</v>
      </c>
      <c r="I151">
        <v>-1</v>
      </c>
      <c r="J151">
        <v>-1</v>
      </c>
      <c r="K151">
        <v>-1</v>
      </c>
    </row>
    <row r="152" spans="1:11" x14ac:dyDescent="0.3">
      <c r="A152">
        <v>-1</v>
      </c>
      <c r="B152">
        <v>-1</v>
      </c>
      <c r="C152">
        <v>-1</v>
      </c>
      <c r="D152">
        <v>-1</v>
      </c>
      <c r="E152">
        <v>-1</v>
      </c>
      <c r="F152">
        <v>-1</v>
      </c>
      <c r="G152">
        <v>-1</v>
      </c>
      <c r="H152">
        <v>-1</v>
      </c>
      <c r="I152">
        <v>-1</v>
      </c>
      <c r="J152">
        <v>-1</v>
      </c>
      <c r="K152">
        <v>-1</v>
      </c>
    </row>
    <row r="153" spans="1:11" x14ac:dyDescent="0.3">
      <c r="A153">
        <v>-1</v>
      </c>
      <c r="B153">
        <v>-1</v>
      </c>
      <c r="C153">
        <v>-1</v>
      </c>
      <c r="D153">
        <v>-1</v>
      </c>
      <c r="E153">
        <v>-1</v>
      </c>
      <c r="F153">
        <v>-1</v>
      </c>
      <c r="G153">
        <v>-1</v>
      </c>
      <c r="H153">
        <v>-1</v>
      </c>
      <c r="I153">
        <v>-1</v>
      </c>
      <c r="J153">
        <v>-1</v>
      </c>
      <c r="K153">
        <v>-1</v>
      </c>
    </row>
    <row r="154" spans="1:11" x14ac:dyDescent="0.3">
      <c r="A154">
        <v>-1</v>
      </c>
      <c r="B154">
        <v>-1</v>
      </c>
      <c r="C154">
        <v>-1</v>
      </c>
      <c r="D154">
        <v>-1</v>
      </c>
      <c r="E154">
        <v>-1</v>
      </c>
      <c r="F154">
        <v>-1</v>
      </c>
      <c r="G154">
        <v>-1</v>
      </c>
      <c r="H154">
        <v>-1</v>
      </c>
      <c r="I154">
        <v>-1</v>
      </c>
      <c r="J154">
        <v>-1</v>
      </c>
      <c r="K154">
        <v>-1</v>
      </c>
    </row>
    <row r="155" spans="1:11" x14ac:dyDescent="0.3">
      <c r="A155">
        <v>-1</v>
      </c>
      <c r="B155">
        <v>-1</v>
      </c>
      <c r="C155">
        <v>-1</v>
      </c>
      <c r="D155">
        <v>-1</v>
      </c>
      <c r="E155">
        <v>-1</v>
      </c>
      <c r="F155">
        <v>-1</v>
      </c>
      <c r="G155">
        <v>-1</v>
      </c>
      <c r="H155">
        <v>-1</v>
      </c>
      <c r="I155">
        <v>-1</v>
      </c>
      <c r="J155">
        <v>-1</v>
      </c>
      <c r="K155">
        <v>-1</v>
      </c>
    </row>
    <row r="156" spans="1:11" x14ac:dyDescent="0.3">
      <c r="A156">
        <v>-1</v>
      </c>
      <c r="B156">
        <v>-1</v>
      </c>
      <c r="C156">
        <v>-1</v>
      </c>
      <c r="D156">
        <v>-1</v>
      </c>
      <c r="E156">
        <v>-1</v>
      </c>
      <c r="F156">
        <v>-1</v>
      </c>
      <c r="G156">
        <v>-1</v>
      </c>
      <c r="H156">
        <v>-1</v>
      </c>
      <c r="I156">
        <v>-1</v>
      </c>
      <c r="J156">
        <v>-1</v>
      </c>
      <c r="K156">
        <v>-1</v>
      </c>
    </row>
    <row r="157" spans="1:11" x14ac:dyDescent="0.3">
      <c r="A157">
        <v>-1</v>
      </c>
      <c r="B157">
        <v>-1</v>
      </c>
      <c r="C157">
        <v>-1</v>
      </c>
      <c r="D157">
        <v>-1</v>
      </c>
      <c r="E157">
        <v>-1</v>
      </c>
      <c r="F157">
        <v>-1</v>
      </c>
      <c r="G157">
        <v>-1</v>
      </c>
      <c r="H157">
        <v>-1</v>
      </c>
      <c r="I157">
        <v>-1</v>
      </c>
      <c r="J157">
        <v>-1</v>
      </c>
      <c r="K157">
        <v>-1</v>
      </c>
    </row>
    <row r="158" spans="1:11" x14ac:dyDescent="0.3">
      <c r="A158">
        <v>-1</v>
      </c>
      <c r="B158">
        <v>-1</v>
      </c>
      <c r="C158">
        <v>-1</v>
      </c>
      <c r="D158">
        <v>-1</v>
      </c>
      <c r="E158">
        <v>-1</v>
      </c>
      <c r="F158">
        <v>-1</v>
      </c>
      <c r="G158">
        <v>-1</v>
      </c>
      <c r="H158">
        <v>-1</v>
      </c>
      <c r="I158">
        <v>-1</v>
      </c>
      <c r="J158">
        <v>-1</v>
      </c>
      <c r="K158">
        <v>-1</v>
      </c>
    </row>
    <row r="159" spans="1:11" x14ac:dyDescent="0.3">
      <c r="A159">
        <v>-1</v>
      </c>
      <c r="B159">
        <v>-1</v>
      </c>
      <c r="C159">
        <v>-1</v>
      </c>
      <c r="D159">
        <v>-1</v>
      </c>
      <c r="E159">
        <v>-1</v>
      </c>
      <c r="F159">
        <v>-1</v>
      </c>
      <c r="G159">
        <v>-1</v>
      </c>
      <c r="H159">
        <v>-1</v>
      </c>
      <c r="I159">
        <v>-1</v>
      </c>
      <c r="J159">
        <v>-1</v>
      </c>
      <c r="K159">
        <v>-1</v>
      </c>
    </row>
    <row r="160" spans="1:11" x14ac:dyDescent="0.3">
      <c r="A160">
        <v>-1</v>
      </c>
      <c r="B160">
        <v>-1</v>
      </c>
      <c r="C160">
        <v>-1</v>
      </c>
      <c r="D160">
        <v>-1</v>
      </c>
      <c r="E160">
        <v>-1</v>
      </c>
      <c r="F160">
        <v>-1</v>
      </c>
      <c r="G160">
        <v>-1</v>
      </c>
      <c r="H160">
        <v>-1</v>
      </c>
      <c r="I160">
        <v>-1</v>
      </c>
      <c r="J160">
        <v>-1</v>
      </c>
      <c r="K160">
        <v>-1</v>
      </c>
    </row>
    <row r="161" spans="1:11" x14ac:dyDescent="0.3">
      <c r="A161">
        <v>-1</v>
      </c>
      <c r="B161">
        <v>-1</v>
      </c>
      <c r="C161">
        <v>-1</v>
      </c>
      <c r="D161">
        <v>-1</v>
      </c>
      <c r="E161">
        <v>-1</v>
      </c>
      <c r="F161">
        <v>-1</v>
      </c>
      <c r="G161">
        <v>-1</v>
      </c>
      <c r="H161">
        <v>-1</v>
      </c>
      <c r="I161">
        <v>-1</v>
      </c>
      <c r="J161">
        <v>-1</v>
      </c>
      <c r="K161">
        <v>-1</v>
      </c>
    </row>
    <row r="162" spans="1:11" x14ac:dyDescent="0.3">
      <c r="A162">
        <v>-1</v>
      </c>
      <c r="B162">
        <v>-1</v>
      </c>
      <c r="C162">
        <v>-1</v>
      </c>
      <c r="D162">
        <v>-1</v>
      </c>
      <c r="E162">
        <v>-1</v>
      </c>
      <c r="F162">
        <v>-1</v>
      </c>
      <c r="G162">
        <v>-1</v>
      </c>
      <c r="H162">
        <v>-1</v>
      </c>
      <c r="I162">
        <v>-1</v>
      </c>
      <c r="J162">
        <v>-1</v>
      </c>
      <c r="K162">
        <v>-1</v>
      </c>
    </row>
    <row r="163" spans="1:11" x14ac:dyDescent="0.3">
      <c r="A163">
        <v>-1</v>
      </c>
      <c r="B163">
        <v>-1</v>
      </c>
      <c r="C163">
        <v>-1</v>
      </c>
      <c r="D163">
        <v>-1</v>
      </c>
      <c r="E163">
        <v>-1</v>
      </c>
      <c r="F163">
        <v>-1</v>
      </c>
      <c r="G163">
        <v>-1</v>
      </c>
      <c r="H163">
        <v>-1</v>
      </c>
      <c r="I163">
        <v>-1</v>
      </c>
      <c r="J163">
        <v>-1</v>
      </c>
      <c r="K163">
        <v>-1</v>
      </c>
    </row>
    <row r="164" spans="1:11" x14ac:dyDescent="0.3">
      <c r="A164">
        <v>-1</v>
      </c>
      <c r="B164">
        <v>-1</v>
      </c>
      <c r="C164">
        <v>-1</v>
      </c>
      <c r="D164">
        <v>-1</v>
      </c>
      <c r="E164">
        <v>-1</v>
      </c>
      <c r="F164">
        <v>-1</v>
      </c>
      <c r="G164">
        <v>-1</v>
      </c>
      <c r="H164">
        <v>-1</v>
      </c>
      <c r="I164">
        <v>-1</v>
      </c>
      <c r="J164">
        <v>-1</v>
      </c>
      <c r="K164">
        <v>-1</v>
      </c>
    </row>
    <row r="165" spans="1:11" x14ac:dyDescent="0.3">
      <c r="A165">
        <v>-1</v>
      </c>
      <c r="B165">
        <v>-1</v>
      </c>
      <c r="C165">
        <v>-1</v>
      </c>
      <c r="D165">
        <v>-1</v>
      </c>
      <c r="E165">
        <v>-1</v>
      </c>
      <c r="F165">
        <v>-1</v>
      </c>
      <c r="G165">
        <v>-1</v>
      </c>
      <c r="H165">
        <v>-1</v>
      </c>
      <c r="I165">
        <v>-1</v>
      </c>
      <c r="J165">
        <v>-1</v>
      </c>
      <c r="K165">
        <v>-1</v>
      </c>
    </row>
    <row r="166" spans="1:11" x14ac:dyDescent="0.3">
      <c r="A166">
        <v>-1</v>
      </c>
      <c r="B166">
        <v>-1</v>
      </c>
      <c r="C166">
        <v>-1</v>
      </c>
      <c r="D166">
        <v>-1</v>
      </c>
      <c r="E166">
        <v>-1</v>
      </c>
      <c r="F166">
        <v>-1</v>
      </c>
      <c r="G166">
        <v>-1</v>
      </c>
      <c r="H166">
        <v>-1</v>
      </c>
      <c r="I166">
        <v>-1</v>
      </c>
      <c r="J166">
        <v>-1</v>
      </c>
      <c r="K166">
        <v>-1</v>
      </c>
    </row>
    <row r="167" spans="1:11" x14ac:dyDescent="0.3">
      <c r="A167">
        <v>-1</v>
      </c>
      <c r="B167">
        <v>-1</v>
      </c>
      <c r="C167">
        <v>-1</v>
      </c>
      <c r="D167">
        <v>-1</v>
      </c>
      <c r="E167">
        <v>-1</v>
      </c>
      <c r="F167">
        <v>-1</v>
      </c>
      <c r="G167">
        <v>-1</v>
      </c>
      <c r="H167">
        <v>-1</v>
      </c>
      <c r="I167">
        <v>-1</v>
      </c>
      <c r="J167">
        <v>-1</v>
      </c>
      <c r="K167">
        <v>-1</v>
      </c>
    </row>
    <row r="168" spans="1:11" x14ac:dyDescent="0.3">
      <c r="A168">
        <v>-1</v>
      </c>
      <c r="B168">
        <v>-1</v>
      </c>
      <c r="C168">
        <v>-1</v>
      </c>
      <c r="D168">
        <v>-1</v>
      </c>
      <c r="E168">
        <v>-1</v>
      </c>
      <c r="F168">
        <v>-1</v>
      </c>
      <c r="G168">
        <v>-1</v>
      </c>
      <c r="H168">
        <v>-1</v>
      </c>
      <c r="I168">
        <v>-1</v>
      </c>
      <c r="J168">
        <v>-1</v>
      </c>
      <c r="K168">
        <v>-1</v>
      </c>
    </row>
    <row r="169" spans="1:11" x14ac:dyDescent="0.3">
      <c r="A169">
        <v>-1</v>
      </c>
      <c r="B169">
        <v>-1</v>
      </c>
      <c r="C169">
        <v>-1</v>
      </c>
      <c r="D169">
        <v>-1</v>
      </c>
      <c r="E169">
        <v>-1</v>
      </c>
      <c r="F169">
        <v>-1</v>
      </c>
      <c r="G169">
        <v>-1</v>
      </c>
      <c r="H169">
        <v>-1</v>
      </c>
      <c r="I169">
        <v>-1</v>
      </c>
      <c r="J169">
        <v>-1</v>
      </c>
      <c r="K169">
        <v>-1</v>
      </c>
    </row>
    <row r="170" spans="1:11" x14ac:dyDescent="0.3">
      <c r="A170">
        <v>-1</v>
      </c>
      <c r="B170">
        <v>-1</v>
      </c>
      <c r="C170">
        <v>-1</v>
      </c>
      <c r="D170">
        <v>-1</v>
      </c>
      <c r="E170">
        <v>-1</v>
      </c>
      <c r="F170">
        <v>-1</v>
      </c>
      <c r="G170">
        <v>-1</v>
      </c>
      <c r="H170">
        <v>-1</v>
      </c>
      <c r="I170">
        <v>-1</v>
      </c>
      <c r="J170">
        <v>-1</v>
      </c>
      <c r="K170">
        <v>-1</v>
      </c>
    </row>
    <row r="171" spans="1:11" x14ac:dyDescent="0.3">
      <c r="A171">
        <v>-1</v>
      </c>
      <c r="B171">
        <v>-1</v>
      </c>
      <c r="C171">
        <v>-1</v>
      </c>
      <c r="D171">
        <v>-1</v>
      </c>
      <c r="E171">
        <v>-1</v>
      </c>
      <c r="F171">
        <v>-1</v>
      </c>
      <c r="G171">
        <v>-1</v>
      </c>
      <c r="H171">
        <v>-1</v>
      </c>
      <c r="I171">
        <v>-1</v>
      </c>
      <c r="J171">
        <v>-1</v>
      </c>
      <c r="K171">
        <v>-1</v>
      </c>
    </row>
    <row r="172" spans="1:11" x14ac:dyDescent="0.3">
      <c r="A172">
        <v>-1</v>
      </c>
      <c r="B172">
        <v>-1</v>
      </c>
      <c r="C172">
        <v>-1</v>
      </c>
      <c r="D172">
        <v>-1</v>
      </c>
      <c r="E172">
        <v>-1</v>
      </c>
      <c r="F172">
        <v>-1</v>
      </c>
      <c r="G172">
        <v>-1</v>
      </c>
      <c r="H172">
        <v>-1</v>
      </c>
      <c r="I172">
        <v>-1</v>
      </c>
      <c r="J172">
        <v>-1</v>
      </c>
      <c r="K172">
        <v>-1</v>
      </c>
    </row>
    <row r="173" spans="1:11" x14ac:dyDescent="0.3">
      <c r="A173">
        <v>-1</v>
      </c>
      <c r="B173">
        <v>-1</v>
      </c>
      <c r="C173">
        <v>-1</v>
      </c>
      <c r="D173">
        <v>-1</v>
      </c>
      <c r="E173">
        <v>-1</v>
      </c>
      <c r="F173">
        <v>-1</v>
      </c>
      <c r="G173">
        <v>-1</v>
      </c>
      <c r="H173">
        <v>-1</v>
      </c>
      <c r="I173">
        <v>-1</v>
      </c>
      <c r="J173">
        <v>-1</v>
      </c>
      <c r="K173">
        <v>-1</v>
      </c>
    </row>
    <row r="174" spans="1:11" x14ac:dyDescent="0.3">
      <c r="A174">
        <v>-1</v>
      </c>
      <c r="B174">
        <v>-1</v>
      </c>
      <c r="C174">
        <v>-1</v>
      </c>
      <c r="D174">
        <v>-1</v>
      </c>
      <c r="E174">
        <v>-1</v>
      </c>
      <c r="F174">
        <v>-1</v>
      </c>
      <c r="G174">
        <v>-1</v>
      </c>
      <c r="H174">
        <v>-1</v>
      </c>
      <c r="I174">
        <v>-1</v>
      </c>
      <c r="J174">
        <v>-1</v>
      </c>
      <c r="K174">
        <v>-1</v>
      </c>
    </row>
    <row r="175" spans="1:11" x14ac:dyDescent="0.3">
      <c r="A175">
        <v>-1</v>
      </c>
      <c r="B175">
        <v>-1</v>
      </c>
      <c r="C175">
        <v>-1</v>
      </c>
      <c r="D175">
        <v>-1</v>
      </c>
      <c r="E175">
        <v>-1</v>
      </c>
      <c r="F175">
        <v>-1</v>
      </c>
      <c r="G175">
        <v>-1</v>
      </c>
      <c r="H175">
        <v>-1</v>
      </c>
      <c r="I175">
        <v>-1</v>
      </c>
      <c r="J175">
        <v>-1</v>
      </c>
      <c r="K175">
        <v>-1</v>
      </c>
    </row>
    <row r="176" spans="1:11" x14ac:dyDescent="0.3">
      <c r="A176">
        <v>-1</v>
      </c>
      <c r="B176">
        <v>-1</v>
      </c>
      <c r="C176">
        <v>-1</v>
      </c>
      <c r="D176">
        <v>-1</v>
      </c>
      <c r="E176">
        <v>-1</v>
      </c>
      <c r="F176">
        <v>-1</v>
      </c>
      <c r="G176">
        <v>-1</v>
      </c>
      <c r="H176">
        <v>-1</v>
      </c>
      <c r="I176">
        <v>-1</v>
      </c>
      <c r="J176">
        <v>-1</v>
      </c>
      <c r="K176">
        <v>-1</v>
      </c>
    </row>
    <row r="177" spans="1:11" x14ac:dyDescent="0.3">
      <c r="A177">
        <v>-1</v>
      </c>
      <c r="B177">
        <v>-1</v>
      </c>
      <c r="C177">
        <v>-1</v>
      </c>
      <c r="D177">
        <v>-1</v>
      </c>
      <c r="E177">
        <v>-1</v>
      </c>
      <c r="F177">
        <v>-1</v>
      </c>
      <c r="G177">
        <v>-1</v>
      </c>
      <c r="H177">
        <v>-1</v>
      </c>
      <c r="I177">
        <v>-1</v>
      </c>
      <c r="J177">
        <v>-1</v>
      </c>
      <c r="K177">
        <v>-1</v>
      </c>
    </row>
    <row r="178" spans="1:11" x14ac:dyDescent="0.3">
      <c r="A178">
        <v>-1</v>
      </c>
      <c r="B178">
        <v>-1</v>
      </c>
      <c r="C178">
        <v>-1</v>
      </c>
      <c r="D178">
        <v>-1</v>
      </c>
      <c r="E178">
        <v>-1</v>
      </c>
      <c r="F178">
        <v>-1</v>
      </c>
      <c r="G178">
        <v>-1</v>
      </c>
      <c r="H178">
        <v>-1</v>
      </c>
      <c r="I178">
        <v>-1</v>
      </c>
      <c r="J178">
        <v>-1</v>
      </c>
      <c r="K178">
        <v>-1</v>
      </c>
    </row>
    <row r="179" spans="1:11" x14ac:dyDescent="0.3">
      <c r="A179">
        <v>-1</v>
      </c>
      <c r="B179">
        <v>-1</v>
      </c>
      <c r="C179">
        <v>-1</v>
      </c>
      <c r="D179">
        <v>-1</v>
      </c>
      <c r="E179">
        <v>-1</v>
      </c>
      <c r="F179">
        <v>-1</v>
      </c>
      <c r="G179">
        <v>-1</v>
      </c>
      <c r="H179">
        <v>-1</v>
      </c>
      <c r="I179">
        <v>-1</v>
      </c>
      <c r="J179">
        <v>-1</v>
      </c>
      <c r="K179">
        <v>-1</v>
      </c>
    </row>
    <row r="180" spans="1:11" x14ac:dyDescent="0.3">
      <c r="A180">
        <v>-1</v>
      </c>
      <c r="B180">
        <v>-1</v>
      </c>
      <c r="C180">
        <v>-1</v>
      </c>
      <c r="D180">
        <v>-1</v>
      </c>
      <c r="E180">
        <v>-1</v>
      </c>
      <c r="F180">
        <v>-1</v>
      </c>
      <c r="G180">
        <v>-1</v>
      </c>
      <c r="H180">
        <v>-1</v>
      </c>
      <c r="I180">
        <v>-1</v>
      </c>
      <c r="J180">
        <v>-1</v>
      </c>
      <c r="K180">
        <v>-1</v>
      </c>
    </row>
    <row r="181" spans="1:11" x14ac:dyDescent="0.3">
      <c r="A181">
        <v>-1</v>
      </c>
      <c r="B181">
        <v>-1</v>
      </c>
      <c r="C181">
        <v>-1</v>
      </c>
      <c r="D181">
        <v>-1</v>
      </c>
      <c r="E181">
        <v>-1</v>
      </c>
      <c r="F181">
        <v>-1</v>
      </c>
      <c r="G181">
        <v>-1</v>
      </c>
      <c r="H181">
        <v>-1</v>
      </c>
      <c r="I181">
        <v>-1</v>
      </c>
      <c r="J181">
        <v>-1</v>
      </c>
      <c r="K181">
        <v>-1</v>
      </c>
    </row>
    <row r="182" spans="1:11" x14ac:dyDescent="0.3">
      <c r="A182">
        <v>-1</v>
      </c>
      <c r="B182">
        <v>-1</v>
      </c>
      <c r="C182">
        <v>-1</v>
      </c>
      <c r="D182">
        <v>-1</v>
      </c>
      <c r="E182">
        <v>-1</v>
      </c>
      <c r="F182">
        <v>-1</v>
      </c>
      <c r="G182">
        <v>-1</v>
      </c>
      <c r="H182">
        <v>-1</v>
      </c>
      <c r="I182">
        <v>-1</v>
      </c>
      <c r="J182">
        <v>-1</v>
      </c>
      <c r="K182">
        <v>-1</v>
      </c>
    </row>
    <row r="183" spans="1:11" x14ac:dyDescent="0.3">
      <c r="A183">
        <v>-1</v>
      </c>
      <c r="B183">
        <v>-1</v>
      </c>
      <c r="C183">
        <v>-1</v>
      </c>
      <c r="D183">
        <v>-1</v>
      </c>
      <c r="E183">
        <v>-1</v>
      </c>
      <c r="F183">
        <v>-1</v>
      </c>
      <c r="G183">
        <v>-1</v>
      </c>
      <c r="H183">
        <v>-1</v>
      </c>
      <c r="I183">
        <v>-1</v>
      </c>
      <c r="J183">
        <v>-1</v>
      </c>
      <c r="K183">
        <v>-1</v>
      </c>
    </row>
    <row r="184" spans="1:11" x14ac:dyDescent="0.3">
      <c r="A184">
        <v>-1</v>
      </c>
      <c r="B184">
        <v>-1</v>
      </c>
      <c r="C184">
        <v>-1</v>
      </c>
      <c r="D184">
        <v>-1</v>
      </c>
      <c r="E184">
        <v>-1</v>
      </c>
      <c r="F184">
        <v>-1</v>
      </c>
      <c r="G184">
        <v>-1</v>
      </c>
      <c r="H184">
        <v>-1</v>
      </c>
      <c r="I184">
        <v>-1</v>
      </c>
      <c r="J184">
        <v>-1</v>
      </c>
      <c r="K184">
        <v>-1</v>
      </c>
    </row>
    <row r="185" spans="1:11" x14ac:dyDescent="0.3">
      <c r="A185">
        <v>-1</v>
      </c>
      <c r="B185">
        <v>-1</v>
      </c>
      <c r="C185">
        <v>-1</v>
      </c>
      <c r="D185">
        <v>-1</v>
      </c>
      <c r="E185">
        <v>-1</v>
      </c>
      <c r="F185">
        <v>-1</v>
      </c>
      <c r="G185">
        <v>-1</v>
      </c>
      <c r="H185">
        <v>-1</v>
      </c>
      <c r="I185">
        <v>-1</v>
      </c>
      <c r="J185">
        <v>-1</v>
      </c>
      <c r="K185">
        <v>-1</v>
      </c>
    </row>
    <row r="186" spans="1:11" x14ac:dyDescent="0.3">
      <c r="A186">
        <v>-1</v>
      </c>
      <c r="B186">
        <v>-1</v>
      </c>
      <c r="C186">
        <v>-1</v>
      </c>
      <c r="D186">
        <v>-1</v>
      </c>
      <c r="E186">
        <v>-1</v>
      </c>
      <c r="F186">
        <v>-1</v>
      </c>
      <c r="G186">
        <v>-1</v>
      </c>
      <c r="H186">
        <v>-1</v>
      </c>
      <c r="I186">
        <v>-1</v>
      </c>
      <c r="J186">
        <v>-1</v>
      </c>
      <c r="K186">
        <v>-1</v>
      </c>
    </row>
    <row r="187" spans="1:11" x14ac:dyDescent="0.3">
      <c r="A187">
        <v>-1</v>
      </c>
      <c r="B187">
        <v>-1</v>
      </c>
      <c r="C187">
        <v>-1</v>
      </c>
      <c r="D187">
        <v>-1</v>
      </c>
      <c r="E187">
        <v>-1</v>
      </c>
      <c r="F187">
        <v>-1</v>
      </c>
      <c r="G187">
        <v>-1</v>
      </c>
      <c r="H187">
        <v>-1</v>
      </c>
      <c r="I187">
        <v>-1</v>
      </c>
      <c r="J187">
        <v>-1</v>
      </c>
      <c r="K187">
        <v>-1</v>
      </c>
    </row>
    <row r="188" spans="1:11" x14ac:dyDescent="0.3">
      <c r="A188">
        <v>-1</v>
      </c>
      <c r="B188">
        <v>-1</v>
      </c>
      <c r="C188">
        <v>-1</v>
      </c>
      <c r="D188">
        <v>-1</v>
      </c>
      <c r="E188">
        <v>-1</v>
      </c>
      <c r="F188">
        <v>-1</v>
      </c>
      <c r="G188">
        <v>-1</v>
      </c>
      <c r="H188">
        <v>-1</v>
      </c>
      <c r="I188">
        <v>-1</v>
      </c>
      <c r="J188">
        <v>-1</v>
      </c>
      <c r="K188">
        <v>-1</v>
      </c>
    </row>
    <row r="189" spans="1:11" x14ac:dyDescent="0.3">
      <c r="A189">
        <v>-1</v>
      </c>
      <c r="B189">
        <v>-1</v>
      </c>
      <c r="C189">
        <v>-1</v>
      </c>
      <c r="D189">
        <v>-1</v>
      </c>
      <c r="E189">
        <v>-1</v>
      </c>
      <c r="F189">
        <v>-1</v>
      </c>
      <c r="G189">
        <v>-1</v>
      </c>
      <c r="H189">
        <v>-1</v>
      </c>
      <c r="I189">
        <v>-1</v>
      </c>
      <c r="J189">
        <v>-1</v>
      </c>
      <c r="K189">
        <v>-1</v>
      </c>
    </row>
    <row r="190" spans="1:11" x14ac:dyDescent="0.3">
      <c r="A190">
        <v>-1</v>
      </c>
      <c r="B190">
        <v>-1</v>
      </c>
      <c r="C190">
        <v>-1</v>
      </c>
      <c r="D190">
        <v>-1</v>
      </c>
      <c r="E190">
        <v>-1</v>
      </c>
      <c r="F190">
        <v>-1</v>
      </c>
      <c r="G190">
        <v>-1</v>
      </c>
      <c r="H190">
        <v>-1</v>
      </c>
      <c r="I190">
        <v>-1</v>
      </c>
      <c r="J190">
        <v>-1</v>
      </c>
      <c r="K190">
        <v>-1</v>
      </c>
    </row>
    <row r="191" spans="1:11" x14ac:dyDescent="0.3">
      <c r="A191">
        <v>-1</v>
      </c>
      <c r="B191">
        <v>-1</v>
      </c>
      <c r="C191">
        <v>-1</v>
      </c>
      <c r="D191">
        <v>-1</v>
      </c>
      <c r="E191">
        <v>-1</v>
      </c>
      <c r="F191">
        <v>-1</v>
      </c>
      <c r="G191">
        <v>-1</v>
      </c>
      <c r="H191">
        <v>-1</v>
      </c>
      <c r="I191">
        <v>-1</v>
      </c>
      <c r="J191">
        <v>-1</v>
      </c>
      <c r="K191">
        <v>-1</v>
      </c>
    </row>
    <row r="192" spans="1:11" x14ac:dyDescent="0.3">
      <c r="A192">
        <v>-1</v>
      </c>
      <c r="B192">
        <v>-1</v>
      </c>
      <c r="C192">
        <v>-1</v>
      </c>
      <c r="D192">
        <v>-1</v>
      </c>
      <c r="E192">
        <v>-1</v>
      </c>
      <c r="F192">
        <v>-1</v>
      </c>
      <c r="G192">
        <v>-1</v>
      </c>
      <c r="H192">
        <v>-1</v>
      </c>
      <c r="I192">
        <v>-1</v>
      </c>
      <c r="J192">
        <v>-1</v>
      </c>
      <c r="K192">
        <v>-1</v>
      </c>
    </row>
    <row r="193" spans="1:11" x14ac:dyDescent="0.3">
      <c r="A193">
        <v>-1</v>
      </c>
      <c r="B193">
        <v>-1</v>
      </c>
      <c r="C193">
        <v>-1</v>
      </c>
      <c r="D193">
        <v>-1</v>
      </c>
      <c r="E193">
        <v>-1</v>
      </c>
      <c r="F193">
        <v>-1</v>
      </c>
      <c r="G193">
        <v>-1</v>
      </c>
      <c r="H193">
        <v>-1</v>
      </c>
      <c r="I193">
        <v>-1</v>
      </c>
      <c r="J193">
        <v>-1</v>
      </c>
      <c r="K193">
        <v>-1</v>
      </c>
    </row>
    <row r="194" spans="1:11" x14ac:dyDescent="0.3">
      <c r="A194">
        <v>-1</v>
      </c>
      <c r="B194">
        <v>-1</v>
      </c>
      <c r="C194">
        <v>-1</v>
      </c>
      <c r="D194">
        <v>-1</v>
      </c>
      <c r="E194">
        <v>-1</v>
      </c>
      <c r="F194">
        <v>-1</v>
      </c>
      <c r="G194">
        <v>-1</v>
      </c>
      <c r="H194">
        <v>-1</v>
      </c>
      <c r="I194">
        <v>-1</v>
      </c>
      <c r="J194">
        <v>-1</v>
      </c>
      <c r="K194">
        <v>-1</v>
      </c>
    </row>
    <row r="195" spans="1:11" x14ac:dyDescent="0.3">
      <c r="A195">
        <v>-1</v>
      </c>
      <c r="B195">
        <v>-1</v>
      </c>
      <c r="C195">
        <v>-1</v>
      </c>
      <c r="D195">
        <v>-1</v>
      </c>
      <c r="E195">
        <v>-1</v>
      </c>
      <c r="F195">
        <v>-1</v>
      </c>
      <c r="G195">
        <v>-1</v>
      </c>
      <c r="H195">
        <v>-1</v>
      </c>
      <c r="I195">
        <v>-1</v>
      </c>
      <c r="J195">
        <v>-1</v>
      </c>
      <c r="K195">
        <v>-1</v>
      </c>
    </row>
    <row r="196" spans="1:11" x14ac:dyDescent="0.3">
      <c r="A196">
        <v>-1</v>
      </c>
      <c r="B196">
        <v>-1</v>
      </c>
      <c r="C196">
        <v>-1</v>
      </c>
      <c r="D196">
        <v>-1</v>
      </c>
      <c r="E196">
        <v>-1</v>
      </c>
      <c r="F196">
        <v>-1</v>
      </c>
      <c r="G196">
        <v>-1</v>
      </c>
      <c r="H196">
        <v>-1</v>
      </c>
      <c r="I196">
        <v>-1</v>
      </c>
      <c r="J196">
        <v>-1</v>
      </c>
      <c r="K196">
        <v>-1</v>
      </c>
    </row>
    <row r="197" spans="1:11" x14ac:dyDescent="0.3">
      <c r="A197">
        <v>-1</v>
      </c>
      <c r="B197">
        <v>-1</v>
      </c>
      <c r="C197">
        <v>-1</v>
      </c>
      <c r="D197">
        <v>-1</v>
      </c>
      <c r="E197">
        <v>-1</v>
      </c>
      <c r="F197">
        <v>-1</v>
      </c>
      <c r="G197">
        <v>-1</v>
      </c>
      <c r="H197">
        <v>-1</v>
      </c>
      <c r="I197">
        <v>-1</v>
      </c>
      <c r="J197">
        <v>-1</v>
      </c>
      <c r="K197">
        <v>-1</v>
      </c>
    </row>
    <row r="198" spans="1:11" x14ac:dyDescent="0.3">
      <c r="A198">
        <v>-1</v>
      </c>
      <c r="B198">
        <v>-1</v>
      </c>
      <c r="C198">
        <v>-1</v>
      </c>
      <c r="D198">
        <v>-1</v>
      </c>
      <c r="E198">
        <v>-1</v>
      </c>
      <c r="F198">
        <v>-1</v>
      </c>
      <c r="G198">
        <v>-1</v>
      </c>
      <c r="H198">
        <v>-1</v>
      </c>
      <c r="I198">
        <v>-1</v>
      </c>
      <c r="J198">
        <v>-1</v>
      </c>
      <c r="K198">
        <v>-1</v>
      </c>
    </row>
    <row r="199" spans="1:11" x14ac:dyDescent="0.3">
      <c r="A199">
        <v>-1</v>
      </c>
      <c r="B199">
        <v>-1</v>
      </c>
      <c r="C199">
        <v>-1</v>
      </c>
      <c r="D199">
        <v>-1</v>
      </c>
      <c r="E199">
        <v>-1</v>
      </c>
      <c r="F199">
        <v>-1</v>
      </c>
      <c r="G199">
        <v>-1</v>
      </c>
      <c r="H199">
        <v>-1</v>
      </c>
      <c r="I199">
        <v>-1</v>
      </c>
      <c r="J199">
        <v>-1</v>
      </c>
      <c r="K199">
        <v>-1</v>
      </c>
    </row>
    <row r="200" spans="1:11" x14ac:dyDescent="0.3">
      <c r="A200">
        <v>-1</v>
      </c>
      <c r="B200">
        <v>-1</v>
      </c>
      <c r="C200">
        <v>-1</v>
      </c>
      <c r="D200">
        <v>-1</v>
      </c>
      <c r="E200">
        <v>-1</v>
      </c>
      <c r="F200">
        <v>-1</v>
      </c>
      <c r="G200">
        <v>-1</v>
      </c>
      <c r="H200">
        <v>-1</v>
      </c>
      <c r="I200">
        <v>-1</v>
      </c>
      <c r="J200">
        <v>-1</v>
      </c>
      <c r="K200">
        <v>-1</v>
      </c>
    </row>
    <row r="201" spans="1:11" x14ac:dyDescent="0.3">
      <c r="A201">
        <v>-1</v>
      </c>
      <c r="B201">
        <v>-1</v>
      </c>
      <c r="C201">
        <v>-1</v>
      </c>
      <c r="D201">
        <v>-1</v>
      </c>
      <c r="E201">
        <v>-1</v>
      </c>
      <c r="F201">
        <v>-1</v>
      </c>
      <c r="G201">
        <v>-1</v>
      </c>
      <c r="H201">
        <v>-1</v>
      </c>
      <c r="I201">
        <v>-1</v>
      </c>
      <c r="J201">
        <v>-1</v>
      </c>
      <c r="K201">
        <v>-1</v>
      </c>
    </row>
    <row r="202" spans="1:11" x14ac:dyDescent="0.3">
      <c r="A202">
        <v>-1</v>
      </c>
      <c r="B202">
        <v>-1</v>
      </c>
      <c r="C202">
        <v>-1</v>
      </c>
      <c r="D202">
        <v>-1</v>
      </c>
      <c r="E202">
        <v>-1</v>
      </c>
      <c r="F202">
        <v>-1</v>
      </c>
      <c r="G202">
        <v>-1</v>
      </c>
      <c r="H202">
        <v>-1</v>
      </c>
      <c r="I202">
        <v>-1</v>
      </c>
      <c r="J202">
        <v>-1</v>
      </c>
      <c r="K202">
        <v>-1</v>
      </c>
    </row>
    <row r="203" spans="1:11" x14ac:dyDescent="0.3">
      <c r="A203">
        <v>-1</v>
      </c>
      <c r="B203">
        <v>-1</v>
      </c>
      <c r="C203">
        <v>-1</v>
      </c>
      <c r="D203">
        <v>-1</v>
      </c>
      <c r="E203">
        <v>-1</v>
      </c>
      <c r="F203">
        <v>-1</v>
      </c>
      <c r="G203">
        <v>-1</v>
      </c>
      <c r="H203">
        <v>-1</v>
      </c>
      <c r="I203">
        <v>-1</v>
      </c>
      <c r="J203">
        <v>-1</v>
      </c>
      <c r="K203">
        <v>-1</v>
      </c>
    </row>
    <row r="204" spans="1:11" x14ac:dyDescent="0.3">
      <c r="A204">
        <v>-1</v>
      </c>
      <c r="B204">
        <v>-1</v>
      </c>
      <c r="C204">
        <v>-1</v>
      </c>
      <c r="D204">
        <v>-1</v>
      </c>
      <c r="E204">
        <v>-1</v>
      </c>
      <c r="F204">
        <v>-1</v>
      </c>
      <c r="G204">
        <v>-1</v>
      </c>
      <c r="H204">
        <v>-1</v>
      </c>
      <c r="I204">
        <v>-1</v>
      </c>
      <c r="J204">
        <v>-1</v>
      </c>
      <c r="K204">
        <v>-1</v>
      </c>
    </row>
    <row r="205" spans="1:11" x14ac:dyDescent="0.3">
      <c r="A205">
        <v>-1</v>
      </c>
      <c r="B205">
        <v>-1</v>
      </c>
      <c r="C205">
        <v>-1</v>
      </c>
      <c r="D205">
        <v>-1</v>
      </c>
      <c r="E205">
        <v>-1</v>
      </c>
      <c r="F205">
        <v>-1</v>
      </c>
      <c r="G205">
        <v>-1</v>
      </c>
      <c r="H205">
        <v>-1</v>
      </c>
      <c r="I205">
        <v>-1</v>
      </c>
      <c r="J205">
        <v>-1</v>
      </c>
      <c r="K205">
        <v>-1</v>
      </c>
    </row>
    <row r="206" spans="1:11" x14ac:dyDescent="0.3">
      <c r="A206">
        <v>-1</v>
      </c>
      <c r="B206">
        <v>-1</v>
      </c>
      <c r="C206">
        <v>-1</v>
      </c>
      <c r="D206">
        <v>-1</v>
      </c>
      <c r="E206">
        <v>-1</v>
      </c>
      <c r="F206">
        <v>-1</v>
      </c>
      <c r="G206">
        <v>-1</v>
      </c>
      <c r="H206">
        <v>-1</v>
      </c>
      <c r="I206">
        <v>-1</v>
      </c>
      <c r="J206">
        <v>-1</v>
      </c>
      <c r="K206">
        <v>-1</v>
      </c>
    </row>
  </sheetData>
  <sheetProtection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C8"/>
  <sheetViews>
    <sheetView workbookViewId="0"/>
  </sheetViews>
  <sheetFormatPr baseColWidth="10" defaultRowHeight="14.4" x14ac:dyDescent="0.3"/>
  <cols>
    <col min="1" max="1" width="9.88671875" customWidth="1"/>
    <col min="2" max="2" width="24.33203125" customWidth="1"/>
    <col min="3" max="3" width="57.6640625" customWidth="1"/>
  </cols>
  <sheetData>
    <row r="1" spans="1:3" x14ac:dyDescent="0.3">
      <c r="A1" s="121" t="s">
        <v>18</v>
      </c>
    </row>
    <row r="3" spans="1:3" x14ac:dyDescent="0.3">
      <c r="A3" s="95" t="s">
        <v>418</v>
      </c>
    </row>
    <row r="4" spans="1:3" x14ac:dyDescent="0.3">
      <c r="A4" s="92"/>
      <c r="B4" s="92"/>
    </row>
    <row r="5" spans="1:3" ht="16.8" customHeight="1" x14ac:dyDescent="0.3">
      <c r="A5" s="93"/>
      <c r="B5" s="102" t="s">
        <v>422</v>
      </c>
      <c r="C5" s="103"/>
    </row>
    <row r="6" spans="1:3" ht="16.8" customHeight="1" x14ac:dyDescent="0.3">
      <c r="A6" s="92"/>
      <c r="B6" s="99" t="s">
        <v>413</v>
      </c>
      <c r="C6" s="96">
        <v>2010</v>
      </c>
    </row>
    <row r="7" spans="1:3" ht="16.8" customHeight="1" x14ac:dyDescent="0.3">
      <c r="A7" s="94"/>
      <c r="B7" s="100" t="s">
        <v>414</v>
      </c>
      <c r="C7" s="97" t="s">
        <v>415</v>
      </c>
    </row>
    <row r="8" spans="1:3" ht="58.8" customHeight="1" x14ac:dyDescent="0.3">
      <c r="A8" s="92"/>
      <c r="B8" s="101" t="s">
        <v>417</v>
      </c>
      <c r="C8" s="98" t="s">
        <v>416</v>
      </c>
    </row>
  </sheetData>
  <sheetProtection sheet="1" objects="1" scenarios="1"/>
  <hyperlinks>
    <hyperlink ref="A1" location="Index!B5" display="Index (klikken)"/>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M206"/>
  <sheetViews>
    <sheetView workbookViewId="0"/>
  </sheetViews>
  <sheetFormatPr baseColWidth="10" defaultRowHeight="14.4" x14ac:dyDescent="0.3"/>
  <sheetData>
    <row r="1" spans="1:13" x14ac:dyDescent="0.3">
      <c r="A1" t="s">
        <v>705</v>
      </c>
      <c r="B1" t="s">
        <v>706</v>
      </c>
      <c r="C1" t="s">
        <v>707</v>
      </c>
      <c r="D1" t="s">
        <v>708</v>
      </c>
      <c r="E1" t="s">
        <v>709</v>
      </c>
      <c r="F1" t="s">
        <v>710</v>
      </c>
      <c r="G1" t="s">
        <v>711</v>
      </c>
      <c r="H1" t="s">
        <v>712</v>
      </c>
      <c r="I1" t="s">
        <v>713</v>
      </c>
      <c r="J1" t="s">
        <v>714</v>
      </c>
      <c r="K1" t="s">
        <v>715</v>
      </c>
      <c r="L1" t="s">
        <v>716</v>
      </c>
      <c r="M1" t="s">
        <v>717</v>
      </c>
    </row>
    <row r="2" spans="1:13" x14ac:dyDescent="0.3">
      <c r="A2">
        <v>26</v>
      </c>
      <c r="B2">
        <v>26</v>
      </c>
      <c r="C2">
        <v>29</v>
      </c>
      <c r="D2">
        <v>28</v>
      </c>
      <c r="E2">
        <v>31</v>
      </c>
      <c r="F2">
        <v>26.5</v>
      </c>
      <c r="G2">
        <v>26</v>
      </c>
      <c r="H2">
        <v>27</v>
      </c>
      <c r="I2">
        <v>24</v>
      </c>
      <c r="J2">
        <v>26</v>
      </c>
      <c r="K2">
        <v>27</v>
      </c>
      <c r="L2">
        <v>25</v>
      </c>
      <c r="M2">
        <v>30.5</v>
      </c>
    </row>
    <row r="3" spans="1:13" x14ac:dyDescent="0.3">
      <c r="A3">
        <v>3</v>
      </c>
      <c r="B3">
        <v>4</v>
      </c>
      <c r="C3">
        <v>5</v>
      </c>
      <c r="D3">
        <v>3</v>
      </c>
      <c r="E3">
        <v>4</v>
      </c>
      <c r="F3">
        <v>4.5</v>
      </c>
      <c r="G3">
        <v>4</v>
      </c>
      <c r="H3">
        <v>4</v>
      </c>
      <c r="I3">
        <v>4</v>
      </c>
      <c r="J3">
        <v>4</v>
      </c>
      <c r="K3">
        <v>4</v>
      </c>
      <c r="L3">
        <v>4</v>
      </c>
      <c r="M3">
        <v>2.5</v>
      </c>
    </row>
    <row r="4" spans="1:13" x14ac:dyDescent="0.3">
      <c r="A4">
        <v>4</v>
      </c>
      <c r="B4">
        <v>3</v>
      </c>
      <c r="C4">
        <v>3</v>
      </c>
      <c r="D4">
        <v>4</v>
      </c>
      <c r="E4">
        <v>3</v>
      </c>
      <c r="F4">
        <v>3</v>
      </c>
      <c r="G4">
        <v>5</v>
      </c>
      <c r="H4">
        <v>4</v>
      </c>
      <c r="I4">
        <v>4</v>
      </c>
      <c r="J4">
        <v>4</v>
      </c>
      <c r="K4">
        <v>4</v>
      </c>
      <c r="L4">
        <v>4</v>
      </c>
      <c r="M4">
        <v>2</v>
      </c>
    </row>
    <row r="5" spans="1:13" x14ac:dyDescent="0.3">
      <c r="A5">
        <v>10</v>
      </c>
      <c r="B5">
        <v>10</v>
      </c>
      <c r="C5">
        <v>12</v>
      </c>
      <c r="D5">
        <v>10</v>
      </c>
      <c r="E5">
        <v>7</v>
      </c>
      <c r="F5">
        <v>7.5</v>
      </c>
      <c r="G5">
        <v>9</v>
      </c>
      <c r="H5">
        <v>11</v>
      </c>
      <c r="I5">
        <v>9</v>
      </c>
      <c r="J5">
        <v>10</v>
      </c>
      <c r="K5">
        <v>11</v>
      </c>
      <c r="L5">
        <v>9</v>
      </c>
      <c r="M5">
        <v>6.5</v>
      </c>
    </row>
    <row r="6" spans="1:13" x14ac:dyDescent="0.3">
      <c r="A6">
        <v>10</v>
      </c>
      <c r="B6">
        <v>10</v>
      </c>
      <c r="C6">
        <v>9</v>
      </c>
      <c r="D6">
        <v>10</v>
      </c>
      <c r="E6">
        <v>6</v>
      </c>
      <c r="F6">
        <v>5</v>
      </c>
      <c r="G6">
        <v>11</v>
      </c>
      <c r="H6">
        <v>11</v>
      </c>
      <c r="I6">
        <v>12</v>
      </c>
      <c r="J6">
        <v>12</v>
      </c>
      <c r="K6">
        <v>11</v>
      </c>
      <c r="L6">
        <v>11</v>
      </c>
      <c r="M6">
        <v>4</v>
      </c>
    </row>
    <row r="7" spans="1:13" x14ac:dyDescent="0.3">
      <c r="A7">
        <v>15</v>
      </c>
      <c r="B7">
        <v>14</v>
      </c>
      <c r="C7">
        <v>-1</v>
      </c>
      <c r="D7">
        <v>15</v>
      </c>
      <c r="E7">
        <v>17</v>
      </c>
      <c r="F7">
        <v>-1</v>
      </c>
      <c r="G7">
        <v>-1</v>
      </c>
      <c r="H7">
        <v>14</v>
      </c>
      <c r="I7">
        <v>45</v>
      </c>
      <c r="J7">
        <v>47</v>
      </c>
      <c r="K7">
        <v>48</v>
      </c>
      <c r="L7">
        <v>46</v>
      </c>
      <c r="M7">
        <v>21</v>
      </c>
    </row>
    <row r="8" spans="1:13" x14ac:dyDescent="0.3">
      <c r="A8">
        <v>44</v>
      </c>
      <c r="B8">
        <v>15</v>
      </c>
      <c r="C8">
        <v>-1</v>
      </c>
      <c r="D8">
        <v>16</v>
      </c>
      <c r="E8">
        <v>19</v>
      </c>
      <c r="F8">
        <v>-1</v>
      </c>
      <c r="G8">
        <v>-1</v>
      </c>
      <c r="H8">
        <v>15</v>
      </c>
      <c r="I8">
        <v>47</v>
      </c>
      <c r="J8">
        <v>48</v>
      </c>
      <c r="K8">
        <v>-1</v>
      </c>
      <c r="L8">
        <v>-1</v>
      </c>
      <c r="M8">
        <v>-1</v>
      </c>
    </row>
    <row r="9" spans="1:13" x14ac:dyDescent="0.3">
      <c r="A9">
        <v>45</v>
      </c>
      <c r="B9">
        <v>44</v>
      </c>
      <c r="C9">
        <v>-1</v>
      </c>
      <c r="D9">
        <v>17</v>
      </c>
      <c r="E9">
        <v>20</v>
      </c>
      <c r="F9">
        <v>-1</v>
      </c>
      <c r="G9">
        <v>-1</v>
      </c>
      <c r="H9">
        <v>48</v>
      </c>
      <c r="I9">
        <v>-1</v>
      </c>
      <c r="J9">
        <v>50</v>
      </c>
      <c r="K9">
        <v>-1</v>
      </c>
      <c r="L9">
        <v>-1</v>
      </c>
      <c r="M9">
        <v>-1</v>
      </c>
    </row>
    <row r="10" spans="1:13" x14ac:dyDescent="0.3">
      <c r="A10">
        <v>46</v>
      </c>
      <c r="B10">
        <v>45</v>
      </c>
      <c r="C10">
        <v>-1</v>
      </c>
      <c r="D10">
        <v>46</v>
      </c>
      <c r="E10">
        <v>63</v>
      </c>
      <c r="F10">
        <v>-1</v>
      </c>
      <c r="G10">
        <v>-1</v>
      </c>
      <c r="H10">
        <v>49</v>
      </c>
      <c r="I10">
        <v>-1</v>
      </c>
      <c r="J10">
        <v>-1</v>
      </c>
      <c r="K10">
        <v>-1</v>
      </c>
      <c r="L10">
        <v>-1</v>
      </c>
      <c r="M10">
        <v>-1</v>
      </c>
    </row>
    <row r="11" spans="1:13" x14ac:dyDescent="0.3">
      <c r="A11">
        <v>48</v>
      </c>
      <c r="B11">
        <v>46</v>
      </c>
      <c r="C11">
        <v>-1</v>
      </c>
      <c r="D11">
        <v>-1</v>
      </c>
      <c r="E11">
        <v>-1</v>
      </c>
      <c r="F11">
        <v>-1</v>
      </c>
      <c r="G11">
        <v>-1</v>
      </c>
      <c r="H11">
        <v>-1</v>
      </c>
      <c r="I11">
        <v>-1</v>
      </c>
      <c r="J11">
        <v>-1</v>
      </c>
      <c r="K11">
        <v>-1</v>
      </c>
      <c r="L11">
        <v>-1</v>
      </c>
      <c r="M11">
        <v>-1</v>
      </c>
    </row>
    <row r="12" spans="1:13" x14ac:dyDescent="0.3">
      <c r="A12">
        <v>49</v>
      </c>
      <c r="B12">
        <v>47</v>
      </c>
      <c r="C12">
        <v>-1</v>
      </c>
      <c r="D12">
        <v>-1</v>
      </c>
      <c r="E12">
        <v>-1</v>
      </c>
      <c r="F12">
        <v>-1</v>
      </c>
      <c r="G12">
        <v>-1</v>
      </c>
      <c r="H12">
        <v>-1</v>
      </c>
      <c r="I12">
        <v>-1</v>
      </c>
      <c r="J12">
        <v>-1</v>
      </c>
      <c r="K12">
        <v>-1</v>
      </c>
      <c r="L12">
        <v>-1</v>
      </c>
      <c r="M12">
        <v>-1</v>
      </c>
    </row>
    <row r="13" spans="1:13" x14ac:dyDescent="0.3">
      <c r="A13">
        <v>50</v>
      </c>
      <c r="B13">
        <v>48</v>
      </c>
      <c r="C13">
        <v>-1</v>
      </c>
      <c r="D13">
        <v>-1</v>
      </c>
      <c r="E13">
        <v>-1</v>
      </c>
      <c r="F13">
        <v>-1</v>
      </c>
      <c r="G13">
        <v>-1</v>
      </c>
      <c r="H13">
        <v>-1</v>
      </c>
      <c r="I13">
        <v>-1</v>
      </c>
      <c r="J13">
        <v>-1</v>
      </c>
      <c r="K13">
        <v>-1</v>
      </c>
      <c r="L13">
        <v>-1</v>
      </c>
      <c r="M13">
        <v>-1</v>
      </c>
    </row>
    <row r="14" spans="1:13" x14ac:dyDescent="0.3">
      <c r="A14">
        <v>-1</v>
      </c>
      <c r="B14">
        <v>49</v>
      </c>
      <c r="C14">
        <v>-1</v>
      </c>
      <c r="D14">
        <v>-1</v>
      </c>
      <c r="E14">
        <v>-1</v>
      </c>
      <c r="F14">
        <v>-1</v>
      </c>
      <c r="G14">
        <v>-1</v>
      </c>
      <c r="H14">
        <v>-1</v>
      </c>
      <c r="I14">
        <v>-1</v>
      </c>
      <c r="J14">
        <v>-1</v>
      </c>
      <c r="K14">
        <v>-1</v>
      </c>
      <c r="L14">
        <v>-1</v>
      </c>
      <c r="M14">
        <v>-1</v>
      </c>
    </row>
    <row r="15" spans="1:13" x14ac:dyDescent="0.3">
      <c r="A15">
        <v>-1</v>
      </c>
      <c r="B15">
        <v>50</v>
      </c>
      <c r="C15">
        <v>-1</v>
      </c>
      <c r="D15">
        <v>-1</v>
      </c>
      <c r="E15">
        <v>-1</v>
      </c>
      <c r="F15">
        <v>-1</v>
      </c>
      <c r="G15">
        <v>-1</v>
      </c>
      <c r="H15">
        <v>-1</v>
      </c>
      <c r="I15">
        <v>-1</v>
      </c>
      <c r="J15">
        <v>-1</v>
      </c>
      <c r="K15">
        <v>-1</v>
      </c>
      <c r="L15">
        <v>-1</v>
      </c>
      <c r="M15">
        <v>-1</v>
      </c>
    </row>
    <row r="16" spans="1:13" x14ac:dyDescent="0.3">
      <c r="A16">
        <v>-1</v>
      </c>
      <c r="B16">
        <v>51</v>
      </c>
      <c r="C16">
        <v>-1</v>
      </c>
      <c r="D16">
        <v>-1</v>
      </c>
      <c r="E16">
        <v>-1</v>
      </c>
      <c r="F16">
        <v>-1</v>
      </c>
      <c r="G16">
        <v>-1</v>
      </c>
      <c r="H16">
        <v>-1</v>
      </c>
      <c r="I16">
        <v>-1</v>
      </c>
      <c r="J16">
        <v>-1</v>
      </c>
      <c r="K16">
        <v>-1</v>
      </c>
      <c r="L16">
        <v>-1</v>
      </c>
      <c r="M16">
        <v>-1</v>
      </c>
    </row>
    <row r="17" spans="1:13" x14ac:dyDescent="0.3">
      <c r="A17">
        <v>-1</v>
      </c>
      <c r="B17">
        <v>56</v>
      </c>
      <c r="C17">
        <v>-1</v>
      </c>
      <c r="D17">
        <v>-1</v>
      </c>
      <c r="E17">
        <v>-1</v>
      </c>
      <c r="F17">
        <v>-1</v>
      </c>
      <c r="G17">
        <v>-1</v>
      </c>
      <c r="H17">
        <v>-1</v>
      </c>
      <c r="I17">
        <v>-1</v>
      </c>
      <c r="J17">
        <v>-1</v>
      </c>
      <c r="K17">
        <v>-1</v>
      </c>
      <c r="L17">
        <v>-1</v>
      </c>
      <c r="M17">
        <v>-1</v>
      </c>
    </row>
    <row r="18" spans="1:13" x14ac:dyDescent="0.3">
      <c r="A18">
        <v>-1</v>
      </c>
      <c r="B18">
        <v>-1</v>
      </c>
      <c r="C18">
        <v>-1</v>
      </c>
      <c r="D18">
        <v>-1</v>
      </c>
      <c r="E18">
        <v>-1</v>
      </c>
      <c r="F18">
        <v>-1</v>
      </c>
      <c r="G18">
        <v>-1</v>
      </c>
      <c r="H18">
        <v>-1</v>
      </c>
      <c r="I18">
        <v>-1</v>
      </c>
      <c r="J18">
        <v>-1</v>
      </c>
      <c r="K18">
        <v>-1</v>
      </c>
      <c r="L18">
        <v>-1</v>
      </c>
      <c r="M18">
        <v>-1</v>
      </c>
    </row>
    <row r="19" spans="1:13" x14ac:dyDescent="0.3">
      <c r="A19">
        <v>-1</v>
      </c>
      <c r="B19">
        <v>-1</v>
      </c>
      <c r="C19">
        <v>-1</v>
      </c>
      <c r="D19">
        <v>-1</v>
      </c>
      <c r="E19">
        <v>-1</v>
      </c>
      <c r="F19">
        <v>-1</v>
      </c>
      <c r="G19">
        <v>-1</v>
      </c>
      <c r="H19">
        <v>-1</v>
      </c>
      <c r="I19">
        <v>-1</v>
      </c>
      <c r="J19">
        <v>-1</v>
      </c>
      <c r="K19">
        <v>-1</v>
      </c>
      <c r="L19">
        <v>-1</v>
      </c>
      <c r="M19">
        <v>-1</v>
      </c>
    </row>
    <row r="20" spans="1:13" x14ac:dyDescent="0.3">
      <c r="A20">
        <v>-1</v>
      </c>
      <c r="B20">
        <v>-1</v>
      </c>
      <c r="C20">
        <v>-1</v>
      </c>
      <c r="D20">
        <v>-1</v>
      </c>
      <c r="E20">
        <v>-1</v>
      </c>
      <c r="F20">
        <v>-1</v>
      </c>
      <c r="G20">
        <v>-1</v>
      </c>
      <c r="H20">
        <v>-1</v>
      </c>
      <c r="I20">
        <v>-1</v>
      </c>
      <c r="J20">
        <v>-1</v>
      </c>
      <c r="K20">
        <v>-1</v>
      </c>
      <c r="L20">
        <v>-1</v>
      </c>
      <c r="M20">
        <v>-1</v>
      </c>
    </row>
    <row r="21" spans="1:13" x14ac:dyDescent="0.3">
      <c r="A21">
        <v>-1</v>
      </c>
      <c r="B21">
        <v>-1</v>
      </c>
      <c r="C21">
        <v>-1</v>
      </c>
      <c r="D21">
        <v>-1</v>
      </c>
      <c r="E21">
        <v>-1</v>
      </c>
      <c r="F21">
        <v>-1</v>
      </c>
      <c r="G21">
        <v>-1</v>
      </c>
      <c r="H21">
        <v>-1</v>
      </c>
      <c r="I21">
        <v>-1</v>
      </c>
      <c r="J21">
        <v>-1</v>
      </c>
      <c r="K21">
        <v>-1</v>
      </c>
      <c r="L21">
        <v>-1</v>
      </c>
      <c r="M21">
        <v>-1</v>
      </c>
    </row>
    <row r="22" spans="1:13" x14ac:dyDescent="0.3">
      <c r="A22">
        <v>-1</v>
      </c>
      <c r="B22">
        <v>-1</v>
      </c>
      <c r="C22">
        <v>-1</v>
      </c>
      <c r="D22">
        <v>-1</v>
      </c>
      <c r="E22">
        <v>-1</v>
      </c>
      <c r="F22">
        <v>-1</v>
      </c>
      <c r="G22">
        <v>-1</v>
      </c>
      <c r="H22">
        <v>-1</v>
      </c>
      <c r="I22">
        <v>-1</v>
      </c>
      <c r="J22">
        <v>-1</v>
      </c>
      <c r="K22">
        <v>-1</v>
      </c>
      <c r="L22">
        <v>-1</v>
      </c>
      <c r="M22">
        <v>-1</v>
      </c>
    </row>
    <row r="23" spans="1:13" x14ac:dyDescent="0.3">
      <c r="A23">
        <v>-1</v>
      </c>
      <c r="B23">
        <v>-1</v>
      </c>
      <c r="C23">
        <v>-1</v>
      </c>
      <c r="D23">
        <v>-1</v>
      </c>
      <c r="E23">
        <v>-1</v>
      </c>
      <c r="F23">
        <v>-1</v>
      </c>
      <c r="G23">
        <v>-1</v>
      </c>
      <c r="H23">
        <v>-1</v>
      </c>
      <c r="I23">
        <v>-1</v>
      </c>
      <c r="J23">
        <v>-1</v>
      </c>
      <c r="K23">
        <v>-1</v>
      </c>
      <c r="L23">
        <v>-1</v>
      </c>
      <c r="M23">
        <v>-1</v>
      </c>
    </row>
    <row r="24" spans="1:13" x14ac:dyDescent="0.3">
      <c r="A24">
        <v>-1</v>
      </c>
      <c r="B24">
        <v>-1</v>
      </c>
      <c r="C24">
        <v>-1</v>
      </c>
      <c r="D24">
        <v>-1</v>
      </c>
      <c r="E24">
        <v>-1</v>
      </c>
      <c r="F24">
        <v>-1</v>
      </c>
      <c r="G24">
        <v>-1</v>
      </c>
      <c r="H24">
        <v>-1</v>
      </c>
      <c r="I24">
        <v>-1</v>
      </c>
      <c r="J24">
        <v>-1</v>
      </c>
      <c r="K24">
        <v>-1</v>
      </c>
      <c r="L24">
        <v>-1</v>
      </c>
      <c r="M24">
        <v>-1</v>
      </c>
    </row>
    <row r="25" spans="1:13" x14ac:dyDescent="0.3">
      <c r="A25">
        <v>-1</v>
      </c>
      <c r="B25">
        <v>-1</v>
      </c>
      <c r="C25">
        <v>-1</v>
      </c>
      <c r="D25">
        <v>-1</v>
      </c>
      <c r="E25">
        <v>-1</v>
      </c>
      <c r="F25">
        <v>-1</v>
      </c>
      <c r="G25">
        <v>-1</v>
      </c>
      <c r="H25">
        <v>-1</v>
      </c>
      <c r="I25">
        <v>-1</v>
      </c>
      <c r="J25">
        <v>-1</v>
      </c>
      <c r="K25">
        <v>-1</v>
      </c>
      <c r="L25">
        <v>-1</v>
      </c>
      <c r="M25">
        <v>-1</v>
      </c>
    </row>
    <row r="26" spans="1:13" x14ac:dyDescent="0.3">
      <c r="A26">
        <v>-1</v>
      </c>
      <c r="B26">
        <v>-1</v>
      </c>
      <c r="C26">
        <v>-1</v>
      </c>
      <c r="D26">
        <v>-1</v>
      </c>
      <c r="E26">
        <v>-1</v>
      </c>
      <c r="F26">
        <v>-1</v>
      </c>
      <c r="G26">
        <v>-1</v>
      </c>
      <c r="H26">
        <v>-1</v>
      </c>
      <c r="I26">
        <v>-1</v>
      </c>
      <c r="J26">
        <v>-1</v>
      </c>
      <c r="K26">
        <v>-1</v>
      </c>
      <c r="L26">
        <v>-1</v>
      </c>
      <c r="M26">
        <v>-1</v>
      </c>
    </row>
    <row r="27" spans="1:13" x14ac:dyDescent="0.3">
      <c r="A27">
        <v>-1</v>
      </c>
      <c r="B27">
        <v>-1</v>
      </c>
      <c r="C27">
        <v>-1</v>
      </c>
      <c r="D27">
        <v>-1</v>
      </c>
      <c r="E27">
        <v>-1</v>
      </c>
      <c r="F27">
        <v>-1</v>
      </c>
      <c r="G27">
        <v>-1</v>
      </c>
      <c r="H27">
        <v>-1</v>
      </c>
      <c r="I27">
        <v>-1</v>
      </c>
      <c r="J27">
        <v>-1</v>
      </c>
      <c r="K27">
        <v>-1</v>
      </c>
      <c r="L27">
        <v>-1</v>
      </c>
      <c r="M27">
        <v>-1</v>
      </c>
    </row>
    <row r="28" spans="1:13" x14ac:dyDescent="0.3">
      <c r="A28">
        <v>-1</v>
      </c>
      <c r="B28">
        <v>-1</v>
      </c>
      <c r="C28">
        <v>-1</v>
      </c>
      <c r="D28">
        <v>-1</v>
      </c>
      <c r="E28">
        <v>-1</v>
      </c>
      <c r="F28">
        <v>-1</v>
      </c>
      <c r="G28">
        <v>-1</v>
      </c>
      <c r="H28">
        <v>-1</v>
      </c>
      <c r="I28">
        <v>-1</v>
      </c>
      <c r="J28">
        <v>-1</v>
      </c>
      <c r="K28">
        <v>-1</v>
      </c>
      <c r="L28">
        <v>-1</v>
      </c>
      <c r="M28">
        <v>-1</v>
      </c>
    </row>
    <row r="29" spans="1:13" x14ac:dyDescent="0.3">
      <c r="A29">
        <v>-1</v>
      </c>
      <c r="B29">
        <v>-1</v>
      </c>
      <c r="C29">
        <v>-1</v>
      </c>
      <c r="D29">
        <v>-1</v>
      </c>
      <c r="E29">
        <v>-1</v>
      </c>
      <c r="F29">
        <v>-1</v>
      </c>
      <c r="G29">
        <v>-1</v>
      </c>
      <c r="H29">
        <v>-1</v>
      </c>
      <c r="I29">
        <v>-1</v>
      </c>
      <c r="J29">
        <v>-1</v>
      </c>
      <c r="K29">
        <v>-1</v>
      </c>
      <c r="L29">
        <v>-1</v>
      </c>
      <c r="M29">
        <v>-1</v>
      </c>
    </row>
    <row r="30" spans="1:13" x14ac:dyDescent="0.3">
      <c r="A30">
        <v>-1</v>
      </c>
      <c r="B30">
        <v>-1</v>
      </c>
      <c r="C30">
        <v>-1</v>
      </c>
      <c r="D30">
        <v>-1</v>
      </c>
      <c r="E30">
        <v>-1</v>
      </c>
      <c r="F30">
        <v>-1</v>
      </c>
      <c r="G30">
        <v>-1</v>
      </c>
      <c r="H30">
        <v>-1</v>
      </c>
      <c r="I30">
        <v>-1</v>
      </c>
      <c r="J30">
        <v>-1</v>
      </c>
      <c r="K30">
        <v>-1</v>
      </c>
      <c r="L30">
        <v>-1</v>
      </c>
      <c r="M30">
        <v>-1</v>
      </c>
    </row>
    <row r="31" spans="1:13" x14ac:dyDescent="0.3">
      <c r="A31">
        <v>-1</v>
      </c>
      <c r="B31">
        <v>-1</v>
      </c>
      <c r="C31">
        <v>-1</v>
      </c>
      <c r="D31">
        <v>-1</v>
      </c>
      <c r="E31">
        <v>-1</v>
      </c>
      <c r="F31">
        <v>-1</v>
      </c>
      <c r="G31">
        <v>-1</v>
      </c>
      <c r="H31">
        <v>-1</v>
      </c>
      <c r="I31">
        <v>-1</v>
      </c>
      <c r="J31">
        <v>-1</v>
      </c>
      <c r="K31">
        <v>-1</v>
      </c>
      <c r="L31">
        <v>-1</v>
      </c>
      <c r="M31">
        <v>-1</v>
      </c>
    </row>
    <row r="32" spans="1:13" x14ac:dyDescent="0.3">
      <c r="A32">
        <v>-1</v>
      </c>
      <c r="B32">
        <v>-1</v>
      </c>
      <c r="C32">
        <v>-1</v>
      </c>
      <c r="D32">
        <v>-1</v>
      </c>
      <c r="E32">
        <v>-1</v>
      </c>
      <c r="F32">
        <v>-1</v>
      </c>
      <c r="G32">
        <v>-1</v>
      </c>
      <c r="H32">
        <v>-1</v>
      </c>
      <c r="I32">
        <v>-1</v>
      </c>
      <c r="J32">
        <v>-1</v>
      </c>
      <c r="K32">
        <v>-1</v>
      </c>
      <c r="L32">
        <v>-1</v>
      </c>
      <c r="M32">
        <v>-1</v>
      </c>
    </row>
    <row r="33" spans="1:13" x14ac:dyDescent="0.3">
      <c r="A33">
        <v>-1</v>
      </c>
      <c r="B33">
        <v>-1</v>
      </c>
      <c r="C33">
        <v>-1</v>
      </c>
      <c r="D33">
        <v>-1</v>
      </c>
      <c r="E33">
        <v>-1</v>
      </c>
      <c r="F33">
        <v>-1</v>
      </c>
      <c r="G33">
        <v>-1</v>
      </c>
      <c r="H33">
        <v>-1</v>
      </c>
      <c r="I33">
        <v>-1</v>
      </c>
      <c r="J33">
        <v>-1</v>
      </c>
      <c r="K33">
        <v>-1</v>
      </c>
      <c r="L33">
        <v>-1</v>
      </c>
      <c r="M33">
        <v>-1</v>
      </c>
    </row>
    <row r="34" spans="1:13" x14ac:dyDescent="0.3">
      <c r="A34">
        <v>-1</v>
      </c>
      <c r="B34">
        <v>-1</v>
      </c>
      <c r="C34">
        <v>-1</v>
      </c>
      <c r="D34">
        <v>-1</v>
      </c>
      <c r="E34">
        <v>-1</v>
      </c>
      <c r="F34">
        <v>-1</v>
      </c>
      <c r="G34">
        <v>-1</v>
      </c>
      <c r="H34">
        <v>-1</v>
      </c>
      <c r="I34">
        <v>-1</v>
      </c>
      <c r="J34">
        <v>-1</v>
      </c>
      <c r="K34">
        <v>-1</v>
      </c>
      <c r="L34">
        <v>-1</v>
      </c>
      <c r="M34">
        <v>-1</v>
      </c>
    </row>
    <row r="35" spans="1:13" x14ac:dyDescent="0.3">
      <c r="A35">
        <v>-1</v>
      </c>
      <c r="B35">
        <v>-1</v>
      </c>
      <c r="C35">
        <v>-1</v>
      </c>
      <c r="D35">
        <v>-1</v>
      </c>
      <c r="E35">
        <v>-1</v>
      </c>
      <c r="F35">
        <v>-1</v>
      </c>
      <c r="G35">
        <v>-1</v>
      </c>
      <c r="H35">
        <v>-1</v>
      </c>
      <c r="I35">
        <v>-1</v>
      </c>
      <c r="J35">
        <v>-1</v>
      </c>
      <c r="K35">
        <v>-1</v>
      </c>
      <c r="L35">
        <v>-1</v>
      </c>
      <c r="M35">
        <v>-1</v>
      </c>
    </row>
    <row r="36" spans="1:13" x14ac:dyDescent="0.3">
      <c r="A36">
        <v>-1</v>
      </c>
      <c r="B36">
        <v>-1</v>
      </c>
      <c r="C36">
        <v>-1</v>
      </c>
      <c r="D36">
        <v>-1</v>
      </c>
      <c r="E36">
        <v>-1</v>
      </c>
      <c r="F36">
        <v>-1</v>
      </c>
      <c r="G36">
        <v>-1</v>
      </c>
      <c r="H36">
        <v>-1</v>
      </c>
      <c r="I36">
        <v>-1</v>
      </c>
      <c r="J36">
        <v>-1</v>
      </c>
      <c r="K36">
        <v>-1</v>
      </c>
      <c r="L36">
        <v>-1</v>
      </c>
      <c r="M36">
        <v>-1</v>
      </c>
    </row>
    <row r="37" spans="1:13" x14ac:dyDescent="0.3">
      <c r="A37">
        <v>-1</v>
      </c>
      <c r="B37">
        <v>-1</v>
      </c>
      <c r="C37">
        <v>-1</v>
      </c>
      <c r="D37">
        <v>-1</v>
      </c>
      <c r="E37">
        <v>-1</v>
      </c>
      <c r="F37">
        <v>-1</v>
      </c>
      <c r="G37">
        <v>-1</v>
      </c>
      <c r="H37">
        <v>-1</v>
      </c>
      <c r="I37">
        <v>-1</v>
      </c>
      <c r="J37">
        <v>-1</v>
      </c>
      <c r="K37">
        <v>-1</v>
      </c>
      <c r="L37">
        <v>-1</v>
      </c>
      <c r="M37">
        <v>-1</v>
      </c>
    </row>
    <row r="38" spans="1:13" x14ac:dyDescent="0.3">
      <c r="A38">
        <v>-1</v>
      </c>
      <c r="B38">
        <v>-1</v>
      </c>
      <c r="C38">
        <v>-1</v>
      </c>
      <c r="D38">
        <v>-1</v>
      </c>
      <c r="E38">
        <v>-1</v>
      </c>
      <c r="F38">
        <v>-1</v>
      </c>
      <c r="G38">
        <v>-1</v>
      </c>
      <c r="H38">
        <v>-1</v>
      </c>
      <c r="I38">
        <v>-1</v>
      </c>
      <c r="J38">
        <v>-1</v>
      </c>
      <c r="K38">
        <v>-1</v>
      </c>
      <c r="L38">
        <v>-1</v>
      </c>
      <c r="M38">
        <v>-1</v>
      </c>
    </row>
    <row r="39" spans="1:13" x14ac:dyDescent="0.3">
      <c r="A39">
        <v>-1</v>
      </c>
      <c r="B39">
        <v>-1</v>
      </c>
      <c r="C39">
        <v>-1</v>
      </c>
      <c r="D39">
        <v>-1</v>
      </c>
      <c r="E39">
        <v>-1</v>
      </c>
      <c r="F39">
        <v>-1</v>
      </c>
      <c r="G39">
        <v>-1</v>
      </c>
      <c r="H39">
        <v>-1</v>
      </c>
      <c r="I39">
        <v>-1</v>
      </c>
      <c r="J39">
        <v>-1</v>
      </c>
      <c r="K39">
        <v>-1</v>
      </c>
      <c r="L39">
        <v>-1</v>
      </c>
      <c r="M39">
        <v>-1</v>
      </c>
    </row>
    <row r="40" spans="1:13" x14ac:dyDescent="0.3">
      <c r="A40">
        <v>-1</v>
      </c>
      <c r="B40">
        <v>-1</v>
      </c>
      <c r="C40">
        <v>-1</v>
      </c>
      <c r="D40">
        <v>-1</v>
      </c>
      <c r="E40">
        <v>-1</v>
      </c>
      <c r="F40">
        <v>-1</v>
      </c>
      <c r="G40">
        <v>-1</v>
      </c>
      <c r="H40">
        <v>-1</v>
      </c>
      <c r="I40">
        <v>-1</v>
      </c>
      <c r="J40">
        <v>-1</v>
      </c>
      <c r="K40">
        <v>-1</v>
      </c>
      <c r="L40">
        <v>-1</v>
      </c>
      <c r="M40">
        <v>-1</v>
      </c>
    </row>
    <row r="41" spans="1:13" x14ac:dyDescent="0.3">
      <c r="A41">
        <v>-1</v>
      </c>
      <c r="B41">
        <v>-1</v>
      </c>
      <c r="C41">
        <v>-1</v>
      </c>
      <c r="D41">
        <v>-1</v>
      </c>
      <c r="E41">
        <v>-1</v>
      </c>
      <c r="F41">
        <v>-1</v>
      </c>
      <c r="G41">
        <v>-1</v>
      </c>
      <c r="H41">
        <v>-1</v>
      </c>
      <c r="I41">
        <v>-1</v>
      </c>
      <c r="J41">
        <v>-1</v>
      </c>
      <c r="K41">
        <v>-1</v>
      </c>
      <c r="L41">
        <v>-1</v>
      </c>
      <c r="M41">
        <v>-1</v>
      </c>
    </row>
    <row r="42" spans="1:13" x14ac:dyDescent="0.3">
      <c r="A42">
        <v>-1</v>
      </c>
      <c r="B42">
        <v>-1</v>
      </c>
      <c r="C42">
        <v>-1</v>
      </c>
      <c r="D42">
        <v>-1</v>
      </c>
      <c r="E42">
        <v>-1</v>
      </c>
      <c r="F42">
        <v>-1</v>
      </c>
      <c r="G42">
        <v>-1</v>
      </c>
      <c r="H42">
        <v>-1</v>
      </c>
      <c r="I42">
        <v>-1</v>
      </c>
      <c r="J42">
        <v>-1</v>
      </c>
      <c r="K42">
        <v>-1</v>
      </c>
      <c r="L42">
        <v>-1</v>
      </c>
      <c r="M42">
        <v>-1</v>
      </c>
    </row>
    <row r="43" spans="1:13" x14ac:dyDescent="0.3">
      <c r="A43">
        <v>-1</v>
      </c>
      <c r="B43">
        <v>-1</v>
      </c>
      <c r="C43">
        <v>-1</v>
      </c>
      <c r="D43">
        <v>-1</v>
      </c>
      <c r="E43">
        <v>-1</v>
      </c>
      <c r="F43">
        <v>-1</v>
      </c>
      <c r="G43">
        <v>-1</v>
      </c>
      <c r="H43">
        <v>-1</v>
      </c>
      <c r="I43">
        <v>-1</v>
      </c>
      <c r="J43">
        <v>-1</v>
      </c>
      <c r="K43">
        <v>-1</v>
      </c>
      <c r="L43">
        <v>-1</v>
      </c>
      <c r="M43">
        <v>-1</v>
      </c>
    </row>
    <row r="44" spans="1:13" x14ac:dyDescent="0.3">
      <c r="A44">
        <v>-1</v>
      </c>
      <c r="B44">
        <v>-1</v>
      </c>
      <c r="C44">
        <v>-1</v>
      </c>
      <c r="D44">
        <v>-1</v>
      </c>
      <c r="E44">
        <v>-1</v>
      </c>
      <c r="F44">
        <v>-1</v>
      </c>
      <c r="G44">
        <v>-1</v>
      </c>
      <c r="H44">
        <v>-1</v>
      </c>
      <c r="I44">
        <v>-1</v>
      </c>
      <c r="J44">
        <v>-1</v>
      </c>
      <c r="K44">
        <v>-1</v>
      </c>
      <c r="L44">
        <v>-1</v>
      </c>
      <c r="M44">
        <v>-1</v>
      </c>
    </row>
    <row r="45" spans="1:13" x14ac:dyDescent="0.3">
      <c r="A45">
        <v>-1</v>
      </c>
      <c r="B45">
        <v>-1</v>
      </c>
      <c r="C45">
        <v>-1</v>
      </c>
      <c r="D45">
        <v>-1</v>
      </c>
      <c r="E45">
        <v>-1</v>
      </c>
      <c r="F45">
        <v>-1</v>
      </c>
      <c r="G45">
        <v>-1</v>
      </c>
      <c r="H45">
        <v>-1</v>
      </c>
      <c r="I45">
        <v>-1</v>
      </c>
      <c r="J45">
        <v>-1</v>
      </c>
      <c r="K45">
        <v>-1</v>
      </c>
      <c r="L45">
        <v>-1</v>
      </c>
      <c r="M45">
        <v>-1</v>
      </c>
    </row>
    <row r="46" spans="1:13" x14ac:dyDescent="0.3">
      <c r="A46">
        <v>-1</v>
      </c>
      <c r="B46">
        <v>-1</v>
      </c>
      <c r="C46">
        <v>-1</v>
      </c>
      <c r="D46">
        <v>-1</v>
      </c>
      <c r="E46">
        <v>-1</v>
      </c>
      <c r="F46">
        <v>-1</v>
      </c>
      <c r="G46">
        <v>-1</v>
      </c>
      <c r="H46">
        <v>-1</v>
      </c>
      <c r="I46">
        <v>-1</v>
      </c>
      <c r="J46">
        <v>-1</v>
      </c>
      <c r="K46">
        <v>-1</v>
      </c>
      <c r="L46">
        <v>-1</v>
      </c>
      <c r="M46">
        <v>-1</v>
      </c>
    </row>
    <row r="47" spans="1:13" x14ac:dyDescent="0.3">
      <c r="A47">
        <v>-1</v>
      </c>
      <c r="B47">
        <v>-1</v>
      </c>
      <c r="C47">
        <v>-1</v>
      </c>
      <c r="D47">
        <v>-1</v>
      </c>
      <c r="E47">
        <v>-1</v>
      </c>
      <c r="F47">
        <v>-1</v>
      </c>
      <c r="G47">
        <v>-1</v>
      </c>
      <c r="H47">
        <v>-1</v>
      </c>
      <c r="I47">
        <v>-1</v>
      </c>
      <c r="J47">
        <v>-1</v>
      </c>
      <c r="K47">
        <v>-1</v>
      </c>
      <c r="L47">
        <v>-1</v>
      </c>
      <c r="M47">
        <v>-1</v>
      </c>
    </row>
    <row r="48" spans="1:13" x14ac:dyDescent="0.3">
      <c r="A48">
        <v>-1</v>
      </c>
      <c r="B48">
        <v>-1</v>
      </c>
      <c r="C48">
        <v>-1</v>
      </c>
      <c r="D48">
        <v>-1</v>
      </c>
      <c r="E48">
        <v>-1</v>
      </c>
      <c r="F48">
        <v>-1</v>
      </c>
      <c r="G48">
        <v>-1</v>
      </c>
      <c r="H48">
        <v>-1</v>
      </c>
      <c r="I48">
        <v>-1</v>
      </c>
      <c r="J48">
        <v>-1</v>
      </c>
      <c r="K48">
        <v>-1</v>
      </c>
      <c r="L48">
        <v>-1</v>
      </c>
      <c r="M48">
        <v>-1</v>
      </c>
    </row>
    <row r="49" spans="1:13" x14ac:dyDescent="0.3">
      <c r="A49">
        <v>-1</v>
      </c>
      <c r="B49">
        <v>-1</v>
      </c>
      <c r="C49">
        <v>-1</v>
      </c>
      <c r="D49">
        <v>-1</v>
      </c>
      <c r="E49">
        <v>-1</v>
      </c>
      <c r="F49">
        <v>-1</v>
      </c>
      <c r="G49">
        <v>-1</v>
      </c>
      <c r="H49">
        <v>-1</v>
      </c>
      <c r="I49">
        <v>-1</v>
      </c>
      <c r="J49">
        <v>-1</v>
      </c>
      <c r="K49">
        <v>-1</v>
      </c>
      <c r="L49">
        <v>-1</v>
      </c>
      <c r="M49">
        <v>-1</v>
      </c>
    </row>
    <row r="50" spans="1:13" x14ac:dyDescent="0.3">
      <c r="A50">
        <v>-1</v>
      </c>
      <c r="B50">
        <v>-1</v>
      </c>
      <c r="C50">
        <v>-1</v>
      </c>
      <c r="D50">
        <v>-1</v>
      </c>
      <c r="E50">
        <v>-1</v>
      </c>
      <c r="F50">
        <v>-1</v>
      </c>
      <c r="G50">
        <v>-1</v>
      </c>
      <c r="H50">
        <v>-1</v>
      </c>
      <c r="I50">
        <v>-1</v>
      </c>
      <c r="J50">
        <v>-1</v>
      </c>
      <c r="K50">
        <v>-1</v>
      </c>
      <c r="L50">
        <v>-1</v>
      </c>
      <c r="M50">
        <v>-1</v>
      </c>
    </row>
    <row r="51" spans="1:13" x14ac:dyDescent="0.3">
      <c r="A51">
        <v>-1</v>
      </c>
      <c r="B51">
        <v>-1</v>
      </c>
      <c r="C51">
        <v>-1</v>
      </c>
      <c r="D51">
        <v>-1</v>
      </c>
      <c r="E51">
        <v>-1</v>
      </c>
      <c r="F51">
        <v>-1</v>
      </c>
      <c r="G51">
        <v>-1</v>
      </c>
      <c r="H51">
        <v>-1</v>
      </c>
      <c r="I51">
        <v>-1</v>
      </c>
      <c r="J51">
        <v>-1</v>
      </c>
      <c r="K51">
        <v>-1</v>
      </c>
      <c r="L51">
        <v>-1</v>
      </c>
      <c r="M51">
        <v>-1</v>
      </c>
    </row>
    <row r="52" spans="1:13" x14ac:dyDescent="0.3">
      <c r="A52">
        <v>-1</v>
      </c>
      <c r="B52">
        <v>-1</v>
      </c>
      <c r="C52">
        <v>-1</v>
      </c>
      <c r="D52">
        <v>-1</v>
      </c>
      <c r="E52">
        <v>-1</v>
      </c>
      <c r="F52">
        <v>-1</v>
      </c>
      <c r="G52">
        <v>-1</v>
      </c>
      <c r="H52">
        <v>-1</v>
      </c>
      <c r="I52">
        <v>-1</v>
      </c>
      <c r="J52">
        <v>-1</v>
      </c>
      <c r="K52">
        <v>-1</v>
      </c>
      <c r="L52">
        <v>-1</v>
      </c>
      <c r="M52">
        <v>-1</v>
      </c>
    </row>
    <row r="53" spans="1:13" x14ac:dyDescent="0.3">
      <c r="A53">
        <v>-1</v>
      </c>
      <c r="B53">
        <v>-1</v>
      </c>
      <c r="C53">
        <v>-1</v>
      </c>
      <c r="D53">
        <v>-1</v>
      </c>
      <c r="E53">
        <v>-1</v>
      </c>
      <c r="F53">
        <v>-1</v>
      </c>
      <c r="G53">
        <v>-1</v>
      </c>
      <c r="H53">
        <v>-1</v>
      </c>
      <c r="I53">
        <v>-1</v>
      </c>
      <c r="J53">
        <v>-1</v>
      </c>
      <c r="K53">
        <v>-1</v>
      </c>
      <c r="L53">
        <v>-1</v>
      </c>
      <c r="M53">
        <v>-1</v>
      </c>
    </row>
    <row r="54" spans="1:13" x14ac:dyDescent="0.3">
      <c r="A54">
        <v>-1</v>
      </c>
      <c r="B54">
        <v>-1</v>
      </c>
      <c r="C54">
        <v>-1</v>
      </c>
      <c r="D54">
        <v>-1</v>
      </c>
      <c r="E54">
        <v>-1</v>
      </c>
      <c r="F54">
        <v>-1</v>
      </c>
      <c r="G54">
        <v>-1</v>
      </c>
      <c r="H54">
        <v>-1</v>
      </c>
      <c r="I54">
        <v>-1</v>
      </c>
      <c r="J54">
        <v>-1</v>
      </c>
      <c r="K54">
        <v>-1</v>
      </c>
      <c r="L54">
        <v>-1</v>
      </c>
      <c r="M54">
        <v>-1</v>
      </c>
    </row>
    <row r="55" spans="1:13" x14ac:dyDescent="0.3">
      <c r="A55">
        <v>-1</v>
      </c>
      <c r="B55">
        <v>-1</v>
      </c>
      <c r="C55">
        <v>-1</v>
      </c>
      <c r="D55">
        <v>-1</v>
      </c>
      <c r="E55">
        <v>-1</v>
      </c>
      <c r="F55">
        <v>-1</v>
      </c>
      <c r="G55">
        <v>-1</v>
      </c>
      <c r="H55">
        <v>-1</v>
      </c>
      <c r="I55">
        <v>-1</v>
      </c>
      <c r="J55">
        <v>-1</v>
      </c>
      <c r="K55">
        <v>-1</v>
      </c>
      <c r="L55">
        <v>-1</v>
      </c>
      <c r="M55">
        <v>-1</v>
      </c>
    </row>
    <row r="56" spans="1:13" x14ac:dyDescent="0.3">
      <c r="A56">
        <v>-1</v>
      </c>
      <c r="B56">
        <v>-1</v>
      </c>
      <c r="C56">
        <v>-1</v>
      </c>
      <c r="D56">
        <v>-1</v>
      </c>
      <c r="E56">
        <v>-1</v>
      </c>
      <c r="F56">
        <v>-1</v>
      </c>
      <c r="G56">
        <v>-1</v>
      </c>
      <c r="H56">
        <v>-1</v>
      </c>
      <c r="I56">
        <v>-1</v>
      </c>
      <c r="J56">
        <v>-1</v>
      </c>
      <c r="K56">
        <v>-1</v>
      </c>
      <c r="L56">
        <v>-1</v>
      </c>
      <c r="M56">
        <v>-1</v>
      </c>
    </row>
    <row r="57" spans="1:13" x14ac:dyDescent="0.3">
      <c r="A57">
        <v>-1</v>
      </c>
      <c r="B57">
        <v>-1</v>
      </c>
      <c r="C57">
        <v>-1</v>
      </c>
      <c r="D57">
        <v>-1</v>
      </c>
      <c r="E57">
        <v>-1</v>
      </c>
      <c r="F57">
        <v>-1</v>
      </c>
      <c r="G57">
        <v>-1</v>
      </c>
      <c r="H57">
        <v>-1</v>
      </c>
      <c r="I57">
        <v>-1</v>
      </c>
      <c r="J57">
        <v>-1</v>
      </c>
      <c r="K57">
        <v>-1</v>
      </c>
      <c r="L57">
        <v>-1</v>
      </c>
      <c r="M57">
        <v>-1</v>
      </c>
    </row>
    <row r="58" spans="1:13" x14ac:dyDescent="0.3">
      <c r="A58">
        <v>-1</v>
      </c>
      <c r="B58">
        <v>-1</v>
      </c>
      <c r="C58">
        <v>-1</v>
      </c>
      <c r="D58">
        <v>-1</v>
      </c>
      <c r="E58">
        <v>-1</v>
      </c>
      <c r="F58">
        <v>-1</v>
      </c>
      <c r="G58">
        <v>-1</v>
      </c>
      <c r="H58">
        <v>-1</v>
      </c>
      <c r="I58">
        <v>-1</v>
      </c>
      <c r="J58">
        <v>-1</v>
      </c>
      <c r="K58">
        <v>-1</v>
      </c>
      <c r="L58">
        <v>-1</v>
      </c>
      <c r="M58">
        <v>-1</v>
      </c>
    </row>
    <row r="59" spans="1:13" x14ac:dyDescent="0.3">
      <c r="A59">
        <v>-1</v>
      </c>
      <c r="B59">
        <v>-1</v>
      </c>
      <c r="C59">
        <v>-1</v>
      </c>
      <c r="D59">
        <v>-1</v>
      </c>
      <c r="E59">
        <v>-1</v>
      </c>
      <c r="F59">
        <v>-1</v>
      </c>
      <c r="G59">
        <v>-1</v>
      </c>
      <c r="H59">
        <v>-1</v>
      </c>
      <c r="I59">
        <v>-1</v>
      </c>
      <c r="J59">
        <v>-1</v>
      </c>
      <c r="K59">
        <v>-1</v>
      </c>
      <c r="L59">
        <v>-1</v>
      </c>
      <c r="M59">
        <v>-1</v>
      </c>
    </row>
    <row r="60" spans="1:13" x14ac:dyDescent="0.3">
      <c r="A60">
        <v>-1</v>
      </c>
      <c r="B60">
        <v>-1</v>
      </c>
      <c r="C60">
        <v>-1</v>
      </c>
      <c r="D60">
        <v>-1</v>
      </c>
      <c r="E60">
        <v>-1</v>
      </c>
      <c r="F60">
        <v>-1</v>
      </c>
      <c r="G60">
        <v>-1</v>
      </c>
      <c r="H60">
        <v>-1</v>
      </c>
      <c r="I60">
        <v>-1</v>
      </c>
      <c r="J60">
        <v>-1</v>
      </c>
      <c r="K60">
        <v>-1</v>
      </c>
      <c r="L60">
        <v>-1</v>
      </c>
      <c r="M60">
        <v>-1</v>
      </c>
    </row>
    <row r="61" spans="1:13" x14ac:dyDescent="0.3">
      <c r="A61">
        <v>-1</v>
      </c>
      <c r="B61">
        <v>-1</v>
      </c>
      <c r="C61">
        <v>-1</v>
      </c>
      <c r="D61">
        <v>-1</v>
      </c>
      <c r="E61">
        <v>-1</v>
      </c>
      <c r="F61">
        <v>-1</v>
      </c>
      <c r="G61">
        <v>-1</v>
      </c>
      <c r="H61">
        <v>-1</v>
      </c>
      <c r="I61">
        <v>-1</v>
      </c>
      <c r="J61">
        <v>-1</v>
      </c>
      <c r="K61">
        <v>-1</v>
      </c>
      <c r="L61">
        <v>-1</v>
      </c>
      <c r="M61">
        <v>-1</v>
      </c>
    </row>
    <row r="62" spans="1:13" x14ac:dyDescent="0.3">
      <c r="A62">
        <v>-1</v>
      </c>
      <c r="B62">
        <v>-1</v>
      </c>
      <c r="C62">
        <v>-1</v>
      </c>
      <c r="D62">
        <v>-1</v>
      </c>
      <c r="E62">
        <v>-1</v>
      </c>
      <c r="F62">
        <v>-1</v>
      </c>
      <c r="G62">
        <v>-1</v>
      </c>
      <c r="H62">
        <v>-1</v>
      </c>
      <c r="I62">
        <v>-1</v>
      </c>
      <c r="J62">
        <v>-1</v>
      </c>
      <c r="K62">
        <v>-1</v>
      </c>
      <c r="L62">
        <v>-1</v>
      </c>
      <c r="M62">
        <v>-1</v>
      </c>
    </row>
    <row r="63" spans="1:13" x14ac:dyDescent="0.3">
      <c r="A63">
        <v>-1</v>
      </c>
      <c r="B63">
        <v>-1</v>
      </c>
      <c r="C63">
        <v>-1</v>
      </c>
      <c r="D63">
        <v>-1</v>
      </c>
      <c r="E63">
        <v>-1</v>
      </c>
      <c r="F63">
        <v>-1</v>
      </c>
      <c r="G63">
        <v>-1</v>
      </c>
      <c r="H63">
        <v>-1</v>
      </c>
      <c r="I63">
        <v>-1</v>
      </c>
      <c r="J63">
        <v>-1</v>
      </c>
      <c r="K63">
        <v>-1</v>
      </c>
      <c r="L63">
        <v>-1</v>
      </c>
      <c r="M63">
        <v>-1</v>
      </c>
    </row>
    <row r="64" spans="1:13" x14ac:dyDescent="0.3">
      <c r="A64">
        <v>-1</v>
      </c>
      <c r="B64">
        <v>-1</v>
      </c>
      <c r="C64">
        <v>-1</v>
      </c>
      <c r="D64">
        <v>-1</v>
      </c>
      <c r="E64">
        <v>-1</v>
      </c>
      <c r="F64">
        <v>-1</v>
      </c>
      <c r="G64">
        <v>-1</v>
      </c>
      <c r="H64">
        <v>-1</v>
      </c>
      <c r="I64">
        <v>-1</v>
      </c>
      <c r="J64">
        <v>-1</v>
      </c>
      <c r="K64">
        <v>-1</v>
      </c>
      <c r="L64">
        <v>-1</v>
      </c>
      <c r="M64">
        <v>-1</v>
      </c>
    </row>
    <row r="65" spans="1:13" x14ac:dyDescent="0.3">
      <c r="A65">
        <v>-1</v>
      </c>
      <c r="B65">
        <v>-1</v>
      </c>
      <c r="C65">
        <v>-1</v>
      </c>
      <c r="D65">
        <v>-1</v>
      </c>
      <c r="E65">
        <v>-1</v>
      </c>
      <c r="F65">
        <v>-1</v>
      </c>
      <c r="G65">
        <v>-1</v>
      </c>
      <c r="H65">
        <v>-1</v>
      </c>
      <c r="I65">
        <v>-1</v>
      </c>
      <c r="J65">
        <v>-1</v>
      </c>
      <c r="K65">
        <v>-1</v>
      </c>
      <c r="L65">
        <v>-1</v>
      </c>
      <c r="M65">
        <v>-1</v>
      </c>
    </row>
    <row r="66" spans="1:13" x14ac:dyDescent="0.3">
      <c r="A66">
        <v>-1</v>
      </c>
      <c r="B66">
        <v>-1</v>
      </c>
      <c r="C66">
        <v>-1</v>
      </c>
      <c r="D66">
        <v>-1</v>
      </c>
      <c r="E66">
        <v>-1</v>
      </c>
      <c r="F66">
        <v>-1</v>
      </c>
      <c r="G66">
        <v>-1</v>
      </c>
      <c r="H66">
        <v>-1</v>
      </c>
      <c r="I66">
        <v>-1</v>
      </c>
      <c r="J66">
        <v>-1</v>
      </c>
      <c r="K66">
        <v>-1</v>
      </c>
      <c r="L66">
        <v>-1</v>
      </c>
      <c r="M66">
        <v>-1</v>
      </c>
    </row>
    <row r="67" spans="1:13" x14ac:dyDescent="0.3">
      <c r="A67">
        <v>-1</v>
      </c>
      <c r="B67">
        <v>-1</v>
      </c>
      <c r="C67">
        <v>-1</v>
      </c>
      <c r="D67">
        <v>-1</v>
      </c>
      <c r="E67">
        <v>-1</v>
      </c>
      <c r="F67">
        <v>-1</v>
      </c>
      <c r="G67">
        <v>-1</v>
      </c>
      <c r="H67">
        <v>-1</v>
      </c>
      <c r="I67">
        <v>-1</v>
      </c>
      <c r="J67">
        <v>-1</v>
      </c>
      <c r="K67">
        <v>-1</v>
      </c>
      <c r="L67">
        <v>-1</v>
      </c>
      <c r="M67">
        <v>-1</v>
      </c>
    </row>
    <row r="68" spans="1:13" x14ac:dyDescent="0.3">
      <c r="A68">
        <v>-1</v>
      </c>
      <c r="B68">
        <v>-1</v>
      </c>
      <c r="C68">
        <v>-1</v>
      </c>
      <c r="D68">
        <v>-1</v>
      </c>
      <c r="E68">
        <v>-1</v>
      </c>
      <c r="F68">
        <v>-1</v>
      </c>
      <c r="G68">
        <v>-1</v>
      </c>
      <c r="H68">
        <v>-1</v>
      </c>
      <c r="I68">
        <v>-1</v>
      </c>
      <c r="J68">
        <v>-1</v>
      </c>
      <c r="K68">
        <v>-1</v>
      </c>
      <c r="L68">
        <v>-1</v>
      </c>
      <c r="M68">
        <v>-1</v>
      </c>
    </row>
    <row r="69" spans="1:13" x14ac:dyDescent="0.3">
      <c r="A69">
        <v>-1</v>
      </c>
      <c r="B69">
        <v>-1</v>
      </c>
      <c r="C69">
        <v>-1</v>
      </c>
      <c r="D69">
        <v>-1</v>
      </c>
      <c r="E69">
        <v>-1</v>
      </c>
      <c r="F69">
        <v>-1</v>
      </c>
      <c r="G69">
        <v>-1</v>
      </c>
      <c r="H69">
        <v>-1</v>
      </c>
      <c r="I69">
        <v>-1</v>
      </c>
      <c r="J69">
        <v>-1</v>
      </c>
      <c r="K69">
        <v>-1</v>
      </c>
      <c r="L69">
        <v>-1</v>
      </c>
      <c r="M69">
        <v>-1</v>
      </c>
    </row>
    <row r="70" spans="1:13" x14ac:dyDescent="0.3">
      <c r="A70">
        <v>-1</v>
      </c>
      <c r="B70">
        <v>-1</v>
      </c>
      <c r="C70">
        <v>-1</v>
      </c>
      <c r="D70">
        <v>-1</v>
      </c>
      <c r="E70">
        <v>-1</v>
      </c>
      <c r="F70">
        <v>-1</v>
      </c>
      <c r="G70">
        <v>-1</v>
      </c>
      <c r="H70">
        <v>-1</v>
      </c>
      <c r="I70">
        <v>-1</v>
      </c>
      <c r="J70">
        <v>-1</v>
      </c>
      <c r="K70">
        <v>-1</v>
      </c>
      <c r="L70">
        <v>-1</v>
      </c>
      <c r="M70">
        <v>-1</v>
      </c>
    </row>
    <row r="71" spans="1:13" x14ac:dyDescent="0.3">
      <c r="A71">
        <v>-1</v>
      </c>
      <c r="B71">
        <v>-1</v>
      </c>
      <c r="C71">
        <v>-1</v>
      </c>
      <c r="D71">
        <v>-1</v>
      </c>
      <c r="E71">
        <v>-1</v>
      </c>
      <c r="F71">
        <v>-1</v>
      </c>
      <c r="G71">
        <v>-1</v>
      </c>
      <c r="H71">
        <v>-1</v>
      </c>
      <c r="I71">
        <v>-1</v>
      </c>
      <c r="J71">
        <v>-1</v>
      </c>
      <c r="K71">
        <v>-1</v>
      </c>
      <c r="L71">
        <v>-1</v>
      </c>
      <c r="M71">
        <v>-1</v>
      </c>
    </row>
    <row r="72" spans="1:13" x14ac:dyDescent="0.3">
      <c r="A72">
        <v>-1</v>
      </c>
      <c r="B72">
        <v>-1</v>
      </c>
      <c r="C72">
        <v>-1</v>
      </c>
      <c r="D72">
        <v>-1</v>
      </c>
      <c r="E72">
        <v>-1</v>
      </c>
      <c r="F72">
        <v>-1</v>
      </c>
      <c r="G72">
        <v>-1</v>
      </c>
      <c r="H72">
        <v>-1</v>
      </c>
      <c r="I72">
        <v>-1</v>
      </c>
      <c r="J72">
        <v>-1</v>
      </c>
      <c r="K72">
        <v>-1</v>
      </c>
      <c r="L72">
        <v>-1</v>
      </c>
      <c r="M72">
        <v>-1</v>
      </c>
    </row>
    <row r="73" spans="1:13" x14ac:dyDescent="0.3">
      <c r="A73">
        <v>-1</v>
      </c>
      <c r="B73">
        <v>-1</v>
      </c>
      <c r="C73">
        <v>-1</v>
      </c>
      <c r="D73">
        <v>-1</v>
      </c>
      <c r="E73">
        <v>-1</v>
      </c>
      <c r="F73">
        <v>-1</v>
      </c>
      <c r="G73">
        <v>-1</v>
      </c>
      <c r="H73">
        <v>-1</v>
      </c>
      <c r="I73">
        <v>-1</v>
      </c>
      <c r="J73">
        <v>-1</v>
      </c>
      <c r="K73">
        <v>-1</v>
      </c>
      <c r="L73">
        <v>-1</v>
      </c>
      <c r="M73">
        <v>-1</v>
      </c>
    </row>
    <row r="74" spans="1:13" x14ac:dyDescent="0.3">
      <c r="A74">
        <v>-1</v>
      </c>
      <c r="B74">
        <v>-1</v>
      </c>
      <c r="C74">
        <v>-1</v>
      </c>
      <c r="D74">
        <v>-1</v>
      </c>
      <c r="E74">
        <v>-1</v>
      </c>
      <c r="F74">
        <v>-1</v>
      </c>
      <c r="G74">
        <v>-1</v>
      </c>
      <c r="H74">
        <v>-1</v>
      </c>
      <c r="I74">
        <v>-1</v>
      </c>
      <c r="J74">
        <v>-1</v>
      </c>
      <c r="K74">
        <v>-1</v>
      </c>
      <c r="L74">
        <v>-1</v>
      </c>
      <c r="M74">
        <v>-1</v>
      </c>
    </row>
    <row r="75" spans="1:13" x14ac:dyDescent="0.3">
      <c r="A75">
        <v>-1</v>
      </c>
      <c r="B75">
        <v>-1</v>
      </c>
      <c r="C75">
        <v>-1</v>
      </c>
      <c r="D75">
        <v>-1</v>
      </c>
      <c r="E75">
        <v>-1</v>
      </c>
      <c r="F75">
        <v>-1</v>
      </c>
      <c r="G75">
        <v>-1</v>
      </c>
      <c r="H75">
        <v>-1</v>
      </c>
      <c r="I75">
        <v>-1</v>
      </c>
      <c r="J75">
        <v>-1</v>
      </c>
      <c r="K75">
        <v>-1</v>
      </c>
      <c r="L75">
        <v>-1</v>
      </c>
      <c r="M75">
        <v>-1</v>
      </c>
    </row>
    <row r="76" spans="1:13" x14ac:dyDescent="0.3">
      <c r="A76">
        <v>-1</v>
      </c>
      <c r="B76">
        <v>-1</v>
      </c>
      <c r="C76">
        <v>-1</v>
      </c>
      <c r="D76">
        <v>-1</v>
      </c>
      <c r="E76">
        <v>-1</v>
      </c>
      <c r="F76">
        <v>-1</v>
      </c>
      <c r="G76">
        <v>-1</v>
      </c>
      <c r="H76">
        <v>-1</v>
      </c>
      <c r="I76">
        <v>-1</v>
      </c>
      <c r="J76">
        <v>-1</v>
      </c>
      <c r="K76">
        <v>-1</v>
      </c>
      <c r="L76">
        <v>-1</v>
      </c>
      <c r="M76">
        <v>-1</v>
      </c>
    </row>
    <row r="77" spans="1:13" x14ac:dyDescent="0.3">
      <c r="A77">
        <v>-1</v>
      </c>
      <c r="B77">
        <v>-1</v>
      </c>
      <c r="C77">
        <v>-1</v>
      </c>
      <c r="D77">
        <v>-1</v>
      </c>
      <c r="E77">
        <v>-1</v>
      </c>
      <c r="F77">
        <v>-1</v>
      </c>
      <c r="G77">
        <v>-1</v>
      </c>
      <c r="H77">
        <v>-1</v>
      </c>
      <c r="I77">
        <v>-1</v>
      </c>
      <c r="J77">
        <v>-1</v>
      </c>
      <c r="K77">
        <v>-1</v>
      </c>
      <c r="L77">
        <v>-1</v>
      </c>
      <c r="M77">
        <v>-1</v>
      </c>
    </row>
    <row r="78" spans="1:13" x14ac:dyDescent="0.3">
      <c r="A78">
        <v>-1</v>
      </c>
      <c r="B78">
        <v>-1</v>
      </c>
      <c r="C78">
        <v>-1</v>
      </c>
      <c r="D78">
        <v>-1</v>
      </c>
      <c r="E78">
        <v>-1</v>
      </c>
      <c r="F78">
        <v>-1</v>
      </c>
      <c r="G78">
        <v>-1</v>
      </c>
      <c r="H78">
        <v>-1</v>
      </c>
      <c r="I78">
        <v>-1</v>
      </c>
      <c r="J78">
        <v>-1</v>
      </c>
      <c r="K78">
        <v>-1</v>
      </c>
      <c r="L78">
        <v>-1</v>
      </c>
      <c r="M78">
        <v>-1</v>
      </c>
    </row>
    <row r="79" spans="1:13" x14ac:dyDescent="0.3">
      <c r="A79">
        <v>-1</v>
      </c>
      <c r="B79">
        <v>-1</v>
      </c>
      <c r="C79">
        <v>-1</v>
      </c>
      <c r="D79">
        <v>-1</v>
      </c>
      <c r="E79">
        <v>-1</v>
      </c>
      <c r="F79">
        <v>-1</v>
      </c>
      <c r="G79">
        <v>-1</v>
      </c>
      <c r="H79">
        <v>-1</v>
      </c>
      <c r="I79">
        <v>-1</v>
      </c>
      <c r="J79">
        <v>-1</v>
      </c>
      <c r="K79">
        <v>-1</v>
      </c>
      <c r="L79">
        <v>-1</v>
      </c>
      <c r="M79">
        <v>-1</v>
      </c>
    </row>
    <row r="80" spans="1:13" x14ac:dyDescent="0.3">
      <c r="A80">
        <v>-1</v>
      </c>
      <c r="B80">
        <v>-1</v>
      </c>
      <c r="C80">
        <v>-1</v>
      </c>
      <c r="D80">
        <v>-1</v>
      </c>
      <c r="E80">
        <v>-1</v>
      </c>
      <c r="F80">
        <v>-1</v>
      </c>
      <c r="G80">
        <v>-1</v>
      </c>
      <c r="H80">
        <v>-1</v>
      </c>
      <c r="I80">
        <v>-1</v>
      </c>
      <c r="J80">
        <v>-1</v>
      </c>
      <c r="K80">
        <v>-1</v>
      </c>
      <c r="L80">
        <v>-1</v>
      </c>
      <c r="M80">
        <v>-1</v>
      </c>
    </row>
    <row r="81" spans="1:13" x14ac:dyDescent="0.3">
      <c r="A81">
        <v>-1</v>
      </c>
      <c r="B81">
        <v>-1</v>
      </c>
      <c r="C81">
        <v>-1</v>
      </c>
      <c r="D81">
        <v>-1</v>
      </c>
      <c r="E81">
        <v>-1</v>
      </c>
      <c r="F81">
        <v>-1</v>
      </c>
      <c r="G81">
        <v>-1</v>
      </c>
      <c r="H81">
        <v>-1</v>
      </c>
      <c r="I81">
        <v>-1</v>
      </c>
      <c r="J81">
        <v>-1</v>
      </c>
      <c r="K81">
        <v>-1</v>
      </c>
      <c r="L81">
        <v>-1</v>
      </c>
      <c r="M81">
        <v>-1</v>
      </c>
    </row>
    <row r="82" spans="1:13" x14ac:dyDescent="0.3">
      <c r="A82">
        <v>-1</v>
      </c>
      <c r="B82">
        <v>-1</v>
      </c>
      <c r="C82">
        <v>-1</v>
      </c>
      <c r="D82">
        <v>-1</v>
      </c>
      <c r="E82">
        <v>-1</v>
      </c>
      <c r="F82">
        <v>-1</v>
      </c>
      <c r="G82">
        <v>-1</v>
      </c>
      <c r="H82">
        <v>-1</v>
      </c>
      <c r="I82">
        <v>-1</v>
      </c>
      <c r="J82">
        <v>-1</v>
      </c>
      <c r="K82">
        <v>-1</v>
      </c>
      <c r="L82">
        <v>-1</v>
      </c>
      <c r="M82">
        <v>-1</v>
      </c>
    </row>
    <row r="83" spans="1:13" x14ac:dyDescent="0.3">
      <c r="A83">
        <v>-1</v>
      </c>
      <c r="B83">
        <v>-1</v>
      </c>
      <c r="C83">
        <v>-1</v>
      </c>
      <c r="D83">
        <v>-1</v>
      </c>
      <c r="E83">
        <v>-1</v>
      </c>
      <c r="F83">
        <v>-1</v>
      </c>
      <c r="G83">
        <v>-1</v>
      </c>
      <c r="H83">
        <v>-1</v>
      </c>
      <c r="I83">
        <v>-1</v>
      </c>
      <c r="J83">
        <v>-1</v>
      </c>
      <c r="K83">
        <v>-1</v>
      </c>
      <c r="L83">
        <v>-1</v>
      </c>
      <c r="M83">
        <v>-1</v>
      </c>
    </row>
    <row r="84" spans="1:13" x14ac:dyDescent="0.3">
      <c r="A84">
        <v>-1</v>
      </c>
      <c r="B84">
        <v>-1</v>
      </c>
      <c r="C84">
        <v>-1</v>
      </c>
      <c r="D84">
        <v>-1</v>
      </c>
      <c r="E84">
        <v>-1</v>
      </c>
      <c r="F84">
        <v>-1</v>
      </c>
      <c r="G84">
        <v>-1</v>
      </c>
      <c r="H84">
        <v>-1</v>
      </c>
      <c r="I84">
        <v>-1</v>
      </c>
      <c r="J84">
        <v>-1</v>
      </c>
      <c r="K84">
        <v>-1</v>
      </c>
      <c r="L84">
        <v>-1</v>
      </c>
      <c r="M84">
        <v>-1</v>
      </c>
    </row>
    <row r="85" spans="1:13" x14ac:dyDescent="0.3">
      <c r="A85">
        <v>-1</v>
      </c>
      <c r="B85">
        <v>-1</v>
      </c>
      <c r="C85">
        <v>-1</v>
      </c>
      <c r="D85">
        <v>-1</v>
      </c>
      <c r="E85">
        <v>-1</v>
      </c>
      <c r="F85">
        <v>-1</v>
      </c>
      <c r="G85">
        <v>-1</v>
      </c>
      <c r="H85">
        <v>-1</v>
      </c>
      <c r="I85">
        <v>-1</v>
      </c>
      <c r="J85">
        <v>-1</v>
      </c>
      <c r="K85">
        <v>-1</v>
      </c>
      <c r="L85">
        <v>-1</v>
      </c>
      <c r="M85">
        <v>-1</v>
      </c>
    </row>
    <row r="86" spans="1:13" x14ac:dyDescent="0.3">
      <c r="A86">
        <v>-1</v>
      </c>
      <c r="B86">
        <v>-1</v>
      </c>
      <c r="C86">
        <v>-1</v>
      </c>
      <c r="D86">
        <v>-1</v>
      </c>
      <c r="E86">
        <v>-1</v>
      </c>
      <c r="F86">
        <v>-1</v>
      </c>
      <c r="G86">
        <v>-1</v>
      </c>
      <c r="H86">
        <v>-1</v>
      </c>
      <c r="I86">
        <v>-1</v>
      </c>
      <c r="J86">
        <v>-1</v>
      </c>
      <c r="K86">
        <v>-1</v>
      </c>
      <c r="L86">
        <v>-1</v>
      </c>
      <c r="M86">
        <v>-1</v>
      </c>
    </row>
    <row r="87" spans="1:13" x14ac:dyDescent="0.3">
      <c r="A87">
        <v>-1</v>
      </c>
      <c r="B87">
        <v>-1</v>
      </c>
      <c r="C87">
        <v>-1</v>
      </c>
      <c r="D87">
        <v>-1</v>
      </c>
      <c r="E87">
        <v>-1</v>
      </c>
      <c r="F87">
        <v>-1</v>
      </c>
      <c r="G87">
        <v>-1</v>
      </c>
      <c r="H87">
        <v>-1</v>
      </c>
      <c r="I87">
        <v>-1</v>
      </c>
      <c r="J87">
        <v>-1</v>
      </c>
      <c r="K87">
        <v>-1</v>
      </c>
      <c r="L87">
        <v>-1</v>
      </c>
      <c r="M87">
        <v>-1</v>
      </c>
    </row>
    <row r="88" spans="1:13" x14ac:dyDescent="0.3">
      <c r="A88">
        <v>-1</v>
      </c>
      <c r="B88">
        <v>-1</v>
      </c>
      <c r="C88">
        <v>-1</v>
      </c>
      <c r="D88">
        <v>-1</v>
      </c>
      <c r="E88">
        <v>-1</v>
      </c>
      <c r="F88">
        <v>-1</v>
      </c>
      <c r="G88">
        <v>-1</v>
      </c>
      <c r="H88">
        <v>-1</v>
      </c>
      <c r="I88">
        <v>-1</v>
      </c>
      <c r="J88">
        <v>-1</v>
      </c>
      <c r="K88">
        <v>-1</v>
      </c>
      <c r="L88">
        <v>-1</v>
      </c>
      <c r="M88">
        <v>-1</v>
      </c>
    </row>
    <row r="89" spans="1:13" x14ac:dyDescent="0.3">
      <c r="A89">
        <v>-1</v>
      </c>
      <c r="B89">
        <v>-1</v>
      </c>
      <c r="C89">
        <v>-1</v>
      </c>
      <c r="D89">
        <v>-1</v>
      </c>
      <c r="E89">
        <v>-1</v>
      </c>
      <c r="F89">
        <v>-1</v>
      </c>
      <c r="G89">
        <v>-1</v>
      </c>
      <c r="H89">
        <v>-1</v>
      </c>
      <c r="I89">
        <v>-1</v>
      </c>
      <c r="J89">
        <v>-1</v>
      </c>
      <c r="K89">
        <v>-1</v>
      </c>
      <c r="L89">
        <v>-1</v>
      </c>
      <c r="M89">
        <v>-1</v>
      </c>
    </row>
    <row r="90" spans="1:13" x14ac:dyDescent="0.3">
      <c r="A90">
        <v>-1</v>
      </c>
      <c r="B90">
        <v>-1</v>
      </c>
      <c r="C90">
        <v>-1</v>
      </c>
      <c r="D90">
        <v>-1</v>
      </c>
      <c r="E90">
        <v>-1</v>
      </c>
      <c r="F90">
        <v>-1</v>
      </c>
      <c r="G90">
        <v>-1</v>
      </c>
      <c r="H90">
        <v>-1</v>
      </c>
      <c r="I90">
        <v>-1</v>
      </c>
      <c r="J90">
        <v>-1</v>
      </c>
      <c r="K90">
        <v>-1</v>
      </c>
      <c r="L90">
        <v>-1</v>
      </c>
      <c r="M90">
        <v>-1</v>
      </c>
    </row>
    <row r="91" spans="1:13" x14ac:dyDescent="0.3">
      <c r="A91">
        <v>-1</v>
      </c>
      <c r="B91">
        <v>-1</v>
      </c>
      <c r="C91">
        <v>-1</v>
      </c>
      <c r="D91">
        <v>-1</v>
      </c>
      <c r="E91">
        <v>-1</v>
      </c>
      <c r="F91">
        <v>-1</v>
      </c>
      <c r="G91">
        <v>-1</v>
      </c>
      <c r="H91">
        <v>-1</v>
      </c>
      <c r="I91">
        <v>-1</v>
      </c>
      <c r="J91">
        <v>-1</v>
      </c>
      <c r="K91">
        <v>-1</v>
      </c>
      <c r="L91">
        <v>-1</v>
      </c>
      <c r="M91">
        <v>-1</v>
      </c>
    </row>
    <row r="92" spans="1:13" x14ac:dyDescent="0.3">
      <c r="A92">
        <v>-1</v>
      </c>
      <c r="B92">
        <v>-1</v>
      </c>
      <c r="C92">
        <v>-1</v>
      </c>
      <c r="D92">
        <v>-1</v>
      </c>
      <c r="E92">
        <v>-1</v>
      </c>
      <c r="F92">
        <v>-1</v>
      </c>
      <c r="G92">
        <v>-1</v>
      </c>
      <c r="H92">
        <v>-1</v>
      </c>
      <c r="I92">
        <v>-1</v>
      </c>
      <c r="J92">
        <v>-1</v>
      </c>
      <c r="K92">
        <v>-1</v>
      </c>
      <c r="L92">
        <v>-1</v>
      </c>
      <c r="M92">
        <v>-1</v>
      </c>
    </row>
    <row r="93" spans="1:13" x14ac:dyDescent="0.3">
      <c r="A93">
        <v>-1</v>
      </c>
      <c r="B93">
        <v>-1</v>
      </c>
      <c r="C93">
        <v>-1</v>
      </c>
      <c r="D93">
        <v>-1</v>
      </c>
      <c r="E93">
        <v>-1</v>
      </c>
      <c r="F93">
        <v>-1</v>
      </c>
      <c r="G93">
        <v>-1</v>
      </c>
      <c r="H93">
        <v>-1</v>
      </c>
      <c r="I93">
        <v>-1</v>
      </c>
      <c r="J93">
        <v>-1</v>
      </c>
      <c r="K93">
        <v>-1</v>
      </c>
      <c r="L93">
        <v>-1</v>
      </c>
      <c r="M93">
        <v>-1</v>
      </c>
    </row>
    <row r="94" spans="1:13" x14ac:dyDescent="0.3">
      <c r="A94">
        <v>-1</v>
      </c>
      <c r="B94">
        <v>-1</v>
      </c>
      <c r="C94">
        <v>-1</v>
      </c>
      <c r="D94">
        <v>-1</v>
      </c>
      <c r="E94">
        <v>-1</v>
      </c>
      <c r="F94">
        <v>-1</v>
      </c>
      <c r="G94">
        <v>-1</v>
      </c>
      <c r="H94">
        <v>-1</v>
      </c>
      <c r="I94">
        <v>-1</v>
      </c>
      <c r="J94">
        <v>-1</v>
      </c>
      <c r="K94">
        <v>-1</v>
      </c>
      <c r="L94">
        <v>-1</v>
      </c>
      <c r="M94">
        <v>-1</v>
      </c>
    </row>
    <row r="95" spans="1:13" x14ac:dyDescent="0.3">
      <c r="A95">
        <v>-1</v>
      </c>
      <c r="B95">
        <v>-1</v>
      </c>
      <c r="C95">
        <v>-1</v>
      </c>
      <c r="D95">
        <v>-1</v>
      </c>
      <c r="E95">
        <v>-1</v>
      </c>
      <c r="F95">
        <v>-1</v>
      </c>
      <c r="G95">
        <v>-1</v>
      </c>
      <c r="H95">
        <v>-1</v>
      </c>
      <c r="I95">
        <v>-1</v>
      </c>
      <c r="J95">
        <v>-1</v>
      </c>
      <c r="K95">
        <v>-1</v>
      </c>
      <c r="L95">
        <v>-1</v>
      </c>
      <c r="M95">
        <v>-1</v>
      </c>
    </row>
    <row r="96" spans="1:13" x14ac:dyDescent="0.3">
      <c r="A96">
        <v>-1</v>
      </c>
      <c r="B96">
        <v>-1</v>
      </c>
      <c r="C96">
        <v>-1</v>
      </c>
      <c r="D96">
        <v>-1</v>
      </c>
      <c r="E96">
        <v>-1</v>
      </c>
      <c r="F96">
        <v>-1</v>
      </c>
      <c r="G96">
        <v>-1</v>
      </c>
      <c r="H96">
        <v>-1</v>
      </c>
      <c r="I96">
        <v>-1</v>
      </c>
      <c r="J96">
        <v>-1</v>
      </c>
      <c r="K96">
        <v>-1</v>
      </c>
      <c r="L96">
        <v>-1</v>
      </c>
      <c r="M96">
        <v>-1</v>
      </c>
    </row>
    <row r="97" spans="1:13" x14ac:dyDescent="0.3">
      <c r="A97">
        <v>-1</v>
      </c>
      <c r="B97">
        <v>-1</v>
      </c>
      <c r="C97">
        <v>-1</v>
      </c>
      <c r="D97">
        <v>-1</v>
      </c>
      <c r="E97">
        <v>-1</v>
      </c>
      <c r="F97">
        <v>-1</v>
      </c>
      <c r="G97">
        <v>-1</v>
      </c>
      <c r="H97">
        <v>-1</v>
      </c>
      <c r="I97">
        <v>-1</v>
      </c>
      <c r="J97">
        <v>-1</v>
      </c>
      <c r="K97">
        <v>-1</v>
      </c>
      <c r="L97">
        <v>-1</v>
      </c>
      <c r="M97">
        <v>-1</v>
      </c>
    </row>
    <row r="98" spans="1:13" x14ac:dyDescent="0.3">
      <c r="A98">
        <v>-1</v>
      </c>
      <c r="B98">
        <v>-1</v>
      </c>
      <c r="C98">
        <v>-1</v>
      </c>
      <c r="D98">
        <v>-1</v>
      </c>
      <c r="E98">
        <v>-1</v>
      </c>
      <c r="F98">
        <v>-1</v>
      </c>
      <c r="G98">
        <v>-1</v>
      </c>
      <c r="H98">
        <v>-1</v>
      </c>
      <c r="I98">
        <v>-1</v>
      </c>
      <c r="J98">
        <v>-1</v>
      </c>
      <c r="K98">
        <v>-1</v>
      </c>
      <c r="L98">
        <v>-1</v>
      </c>
      <c r="M98">
        <v>-1</v>
      </c>
    </row>
    <row r="99" spans="1:13" x14ac:dyDescent="0.3">
      <c r="A99">
        <v>-1</v>
      </c>
      <c r="B99">
        <v>-1</v>
      </c>
      <c r="C99">
        <v>-1</v>
      </c>
      <c r="D99">
        <v>-1</v>
      </c>
      <c r="E99">
        <v>-1</v>
      </c>
      <c r="F99">
        <v>-1</v>
      </c>
      <c r="G99">
        <v>-1</v>
      </c>
      <c r="H99">
        <v>-1</v>
      </c>
      <c r="I99">
        <v>-1</v>
      </c>
      <c r="J99">
        <v>-1</v>
      </c>
      <c r="K99">
        <v>-1</v>
      </c>
      <c r="L99">
        <v>-1</v>
      </c>
      <c r="M99">
        <v>-1</v>
      </c>
    </row>
    <row r="100" spans="1:13" x14ac:dyDescent="0.3">
      <c r="A100">
        <v>-1</v>
      </c>
      <c r="B100">
        <v>-1</v>
      </c>
      <c r="C100">
        <v>-1</v>
      </c>
      <c r="D100">
        <v>-1</v>
      </c>
      <c r="E100">
        <v>-1</v>
      </c>
      <c r="F100">
        <v>-1</v>
      </c>
      <c r="G100">
        <v>-1</v>
      </c>
      <c r="H100">
        <v>-1</v>
      </c>
      <c r="I100">
        <v>-1</v>
      </c>
      <c r="J100">
        <v>-1</v>
      </c>
      <c r="K100">
        <v>-1</v>
      </c>
      <c r="L100">
        <v>-1</v>
      </c>
      <c r="M100">
        <v>-1</v>
      </c>
    </row>
    <row r="101" spans="1:13" x14ac:dyDescent="0.3">
      <c r="A101">
        <v>-1</v>
      </c>
      <c r="B101">
        <v>-1</v>
      </c>
      <c r="C101">
        <v>-1</v>
      </c>
      <c r="D101">
        <v>-1</v>
      </c>
      <c r="E101">
        <v>-1</v>
      </c>
      <c r="F101">
        <v>-1</v>
      </c>
      <c r="G101">
        <v>-1</v>
      </c>
      <c r="H101">
        <v>-1</v>
      </c>
      <c r="I101">
        <v>-1</v>
      </c>
      <c r="J101">
        <v>-1</v>
      </c>
      <c r="K101">
        <v>-1</v>
      </c>
      <c r="L101">
        <v>-1</v>
      </c>
      <c r="M101">
        <v>-1</v>
      </c>
    </row>
    <row r="102" spans="1:13" x14ac:dyDescent="0.3">
      <c r="A102">
        <v>-1</v>
      </c>
      <c r="B102">
        <v>-1</v>
      </c>
      <c r="C102">
        <v>-1</v>
      </c>
      <c r="D102">
        <v>-1</v>
      </c>
      <c r="E102">
        <v>-1</v>
      </c>
      <c r="F102">
        <v>-1</v>
      </c>
      <c r="G102">
        <v>-1</v>
      </c>
      <c r="H102">
        <v>-1</v>
      </c>
      <c r="I102">
        <v>-1</v>
      </c>
      <c r="J102">
        <v>-1</v>
      </c>
      <c r="K102">
        <v>-1</v>
      </c>
      <c r="L102">
        <v>-1</v>
      </c>
      <c r="M102">
        <v>-1</v>
      </c>
    </row>
    <row r="103" spans="1:13" x14ac:dyDescent="0.3">
      <c r="A103">
        <v>-1</v>
      </c>
      <c r="B103">
        <v>-1</v>
      </c>
      <c r="C103">
        <v>-1</v>
      </c>
      <c r="D103">
        <v>-1</v>
      </c>
      <c r="E103">
        <v>-1</v>
      </c>
      <c r="F103">
        <v>-1</v>
      </c>
      <c r="G103">
        <v>-1</v>
      </c>
      <c r="H103">
        <v>-1</v>
      </c>
      <c r="I103">
        <v>-1</v>
      </c>
      <c r="J103">
        <v>-1</v>
      </c>
      <c r="K103">
        <v>-1</v>
      </c>
      <c r="L103">
        <v>-1</v>
      </c>
      <c r="M103">
        <v>-1</v>
      </c>
    </row>
    <row r="104" spans="1:13" x14ac:dyDescent="0.3">
      <c r="A104">
        <v>-1</v>
      </c>
      <c r="B104">
        <v>-1</v>
      </c>
      <c r="C104">
        <v>-1</v>
      </c>
      <c r="D104">
        <v>-1</v>
      </c>
      <c r="E104">
        <v>-1</v>
      </c>
      <c r="F104">
        <v>-1</v>
      </c>
      <c r="G104">
        <v>-1</v>
      </c>
      <c r="H104">
        <v>-1</v>
      </c>
      <c r="I104">
        <v>-1</v>
      </c>
      <c r="J104">
        <v>-1</v>
      </c>
      <c r="K104">
        <v>-1</v>
      </c>
      <c r="L104">
        <v>-1</v>
      </c>
      <c r="M104">
        <v>-1</v>
      </c>
    </row>
    <row r="105" spans="1:13" x14ac:dyDescent="0.3">
      <c r="A105">
        <v>-1</v>
      </c>
      <c r="B105">
        <v>-1</v>
      </c>
      <c r="C105">
        <v>-1</v>
      </c>
      <c r="D105">
        <v>-1</v>
      </c>
      <c r="E105">
        <v>-1</v>
      </c>
      <c r="F105">
        <v>-1</v>
      </c>
      <c r="G105">
        <v>-1</v>
      </c>
      <c r="H105">
        <v>-1</v>
      </c>
      <c r="I105">
        <v>-1</v>
      </c>
      <c r="J105">
        <v>-1</v>
      </c>
      <c r="K105">
        <v>-1</v>
      </c>
      <c r="L105">
        <v>-1</v>
      </c>
      <c r="M105">
        <v>-1</v>
      </c>
    </row>
    <row r="106" spans="1:13" x14ac:dyDescent="0.3">
      <c r="A106">
        <v>-1</v>
      </c>
      <c r="B106">
        <v>-1</v>
      </c>
      <c r="C106">
        <v>-1</v>
      </c>
      <c r="D106">
        <v>-1</v>
      </c>
      <c r="E106">
        <v>-1</v>
      </c>
      <c r="F106">
        <v>-1</v>
      </c>
      <c r="G106">
        <v>-1</v>
      </c>
      <c r="H106">
        <v>-1</v>
      </c>
      <c r="I106">
        <v>-1</v>
      </c>
      <c r="J106">
        <v>-1</v>
      </c>
      <c r="K106">
        <v>-1</v>
      </c>
      <c r="L106">
        <v>-1</v>
      </c>
      <c r="M106">
        <v>-1</v>
      </c>
    </row>
    <row r="107" spans="1:13" x14ac:dyDescent="0.3">
      <c r="A107">
        <v>-1</v>
      </c>
      <c r="B107">
        <v>-1</v>
      </c>
      <c r="C107">
        <v>-1</v>
      </c>
      <c r="D107">
        <v>-1</v>
      </c>
      <c r="E107">
        <v>-1</v>
      </c>
      <c r="F107">
        <v>-1</v>
      </c>
      <c r="G107">
        <v>-1</v>
      </c>
      <c r="H107">
        <v>-1</v>
      </c>
      <c r="I107">
        <v>-1</v>
      </c>
      <c r="J107">
        <v>-1</v>
      </c>
      <c r="K107">
        <v>-1</v>
      </c>
      <c r="L107">
        <v>-1</v>
      </c>
      <c r="M107">
        <v>-1</v>
      </c>
    </row>
    <row r="108" spans="1:13" x14ac:dyDescent="0.3">
      <c r="A108">
        <v>-1</v>
      </c>
      <c r="B108">
        <v>-1</v>
      </c>
      <c r="C108">
        <v>-1</v>
      </c>
      <c r="D108">
        <v>-1</v>
      </c>
      <c r="E108">
        <v>-1</v>
      </c>
      <c r="F108">
        <v>-1</v>
      </c>
      <c r="G108">
        <v>-1</v>
      </c>
      <c r="H108">
        <v>-1</v>
      </c>
      <c r="I108">
        <v>-1</v>
      </c>
      <c r="J108">
        <v>-1</v>
      </c>
      <c r="K108">
        <v>-1</v>
      </c>
      <c r="L108">
        <v>-1</v>
      </c>
      <c r="M108">
        <v>-1</v>
      </c>
    </row>
    <row r="109" spans="1:13" x14ac:dyDescent="0.3">
      <c r="A109">
        <v>-1</v>
      </c>
      <c r="B109">
        <v>-1</v>
      </c>
      <c r="C109">
        <v>-1</v>
      </c>
      <c r="D109">
        <v>-1</v>
      </c>
      <c r="E109">
        <v>-1</v>
      </c>
      <c r="F109">
        <v>-1</v>
      </c>
      <c r="G109">
        <v>-1</v>
      </c>
      <c r="H109">
        <v>-1</v>
      </c>
      <c r="I109">
        <v>-1</v>
      </c>
      <c r="J109">
        <v>-1</v>
      </c>
      <c r="K109">
        <v>-1</v>
      </c>
      <c r="L109">
        <v>-1</v>
      </c>
      <c r="M109">
        <v>-1</v>
      </c>
    </row>
    <row r="110" spans="1:13" x14ac:dyDescent="0.3">
      <c r="A110">
        <v>-1</v>
      </c>
      <c r="B110">
        <v>-1</v>
      </c>
      <c r="C110">
        <v>-1</v>
      </c>
      <c r="D110">
        <v>-1</v>
      </c>
      <c r="E110">
        <v>-1</v>
      </c>
      <c r="F110">
        <v>-1</v>
      </c>
      <c r="G110">
        <v>-1</v>
      </c>
      <c r="H110">
        <v>-1</v>
      </c>
      <c r="I110">
        <v>-1</v>
      </c>
      <c r="J110">
        <v>-1</v>
      </c>
      <c r="K110">
        <v>-1</v>
      </c>
      <c r="L110">
        <v>-1</v>
      </c>
      <c r="M110">
        <v>-1</v>
      </c>
    </row>
    <row r="111" spans="1:13" x14ac:dyDescent="0.3">
      <c r="A111">
        <v>-1</v>
      </c>
      <c r="B111">
        <v>-1</v>
      </c>
      <c r="C111">
        <v>-1</v>
      </c>
      <c r="D111">
        <v>-1</v>
      </c>
      <c r="E111">
        <v>-1</v>
      </c>
      <c r="F111">
        <v>-1</v>
      </c>
      <c r="G111">
        <v>-1</v>
      </c>
      <c r="H111">
        <v>-1</v>
      </c>
      <c r="I111">
        <v>-1</v>
      </c>
      <c r="J111">
        <v>-1</v>
      </c>
      <c r="K111">
        <v>-1</v>
      </c>
      <c r="L111">
        <v>-1</v>
      </c>
      <c r="M111">
        <v>-1</v>
      </c>
    </row>
    <row r="112" spans="1:13" x14ac:dyDescent="0.3">
      <c r="A112">
        <v>-1</v>
      </c>
      <c r="B112">
        <v>-1</v>
      </c>
      <c r="C112">
        <v>-1</v>
      </c>
      <c r="D112">
        <v>-1</v>
      </c>
      <c r="E112">
        <v>-1</v>
      </c>
      <c r="F112">
        <v>-1</v>
      </c>
      <c r="G112">
        <v>-1</v>
      </c>
      <c r="H112">
        <v>-1</v>
      </c>
      <c r="I112">
        <v>-1</v>
      </c>
      <c r="J112">
        <v>-1</v>
      </c>
      <c r="K112">
        <v>-1</v>
      </c>
      <c r="L112">
        <v>-1</v>
      </c>
      <c r="M112">
        <v>-1</v>
      </c>
    </row>
    <row r="113" spans="1:13" x14ac:dyDescent="0.3">
      <c r="A113">
        <v>-1</v>
      </c>
      <c r="B113">
        <v>-1</v>
      </c>
      <c r="C113">
        <v>-1</v>
      </c>
      <c r="D113">
        <v>-1</v>
      </c>
      <c r="E113">
        <v>-1</v>
      </c>
      <c r="F113">
        <v>-1</v>
      </c>
      <c r="G113">
        <v>-1</v>
      </c>
      <c r="H113">
        <v>-1</v>
      </c>
      <c r="I113">
        <v>-1</v>
      </c>
      <c r="J113">
        <v>-1</v>
      </c>
      <c r="K113">
        <v>-1</v>
      </c>
      <c r="L113">
        <v>-1</v>
      </c>
      <c r="M113">
        <v>-1</v>
      </c>
    </row>
    <row r="114" spans="1:13" x14ac:dyDescent="0.3">
      <c r="A114">
        <v>-1</v>
      </c>
      <c r="B114">
        <v>-1</v>
      </c>
      <c r="C114">
        <v>-1</v>
      </c>
      <c r="D114">
        <v>-1</v>
      </c>
      <c r="E114">
        <v>-1</v>
      </c>
      <c r="F114">
        <v>-1</v>
      </c>
      <c r="G114">
        <v>-1</v>
      </c>
      <c r="H114">
        <v>-1</v>
      </c>
      <c r="I114">
        <v>-1</v>
      </c>
      <c r="J114">
        <v>-1</v>
      </c>
      <c r="K114">
        <v>-1</v>
      </c>
      <c r="L114">
        <v>-1</v>
      </c>
      <c r="M114">
        <v>-1</v>
      </c>
    </row>
    <row r="115" spans="1:13" x14ac:dyDescent="0.3">
      <c r="A115">
        <v>-1</v>
      </c>
      <c r="B115">
        <v>-1</v>
      </c>
      <c r="C115">
        <v>-1</v>
      </c>
      <c r="D115">
        <v>-1</v>
      </c>
      <c r="E115">
        <v>-1</v>
      </c>
      <c r="F115">
        <v>-1</v>
      </c>
      <c r="G115">
        <v>-1</v>
      </c>
      <c r="H115">
        <v>-1</v>
      </c>
      <c r="I115">
        <v>-1</v>
      </c>
      <c r="J115">
        <v>-1</v>
      </c>
      <c r="K115">
        <v>-1</v>
      </c>
      <c r="L115">
        <v>-1</v>
      </c>
      <c r="M115">
        <v>-1</v>
      </c>
    </row>
    <row r="116" spans="1:13" x14ac:dyDescent="0.3">
      <c r="A116">
        <v>-1</v>
      </c>
      <c r="B116">
        <v>-1</v>
      </c>
      <c r="C116">
        <v>-1</v>
      </c>
      <c r="D116">
        <v>-1</v>
      </c>
      <c r="E116">
        <v>-1</v>
      </c>
      <c r="F116">
        <v>-1</v>
      </c>
      <c r="G116">
        <v>-1</v>
      </c>
      <c r="H116">
        <v>-1</v>
      </c>
      <c r="I116">
        <v>-1</v>
      </c>
      <c r="J116">
        <v>-1</v>
      </c>
      <c r="K116">
        <v>-1</v>
      </c>
      <c r="L116">
        <v>-1</v>
      </c>
      <c r="M116">
        <v>-1</v>
      </c>
    </row>
    <row r="117" spans="1:13" x14ac:dyDescent="0.3">
      <c r="A117">
        <v>-1</v>
      </c>
      <c r="B117">
        <v>-1</v>
      </c>
      <c r="C117">
        <v>-1</v>
      </c>
      <c r="D117">
        <v>-1</v>
      </c>
      <c r="E117">
        <v>-1</v>
      </c>
      <c r="F117">
        <v>-1</v>
      </c>
      <c r="G117">
        <v>-1</v>
      </c>
      <c r="H117">
        <v>-1</v>
      </c>
      <c r="I117">
        <v>-1</v>
      </c>
      <c r="J117">
        <v>-1</v>
      </c>
      <c r="K117">
        <v>-1</v>
      </c>
      <c r="L117">
        <v>-1</v>
      </c>
      <c r="M117">
        <v>-1</v>
      </c>
    </row>
    <row r="118" spans="1:13" x14ac:dyDescent="0.3">
      <c r="A118">
        <v>-1</v>
      </c>
      <c r="B118">
        <v>-1</v>
      </c>
      <c r="C118">
        <v>-1</v>
      </c>
      <c r="D118">
        <v>-1</v>
      </c>
      <c r="E118">
        <v>-1</v>
      </c>
      <c r="F118">
        <v>-1</v>
      </c>
      <c r="G118">
        <v>-1</v>
      </c>
      <c r="H118">
        <v>-1</v>
      </c>
      <c r="I118">
        <v>-1</v>
      </c>
      <c r="J118">
        <v>-1</v>
      </c>
      <c r="K118">
        <v>-1</v>
      </c>
      <c r="L118">
        <v>-1</v>
      </c>
      <c r="M118">
        <v>-1</v>
      </c>
    </row>
    <row r="119" spans="1:13" x14ac:dyDescent="0.3">
      <c r="A119">
        <v>-1</v>
      </c>
      <c r="B119">
        <v>-1</v>
      </c>
      <c r="C119">
        <v>-1</v>
      </c>
      <c r="D119">
        <v>-1</v>
      </c>
      <c r="E119">
        <v>-1</v>
      </c>
      <c r="F119">
        <v>-1</v>
      </c>
      <c r="G119">
        <v>-1</v>
      </c>
      <c r="H119">
        <v>-1</v>
      </c>
      <c r="I119">
        <v>-1</v>
      </c>
      <c r="J119">
        <v>-1</v>
      </c>
      <c r="K119">
        <v>-1</v>
      </c>
      <c r="L119">
        <v>-1</v>
      </c>
      <c r="M119">
        <v>-1</v>
      </c>
    </row>
    <row r="120" spans="1:13" x14ac:dyDescent="0.3">
      <c r="A120">
        <v>-1</v>
      </c>
      <c r="B120">
        <v>-1</v>
      </c>
      <c r="C120">
        <v>-1</v>
      </c>
      <c r="D120">
        <v>-1</v>
      </c>
      <c r="E120">
        <v>-1</v>
      </c>
      <c r="F120">
        <v>-1</v>
      </c>
      <c r="G120">
        <v>-1</v>
      </c>
      <c r="H120">
        <v>-1</v>
      </c>
      <c r="I120">
        <v>-1</v>
      </c>
      <c r="J120">
        <v>-1</v>
      </c>
      <c r="K120">
        <v>-1</v>
      </c>
      <c r="L120">
        <v>-1</v>
      </c>
      <c r="M120">
        <v>-1</v>
      </c>
    </row>
    <row r="121" spans="1:13" x14ac:dyDescent="0.3">
      <c r="A121">
        <v>-1</v>
      </c>
      <c r="B121">
        <v>-1</v>
      </c>
      <c r="C121">
        <v>-1</v>
      </c>
      <c r="D121">
        <v>-1</v>
      </c>
      <c r="E121">
        <v>-1</v>
      </c>
      <c r="F121">
        <v>-1</v>
      </c>
      <c r="G121">
        <v>-1</v>
      </c>
      <c r="H121">
        <v>-1</v>
      </c>
      <c r="I121">
        <v>-1</v>
      </c>
      <c r="J121">
        <v>-1</v>
      </c>
      <c r="K121">
        <v>-1</v>
      </c>
      <c r="L121">
        <v>-1</v>
      </c>
      <c r="M121">
        <v>-1</v>
      </c>
    </row>
    <row r="122" spans="1:13" x14ac:dyDescent="0.3">
      <c r="A122">
        <v>-1</v>
      </c>
      <c r="B122">
        <v>-1</v>
      </c>
      <c r="C122">
        <v>-1</v>
      </c>
      <c r="D122">
        <v>-1</v>
      </c>
      <c r="E122">
        <v>-1</v>
      </c>
      <c r="F122">
        <v>-1</v>
      </c>
      <c r="G122">
        <v>-1</v>
      </c>
      <c r="H122">
        <v>-1</v>
      </c>
      <c r="I122">
        <v>-1</v>
      </c>
      <c r="J122">
        <v>-1</v>
      </c>
      <c r="K122">
        <v>-1</v>
      </c>
      <c r="L122">
        <v>-1</v>
      </c>
      <c r="M122">
        <v>-1</v>
      </c>
    </row>
    <row r="123" spans="1:13" x14ac:dyDescent="0.3">
      <c r="A123">
        <v>-1</v>
      </c>
      <c r="B123">
        <v>-1</v>
      </c>
      <c r="C123">
        <v>-1</v>
      </c>
      <c r="D123">
        <v>-1</v>
      </c>
      <c r="E123">
        <v>-1</v>
      </c>
      <c r="F123">
        <v>-1</v>
      </c>
      <c r="G123">
        <v>-1</v>
      </c>
      <c r="H123">
        <v>-1</v>
      </c>
      <c r="I123">
        <v>-1</v>
      </c>
      <c r="J123">
        <v>-1</v>
      </c>
      <c r="K123">
        <v>-1</v>
      </c>
      <c r="L123">
        <v>-1</v>
      </c>
      <c r="M123">
        <v>-1</v>
      </c>
    </row>
    <row r="124" spans="1:13" x14ac:dyDescent="0.3">
      <c r="A124">
        <v>-1</v>
      </c>
      <c r="B124">
        <v>-1</v>
      </c>
      <c r="C124">
        <v>-1</v>
      </c>
      <c r="D124">
        <v>-1</v>
      </c>
      <c r="E124">
        <v>-1</v>
      </c>
      <c r="F124">
        <v>-1</v>
      </c>
      <c r="G124">
        <v>-1</v>
      </c>
      <c r="H124">
        <v>-1</v>
      </c>
      <c r="I124">
        <v>-1</v>
      </c>
      <c r="J124">
        <v>-1</v>
      </c>
      <c r="K124">
        <v>-1</v>
      </c>
      <c r="L124">
        <v>-1</v>
      </c>
      <c r="M124">
        <v>-1</v>
      </c>
    </row>
    <row r="125" spans="1:13" x14ac:dyDescent="0.3">
      <c r="A125">
        <v>-1</v>
      </c>
      <c r="B125">
        <v>-1</v>
      </c>
      <c r="C125">
        <v>-1</v>
      </c>
      <c r="D125">
        <v>-1</v>
      </c>
      <c r="E125">
        <v>-1</v>
      </c>
      <c r="F125">
        <v>-1</v>
      </c>
      <c r="G125">
        <v>-1</v>
      </c>
      <c r="H125">
        <v>-1</v>
      </c>
      <c r="I125">
        <v>-1</v>
      </c>
      <c r="J125">
        <v>-1</v>
      </c>
      <c r="K125">
        <v>-1</v>
      </c>
      <c r="L125">
        <v>-1</v>
      </c>
      <c r="M125">
        <v>-1</v>
      </c>
    </row>
    <row r="126" spans="1:13" x14ac:dyDescent="0.3">
      <c r="A126">
        <v>-1</v>
      </c>
      <c r="B126">
        <v>-1</v>
      </c>
      <c r="C126">
        <v>-1</v>
      </c>
      <c r="D126">
        <v>-1</v>
      </c>
      <c r="E126">
        <v>-1</v>
      </c>
      <c r="F126">
        <v>-1</v>
      </c>
      <c r="G126">
        <v>-1</v>
      </c>
      <c r="H126">
        <v>-1</v>
      </c>
      <c r="I126">
        <v>-1</v>
      </c>
      <c r="J126">
        <v>-1</v>
      </c>
      <c r="K126">
        <v>-1</v>
      </c>
      <c r="L126">
        <v>-1</v>
      </c>
      <c r="M126">
        <v>-1</v>
      </c>
    </row>
    <row r="127" spans="1:13" x14ac:dyDescent="0.3">
      <c r="A127">
        <v>-1</v>
      </c>
      <c r="B127">
        <v>-1</v>
      </c>
      <c r="C127">
        <v>-1</v>
      </c>
      <c r="D127">
        <v>-1</v>
      </c>
      <c r="E127">
        <v>-1</v>
      </c>
      <c r="F127">
        <v>-1</v>
      </c>
      <c r="G127">
        <v>-1</v>
      </c>
      <c r="H127">
        <v>-1</v>
      </c>
      <c r="I127">
        <v>-1</v>
      </c>
      <c r="J127">
        <v>-1</v>
      </c>
      <c r="K127">
        <v>-1</v>
      </c>
      <c r="L127">
        <v>-1</v>
      </c>
      <c r="M127">
        <v>-1</v>
      </c>
    </row>
    <row r="128" spans="1:13" x14ac:dyDescent="0.3">
      <c r="A128">
        <v>-1</v>
      </c>
      <c r="B128">
        <v>-1</v>
      </c>
      <c r="C128">
        <v>-1</v>
      </c>
      <c r="D128">
        <v>-1</v>
      </c>
      <c r="E128">
        <v>-1</v>
      </c>
      <c r="F128">
        <v>-1</v>
      </c>
      <c r="G128">
        <v>-1</v>
      </c>
      <c r="H128">
        <v>-1</v>
      </c>
      <c r="I128">
        <v>-1</v>
      </c>
      <c r="J128">
        <v>-1</v>
      </c>
      <c r="K128">
        <v>-1</v>
      </c>
      <c r="L128">
        <v>-1</v>
      </c>
      <c r="M128">
        <v>-1</v>
      </c>
    </row>
    <row r="129" spans="1:13" x14ac:dyDescent="0.3">
      <c r="A129">
        <v>-1</v>
      </c>
      <c r="B129">
        <v>-1</v>
      </c>
      <c r="C129">
        <v>-1</v>
      </c>
      <c r="D129">
        <v>-1</v>
      </c>
      <c r="E129">
        <v>-1</v>
      </c>
      <c r="F129">
        <v>-1</v>
      </c>
      <c r="G129">
        <v>-1</v>
      </c>
      <c r="H129">
        <v>-1</v>
      </c>
      <c r="I129">
        <v>-1</v>
      </c>
      <c r="J129">
        <v>-1</v>
      </c>
      <c r="K129">
        <v>-1</v>
      </c>
      <c r="L129">
        <v>-1</v>
      </c>
      <c r="M129">
        <v>-1</v>
      </c>
    </row>
    <row r="130" spans="1:13" x14ac:dyDescent="0.3">
      <c r="A130">
        <v>-1</v>
      </c>
      <c r="B130">
        <v>-1</v>
      </c>
      <c r="C130">
        <v>-1</v>
      </c>
      <c r="D130">
        <v>-1</v>
      </c>
      <c r="E130">
        <v>-1</v>
      </c>
      <c r="F130">
        <v>-1</v>
      </c>
      <c r="G130">
        <v>-1</v>
      </c>
      <c r="H130">
        <v>-1</v>
      </c>
      <c r="I130">
        <v>-1</v>
      </c>
      <c r="J130">
        <v>-1</v>
      </c>
      <c r="K130">
        <v>-1</v>
      </c>
      <c r="L130">
        <v>-1</v>
      </c>
      <c r="M130">
        <v>-1</v>
      </c>
    </row>
    <row r="131" spans="1:13" x14ac:dyDescent="0.3">
      <c r="A131">
        <v>-1</v>
      </c>
      <c r="B131">
        <v>-1</v>
      </c>
      <c r="C131">
        <v>-1</v>
      </c>
      <c r="D131">
        <v>-1</v>
      </c>
      <c r="E131">
        <v>-1</v>
      </c>
      <c r="F131">
        <v>-1</v>
      </c>
      <c r="G131">
        <v>-1</v>
      </c>
      <c r="H131">
        <v>-1</v>
      </c>
      <c r="I131">
        <v>-1</v>
      </c>
      <c r="J131">
        <v>-1</v>
      </c>
      <c r="K131">
        <v>-1</v>
      </c>
      <c r="L131">
        <v>-1</v>
      </c>
      <c r="M131">
        <v>-1</v>
      </c>
    </row>
    <row r="132" spans="1:13" x14ac:dyDescent="0.3">
      <c r="A132">
        <v>-1</v>
      </c>
      <c r="B132">
        <v>-1</v>
      </c>
      <c r="C132">
        <v>-1</v>
      </c>
      <c r="D132">
        <v>-1</v>
      </c>
      <c r="E132">
        <v>-1</v>
      </c>
      <c r="F132">
        <v>-1</v>
      </c>
      <c r="G132">
        <v>-1</v>
      </c>
      <c r="H132">
        <v>-1</v>
      </c>
      <c r="I132">
        <v>-1</v>
      </c>
      <c r="J132">
        <v>-1</v>
      </c>
      <c r="K132">
        <v>-1</v>
      </c>
      <c r="L132">
        <v>-1</v>
      </c>
      <c r="M132">
        <v>-1</v>
      </c>
    </row>
    <row r="133" spans="1:13" x14ac:dyDescent="0.3">
      <c r="A133">
        <v>-1</v>
      </c>
      <c r="B133">
        <v>-1</v>
      </c>
      <c r="C133">
        <v>-1</v>
      </c>
      <c r="D133">
        <v>-1</v>
      </c>
      <c r="E133">
        <v>-1</v>
      </c>
      <c r="F133">
        <v>-1</v>
      </c>
      <c r="G133">
        <v>-1</v>
      </c>
      <c r="H133">
        <v>-1</v>
      </c>
      <c r="I133">
        <v>-1</v>
      </c>
      <c r="J133">
        <v>-1</v>
      </c>
      <c r="K133">
        <v>-1</v>
      </c>
      <c r="L133">
        <v>-1</v>
      </c>
      <c r="M133">
        <v>-1</v>
      </c>
    </row>
    <row r="134" spans="1:13" x14ac:dyDescent="0.3">
      <c r="A134">
        <v>-1</v>
      </c>
      <c r="B134">
        <v>-1</v>
      </c>
      <c r="C134">
        <v>-1</v>
      </c>
      <c r="D134">
        <v>-1</v>
      </c>
      <c r="E134">
        <v>-1</v>
      </c>
      <c r="F134">
        <v>-1</v>
      </c>
      <c r="G134">
        <v>-1</v>
      </c>
      <c r="H134">
        <v>-1</v>
      </c>
      <c r="I134">
        <v>-1</v>
      </c>
      <c r="J134">
        <v>-1</v>
      </c>
      <c r="K134">
        <v>-1</v>
      </c>
      <c r="L134">
        <v>-1</v>
      </c>
      <c r="M134">
        <v>-1</v>
      </c>
    </row>
    <row r="135" spans="1:13" x14ac:dyDescent="0.3">
      <c r="A135">
        <v>-1</v>
      </c>
      <c r="B135">
        <v>-1</v>
      </c>
      <c r="C135">
        <v>-1</v>
      </c>
      <c r="D135">
        <v>-1</v>
      </c>
      <c r="E135">
        <v>-1</v>
      </c>
      <c r="F135">
        <v>-1</v>
      </c>
      <c r="G135">
        <v>-1</v>
      </c>
      <c r="H135">
        <v>-1</v>
      </c>
      <c r="I135">
        <v>-1</v>
      </c>
      <c r="J135">
        <v>-1</v>
      </c>
      <c r="K135">
        <v>-1</v>
      </c>
      <c r="L135">
        <v>-1</v>
      </c>
      <c r="M135">
        <v>-1</v>
      </c>
    </row>
    <row r="136" spans="1:13" x14ac:dyDescent="0.3">
      <c r="A136">
        <v>-1</v>
      </c>
      <c r="B136">
        <v>-1</v>
      </c>
      <c r="C136">
        <v>-1</v>
      </c>
      <c r="D136">
        <v>-1</v>
      </c>
      <c r="E136">
        <v>-1</v>
      </c>
      <c r="F136">
        <v>-1</v>
      </c>
      <c r="G136">
        <v>-1</v>
      </c>
      <c r="H136">
        <v>-1</v>
      </c>
      <c r="I136">
        <v>-1</v>
      </c>
      <c r="J136">
        <v>-1</v>
      </c>
      <c r="K136">
        <v>-1</v>
      </c>
      <c r="L136">
        <v>-1</v>
      </c>
      <c r="M136">
        <v>-1</v>
      </c>
    </row>
    <row r="137" spans="1:13" x14ac:dyDescent="0.3">
      <c r="A137">
        <v>-1</v>
      </c>
      <c r="B137">
        <v>-1</v>
      </c>
      <c r="C137">
        <v>-1</v>
      </c>
      <c r="D137">
        <v>-1</v>
      </c>
      <c r="E137">
        <v>-1</v>
      </c>
      <c r="F137">
        <v>-1</v>
      </c>
      <c r="G137">
        <v>-1</v>
      </c>
      <c r="H137">
        <v>-1</v>
      </c>
      <c r="I137">
        <v>-1</v>
      </c>
      <c r="J137">
        <v>-1</v>
      </c>
      <c r="K137">
        <v>-1</v>
      </c>
      <c r="L137">
        <v>-1</v>
      </c>
      <c r="M137">
        <v>-1</v>
      </c>
    </row>
    <row r="138" spans="1:13" x14ac:dyDescent="0.3">
      <c r="A138">
        <v>-1</v>
      </c>
      <c r="B138">
        <v>-1</v>
      </c>
      <c r="C138">
        <v>-1</v>
      </c>
      <c r="D138">
        <v>-1</v>
      </c>
      <c r="E138">
        <v>-1</v>
      </c>
      <c r="F138">
        <v>-1</v>
      </c>
      <c r="G138">
        <v>-1</v>
      </c>
      <c r="H138">
        <v>-1</v>
      </c>
      <c r="I138">
        <v>-1</v>
      </c>
      <c r="J138">
        <v>-1</v>
      </c>
      <c r="K138">
        <v>-1</v>
      </c>
      <c r="L138">
        <v>-1</v>
      </c>
      <c r="M138">
        <v>-1</v>
      </c>
    </row>
    <row r="139" spans="1:13" x14ac:dyDescent="0.3">
      <c r="A139">
        <v>-1</v>
      </c>
      <c r="B139">
        <v>-1</v>
      </c>
      <c r="C139">
        <v>-1</v>
      </c>
      <c r="D139">
        <v>-1</v>
      </c>
      <c r="E139">
        <v>-1</v>
      </c>
      <c r="F139">
        <v>-1</v>
      </c>
      <c r="G139">
        <v>-1</v>
      </c>
      <c r="H139">
        <v>-1</v>
      </c>
      <c r="I139">
        <v>-1</v>
      </c>
      <c r="J139">
        <v>-1</v>
      </c>
      <c r="K139">
        <v>-1</v>
      </c>
      <c r="L139">
        <v>-1</v>
      </c>
      <c r="M139">
        <v>-1</v>
      </c>
    </row>
    <row r="140" spans="1:13" x14ac:dyDescent="0.3">
      <c r="A140">
        <v>-1</v>
      </c>
      <c r="B140">
        <v>-1</v>
      </c>
      <c r="C140">
        <v>-1</v>
      </c>
      <c r="D140">
        <v>-1</v>
      </c>
      <c r="E140">
        <v>-1</v>
      </c>
      <c r="F140">
        <v>-1</v>
      </c>
      <c r="G140">
        <v>-1</v>
      </c>
      <c r="H140">
        <v>-1</v>
      </c>
      <c r="I140">
        <v>-1</v>
      </c>
      <c r="J140">
        <v>-1</v>
      </c>
      <c r="K140">
        <v>-1</v>
      </c>
      <c r="L140">
        <v>-1</v>
      </c>
      <c r="M140">
        <v>-1</v>
      </c>
    </row>
    <row r="141" spans="1:13" x14ac:dyDescent="0.3">
      <c r="A141">
        <v>-1</v>
      </c>
      <c r="B141">
        <v>-1</v>
      </c>
      <c r="C141">
        <v>-1</v>
      </c>
      <c r="D141">
        <v>-1</v>
      </c>
      <c r="E141">
        <v>-1</v>
      </c>
      <c r="F141">
        <v>-1</v>
      </c>
      <c r="G141">
        <v>-1</v>
      </c>
      <c r="H141">
        <v>-1</v>
      </c>
      <c r="I141">
        <v>-1</v>
      </c>
      <c r="J141">
        <v>-1</v>
      </c>
      <c r="K141">
        <v>-1</v>
      </c>
      <c r="L141">
        <v>-1</v>
      </c>
      <c r="M141">
        <v>-1</v>
      </c>
    </row>
    <row r="142" spans="1:13" x14ac:dyDescent="0.3">
      <c r="A142">
        <v>-1</v>
      </c>
      <c r="B142">
        <v>-1</v>
      </c>
      <c r="C142">
        <v>-1</v>
      </c>
      <c r="D142">
        <v>-1</v>
      </c>
      <c r="E142">
        <v>-1</v>
      </c>
      <c r="F142">
        <v>-1</v>
      </c>
      <c r="G142">
        <v>-1</v>
      </c>
      <c r="H142">
        <v>-1</v>
      </c>
      <c r="I142">
        <v>-1</v>
      </c>
      <c r="J142">
        <v>-1</v>
      </c>
      <c r="K142">
        <v>-1</v>
      </c>
      <c r="L142">
        <v>-1</v>
      </c>
      <c r="M142">
        <v>-1</v>
      </c>
    </row>
    <row r="143" spans="1:13" x14ac:dyDescent="0.3">
      <c r="A143">
        <v>-1</v>
      </c>
      <c r="B143">
        <v>-1</v>
      </c>
      <c r="C143">
        <v>-1</v>
      </c>
      <c r="D143">
        <v>-1</v>
      </c>
      <c r="E143">
        <v>-1</v>
      </c>
      <c r="F143">
        <v>-1</v>
      </c>
      <c r="G143">
        <v>-1</v>
      </c>
      <c r="H143">
        <v>-1</v>
      </c>
      <c r="I143">
        <v>-1</v>
      </c>
      <c r="J143">
        <v>-1</v>
      </c>
      <c r="K143">
        <v>-1</v>
      </c>
      <c r="L143">
        <v>-1</v>
      </c>
      <c r="M143">
        <v>-1</v>
      </c>
    </row>
    <row r="144" spans="1:13" x14ac:dyDescent="0.3">
      <c r="A144">
        <v>-1</v>
      </c>
      <c r="B144">
        <v>-1</v>
      </c>
      <c r="C144">
        <v>-1</v>
      </c>
      <c r="D144">
        <v>-1</v>
      </c>
      <c r="E144">
        <v>-1</v>
      </c>
      <c r="F144">
        <v>-1</v>
      </c>
      <c r="G144">
        <v>-1</v>
      </c>
      <c r="H144">
        <v>-1</v>
      </c>
      <c r="I144">
        <v>-1</v>
      </c>
      <c r="J144">
        <v>-1</v>
      </c>
      <c r="K144">
        <v>-1</v>
      </c>
      <c r="L144">
        <v>-1</v>
      </c>
      <c r="M144">
        <v>-1</v>
      </c>
    </row>
    <row r="145" spans="1:13" x14ac:dyDescent="0.3">
      <c r="A145">
        <v>-1</v>
      </c>
      <c r="B145">
        <v>-1</v>
      </c>
      <c r="C145">
        <v>-1</v>
      </c>
      <c r="D145">
        <v>-1</v>
      </c>
      <c r="E145">
        <v>-1</v>
      </c>
      <c r="F145">
        <v>-1</v>
      </c>
      <c r="G145">
        <v>-1</v>
      </c>
      <c r="H145">
        <v>-1</v>
      </c>
      <c r="I145">
        <v>-1</v>
      </c>
      <c r="J145">
        <v>-1</v>
      </c>
      <c r="K145">
        <v>-1</v>
      </c>
      <c r="L145">
        <v>-1</v>
      </c>
      <c r="M145">
        <v>-1</v>
      </c>
    </row>
    <row r="146" spans="1:13" x14ac:dyDescent="0.3">
      <c r="A146">
        <v>-1</v>
      </c>
      <c r="B146">
        <v>-1</v>
      </c>
      <c r="C146">
        <v>-1</v>
      </c>
      <c r="D146">
        <v>-1</v>
      </c>
      <c r="E146">
        <v>-1</v>
      </c>
      <c r="F146">
        <v>-1</v>
      </c>
      <c r="G146">
        <v>-1</v>
      </c>
      <c r="H146">
        <v>-1</v>
      </c>
      <c r="I146">
        <v>-1</v>
      </c>
      <c r="J146">
        <v>-1</v>
      </c>
      <c r="K146">
        <v>-1</v>
      </c>
      <c r="L146">
        <v>-1</v>
      </c>
      <c r="M146">
        <v>-1</v>
      </c>
    </row>
    <row r="147" spans="1:13" x14ac:dyDescent="0.3">
      <c r="A147">
        <v>-1</v>
      </c>
      <c r="B147">
        <v>-1</v>
      </c>
      <c r="C147">
        <v>-1</v>
      </c>
      <c r="D147">
        <v>-1</v>
      </c>
      <c r="E147">
        <v>-1</v>
      </c>
      <c r="F147">
        <v>-1</v>
      </c>
      <c r="G147">
        <v>-1</v>
      </c>
      <c r="H147">
        <v>-1</v>
      </c>
      <c r="I147">
        <v>-1</v>
      </c>
      <c r="J147">
        <v>-1</v>
      </c>
      <c r="K147">
        <v>-1</v>
      </c>
      <c r="L147">
        <v>-1</v>
      </c>
      <c r="M147">
        <v>-1</v>
      </c>
    </row>
    <row r="148" spans="1:13" x14ac:dyDescent="0.3">
      <c r="A148">
        <v>-1</v>
      </c>
      <c r="B148">
        <v>-1</v>
      </c>
      <c r="C148">
        <v>-1</v>
      </c>
      <c r="D148">
        <v>-1</v>
      </c>
      <c r="E148">
        <v>-1</v>
      </c>
      <c r="F148">
        <v>-1</v>
      </c>
      <c r="G148">
        <v>-1</v>
      </c>
      <c r="H148">
        <v>-1</v>
      </c>
      <c r="I148">
        <v>-1</v>
      </c>
      <c r="J148">
        <v>-1</v>
      </c>
      <c r="K148">
        <v>-1</v>
      </c>
      <c r="L148">
        <v>-1</v>
      </c>
      <c r="M148">
        <v>-1</v>
      </c>
    </row>
    <row r="149" spans="1:13" x14ac:dyDescent="0.3">
      <c r="A149">
        <v>-1</v>
      </c>
      <c r="B149">
        <v>-1</v>
      </c>
      <c r="C149">
        <v>-1</v>
      </c>
      <c r="D149">
        <v>-1</v>
      </c>
      <c r="E149">
        <v>-1</v>
      </c>
      <c r="F149">
        <v>-1</v>
      </c>
      <c r="G149">
        <v>-1</v>
      </c>
      <c r="H149">
        <v>-1</v>
      </c>
      <c r="I149">
        <v>-1</v>
      </c>
      <c r="J149">
        <v>-1</v>
      </c>
      <c r="K149">
        <v>-1</v>
      </c>
      <c r="L149">
        <v>-1</v>
      </c>
      <c r="M149">
        <v>-1</v>
      </c>
    </row>
    <row r="150" spans="1:13" x14ac:dyDescent="0.3">
      <c r="A150">
        <v>-1</v>
      </c>
      <c r="B150">
        <v>-1</v>
      </c>
      <c r="C150">
        <v>-1</v>
      </c>
      <c r="D150">
        <v>-1</v>
      </c>
      <c r="E150">
        <v>-1</v>
      </c>
      <c r="F150">
        <v>-1</v>
      </c>
      <c r="G150">
        <v>-1</v>
      </c>
      <c r="H150">
        <v>-1</v>
      </c>
      <c r="I150">
        <v>-1</v>
      </c>
      <c r="J150">
        <v>-1</v>
      </c>
      <c r="K150">
        <v>-1</v>
      </c>
      <c r="L150">
        <v>-1</v>
      </c>
      <c r="M150">
        <v>-1</v>
      </c>
    </row>
    <row r="151" spans="1:13" x14ac:dyDescent="0.3">
      <c r="A151">
        <v>-1</v>
      </c>
      <c r="B151">
        <v>-1</v>
      </c>
      <c r="C151">
        <v>-1</v>
      </c>
      <c r="D151">
        <v>-1</v>
      </c>
      <c r="E151">
        <v>-1</v>
      </c>
      <c r="F151">
        <v>-1</v>
      </c>
      <c r="G151">
        <v>-1</v>
      </c>
      <c r="H151">
        <v>-1</v>
      </c>
      <c r="I151">
        <v>-1</v>
      </c>
      <c r="J151">
        <v>-1</v>
      </c>
      <c r="K151">
        <v>-1</v>
      </c>
      <c r="L151">
        <v>-1</v>
      </c>
      <c r="M151">
        <v>-1</v>
      </c>
    </row>
    <row r="152" spans="1:13" x14ac:dyDescent="0.3">
      <c r="A152">
        <v>-1</v>
      </c>
      <c r="B152">
        <v>-1</v>
      </c>
      <c r="C152">
        <v>-1</v>
      </c>
      <c r="D152">
        <v>-1</v>
      </c>
      <c r="E152">
        <v>-1</v>
      </c>
      <c r="F152">
        <v>-1</v>
      </c>
      <c r="G152">
        <v>-1</v>
      </c>
      <c r="H152">
        <v>-1</v>
      </c>
      <c r="I152">
        <v>-1</v>
      </c>
      <c r="J152">
        <v>-1</v>
      </c>
      <c r="K152">
        <v>-1</v>
      </c>
      <c r="L152">
        <v>-1</v>
      </c>
      <c r="M152">
        <v>-1</v>
      </c>
    </row>
    <row r="153" spans="1:13" x14ac:dyDescent="0.3">
      <c r="A153">
        <v>-1</v>
      </c>
      <c r="B153">
        <v>-1</v>
      </c>
      <c r="C153">
        <v>-1</v>
      </c>
      <c r="D153">
        <v>-1</v>
      </c>
      <c r="E153">
        <v>-1</v>
      </c>
      <c r="F153">
        <v>-1</v>
      </c>
      <c r="G153">
        <v>-1</v>
      </c>
      <c r="H153">
        <v>-1</v>
      </c>
      <c r="I153">
        <v>-1</v>
      </c>
      <c r="J153">
        <v>-1</v>
      </c>
      <c r="K153">
        <v>-1</v>
      </c>
      <c r="L153">
        <v>-1</v>
      </c>
      <c r="M153">
        <v>-1</v>
      </c>
    </row>
    <row r="154" spans="1:13" x14ac:dyDescent="0.3">
      <c r="A154">
        <v>-1</v>
      </c>
      <c r="B154">
        <v>-1</v>
      </c>
      <c r="C154">
        <v>-1</v>
      </c>
      <c r="D154">
        <v>-1</v>
      </c>
      <c r="E154">
        <v>-1</v>
      </c>
      <c r="F154">
        <v>-1</v>
      </c>
      <c r="G154">
        <v>-1</v>
      </c>
      <c r="H154">
        <v>-1</v>
      </c>
      <c r="I154">
        <v>-1</v>
      </c>
      <c r="J154">
        <v>-1</v>
      </c>
      <c r="K154">
        <v>-1</v>
      </c>
      <c r="L154">
        <v>-1</v>
      </c>
      <c r="M154">
        <v>-1</v>
      </c>
    </row>
    <row r="155" spans="1:13" x14ac:dyDescent="0.3">
      <c r="A155">
        <v>-1</v>
      </c>
      <c r="B155">
        <v>-1</v>
      </c>
      <c r="C155">
        <v>-1</v>
      </c>
      <c r="D155">
        <v>-1</v>
      </c>
      <c r="E155">
        <v>-1</v>
      </c>
      <c r="F155">
        <v>-1</v>
      </c>
      <c r="G155">
        <v>-1</v>
      </c>
      <c r="H155">
        <v>-1</v>
      </c>
      <c r="I155">
        <v>-1</v>
      </c>
      <c r="J155">
        <v>-1</v>
      </c>
      <c r="K155">
        <v>-1</v>
      </c>
      <c r="L155">
        <v>-1</v>
      </c>
      <c r="M155">
        <v>-1</v>
      </c>
    </row>
    <row r="156" spans="1:13" x14ac:dyDescent="0.3">
      <c r="A156">
        <v>-1</v>
      </c>
      <c r="B156">
        <v>-1</v>
      </c>
      <c r="C156">
        <v>-1</v>
      </c>
      <c r="D156">
        <v>-1</v>
      </c>
      <c r="E156">
        <v>-1</v>
      </c>
      <c r="F156">
        <v>-1</v>
      </c>
      <c r="G156">
        <v>-1</v>
      </c>
      <c r="H156">
        <v>-1</v>
      </c>
      <c r="I156">
        <v>-1</v>
      </c>
      <c r="J156">
        <v>-1</v>
      </c>
      <c r="K156">
        <v>-1</v>
      </c>
      <c r="L156">
        <v>-1</v>
      </c>
      <c r="M156">
        <v>-1</v>
      </c>
    </row>
    <row r="157" spans="1:13" x14ac:dyDescent="0.3">
      <c r="A157">
        <v>-1</v>
      </c>
      <c r="B157">
        <v>-1</v>
      </c>
      <c r="C157">
        <v>-1</v>
      </c>
      <c r="D157">
        <v>-1</v>
      </c>
      <c r="E157">
        <v>-1</v>
      </c>
      <c r="F157">
        <v>-1</v>
      </c>
      <c r="G157">
        <v>-1</v>
      </c>
      <c r="H157">
        <v>-1</v>
      </c>
      <c r="I157">
        <v>-1</v>
      </c>
      <c r="J157">
        <v>-1</v>
      </c>
      <c r="K157">
        <v>-1</v>
      </c>
      <c r="L157">
        <v>-1</v>
      </c>
      <c r="M157">
        <v>-1</v>
      </c>
    </row>
    <row r="158" spans="1:13" x14ac:dyDescent="0.3">
      <c r="A158">
        <v>-1</v>
      </c>
      <c r="B158">
        <v>-1</v>
      </c>
      <c r="C158">
        <v>-1</v>
      </c>
      <c r="D158">
        <v>-1</v>
      </c>
      <c r="E158">
        <v>-1</v>
      </c>
      <c r="F158">
        <v>-1</v>
      </c>
      <c r="G158">
        <v>-1</v>
      </c>
      <c r="H158">
        <v>-1</v>
      </c>
      <c r="I158">
        <v>-1</v>
      </c>
      <c r="J158">
        <v>-1</v>
      </c>
      <c r="K158">
        <v>-1</v>
      </c>
      <c r="L158">
        <v>-1</v>
      </c>
      <c r="M158">
        <v>-1</v>
      </c>
    </row>
    <row r="159" spans="1:13" x14ac:dyDescent="0.3">
      <c r="A159">
        <v>-1</v>
      </c>
      <c r="B159">
        <v>-1</v>
      </c>
      <c r="C159">
        <v>-1</v>
      </c>
      <c r="D159">
        <v>-1</v>
      </c>
      <c r="E159">
        <v>-1</v>
      </c>
      <c r="F159">
        <v>-1</v>
      </c>
      <c r="G159">
        <v>-1</v>
      </c>
      <c r="H159">
        <v>-1</v>
      </c>
      <c r="I159">
        <v>-1</v>
      </c>
      <c r="J159">
        <v>-1</v>
      </c>
      <c r="K159">
        <v>-1</v>
      </c>
      <c r="L159">
        <v>-1</v>
      </c>
      <c r="M159">
        <v>-1</v>
      </c>
    </row>
    <row r="160" spans="1:13" x14ac:dyDescent="0.3">
      <c r="A160">
        <v>-1</v>
      </c>
      <c r="B160">
        <v>-1</v>
      </c>
      <c r="C160">
        <v>-1</v>
      </c>
      <c r="D160">
        <v>-1</v>
      </c>
      <c r="E160">
        <v>-1</v>
      </c>
      <c r="F160">
        <v>-1</v>
      </c>
      <c r="G160">
        <v>-1</v>
      </c>
      <c r="H160">
        <v>-1</v>
      </c>
      <c r="I160">
        <v>-1</v>
      </c>
      <c r="J160">
        <v>-1</v>
      </c>
      <c r="K160">
        <v>-1</v>
      </c>
      <c r="L160">
        <v>-1</v>
      </c>
      <c r="M160">
        <v>-1</v>
      </c>
    </row>
    <row r="161" spans="1:13" x14ac:dyDescent="0.3">
      <c r="A161">
        <v>-1</v>
      </c>
      <c r="B161">
        <v>-1</v>
      </c>
      <c r="C161">
        <v>-1</v>
      </c>
      <c r="D161">
        <v>-1</v>
      </c>
      <c r="E161">
        <v>-1</v>
      </c>
      <c r="F161">
        <v>-1</v>
      </c>
      <c r="G161">
        <v>-1</v>
      </c>
      <c r="H161">
        <v>-1</v>
      </c>
      <c r="I161">
        <v>-1</v>
      </c>
      <c r="J161">
        <v>-1</v>
      </c>
      <c r="K161">
        <v>-1</v>
      </c>
      <c r="L161">
        <v>-1</v>
      </c>
      <c r="M161">
        <v>-1</v>
      </c>
    </row>
    <row r="162" spans="1:13" x14ac:dyDescent="0.3">
      <c r="A162">
        <v>-1</v>
      </c>
      <c r="B162">
        <v>-1</v>
      </c>
      <c r="C162">
        <v>-1</v>
      </c>
      <c r="D162">
        <v>-1</v>
      </c>
      <c r="E162">
        <v>-1</v>
      </c>
      <c r="F162">
        <v>-1</v>
      </c>
      <c r="G162">
        <v>-1</v>
      </c>
      <c r="H162">
        <v>-1</v>
      </c>
      <c r="I162">
        <v>-1</v>
      </c>
      <c r="J162">
        <v>-1</v>
      </c>
      <c r="K162">
        <v>-1</v>
      </c>
      <c r="L162">
        <v>-1</v>
      </c>
      <c r="M162">
        <v>-1</v>
      </c>
    </row>
    <row r="163" spans="1:13" x14ac:dyDescent="0.3">
      <c r="A163">
        <v>-1</v>
      </c>
      <c r="B163">
        <v>-1</v>
      </c>
      <c r="C163">
        <v>-1</v>
      </c>
      <c r="D163">
        <v>-1</v>
      </c>
      <c r="E163">
        <v>-1</v>
      </c>
      <c r="F163">
        <v>-1</v>
      </c>
      <c r="G163">
        <v>-1</v>
      </c>
      <c r="H163">
        <v>-1</v>
      </c>
      <c r="I163">
        <v>-1</v>
      </c>
      <c r="J163">
        <v>-1</v>
      </c>
      <c r="K163">
        <v>-1</v>
      </c>
      <c r="L163">
        <v>-1</v>
      </c>
      <c r="M163">
        <v>-1</v>
      </c>
    </row>
    <row r="164" spans="1:13" x14ac:dyDescent="0.3">
      <c r="A164">
        <v>-1</v>
      </c>
      <c r="B164">
        <v>-1</v>
      </c>
      <c r="C164">
        <v>-1</v>
      </c>
      <c r="D164">
        <v>-1</v>
      </c>
      <c r="E164">
        <v>-1</v>
      </c>
      <c r="F164">
        <v>-1</v>
      </c>
      <c r="G164">
        <v>-1</v>
      </c>
      <c r="H164">
        <v>-1</v>
      </c>
      <c r="I164">
        <v>-1</v>
      </c>
      <c r="J164">
        <v>-1</v>
      </c>
      <c r="K164">
        <v>-1</v>
      </c>
      <c r="L164">
        <v>-1</v>
      </c>
      <c r="M164">
        <v>-1</v>
      </c>
    </row>
    <row r="165" spans="1:13" x14ac:dyDescent="0.3">
      <c r="A165">
        <v>-1</v>
      </c>
      <c r="B165">
        <v>-1</v>
      </c>
      <c r="C165">
        <v>-1</v>
      </c>
      <c r="D165">
        <v>-1</v>
      </c>
      <c r="E165">
        <v>-1</v>
      </c>
      <c r="F165">
        <v>-1</v>
      </c>
      <c r="G165">
        <v>-1</v>
      </c>
      <c r="H165">
        <v>-1</v>
      </c>
      <c r="I165">
        <v>-1</v>
      </c>
      <c r="J165">
        <v>-1</v>
      </c>
      <c r="K165">
        <v>-1</v>
      </c>
      <c r="L165">
        <v>-1</v>
      </c>
      <c r="M165">
        <v>-1</v>
      </c>
    </row>
    <row r="166" spans="1:13" x14ac:dyDescent="0.3">
      <c r="A166">
        <v>-1</v>
      </c>
      <c r="B166">
        <v>-1</v>
      </c>
      <c r="C166">
        <v>-1</v>
      </c>
      <c r="D166">
        <v>-1</v>
      </c>
      <c r="E166">
        <v>-1</v>
      </c>
      <c r="F166">
        <v>-1</v>
      </c>
      <c r="G166">
        <v>-1</v>
      </c>
      <c r="H166">
        <v>-1</v>
      </c>
      <c r="I166">
        <v>-1</v>
      </c>
      <c r="J166">
        <v>-1</v>
      </c>
      <c r="K166">
        <v>-1</v>
      </c>
      <c r="L166">
        <v>-1</v>
      </c>
      <c r="M166">
        <v>-1</v>
      </c>
    </row>
    <row r="167" spans="1:13" x14ac:dyDescent="0.3">
      <c r="A167">
        <v>-1</v>
      </c>
      <c r="B167">
        <v>-1</v>
      </c>
      <c r="C167">
        <v>-1</v>
      </c>
      <c r="D167">
        <v>-1</v>
      </c>
      <c r="E167">
        <v>-1</v>
      </c>
      <c r="F167">
        <v>-1</v>
      </c>
      <c r="G167">
        <v>-1</v>
      </c>
      <c r="H167">
        <v>-1</v>
      </c>
      <c r="I167">
        <v>-1</v>
      </c>
      <c r="J167">
        <v>-1</v>
      </c>
      <c r="K167">
        <v>-1</v>
      </c>
      <c r="L167">
        <v>-1</v>
      </c>
      <c r="M167">
        <v>-1</v>
      </c>
    </row>
    <row r="168" spans="1:13" x14ac:dyDescent="0.3">
      <c r="A168">
        <v>-1</v>
      </c>
      <c r="B168">
        <v>-1</v>
      </c>
      <c r="C168">
        <v>-1</v>
      </c>
      <c r="D168">
        <v>-1</v>
      </c>
      <c r="E168">
        <v>-1</v>
      </c>
      <c r="F168">
        <v>-1</v>
      </c>
      <c r="G168">
        <v>-1</v>
      </c>
      <c r="H168">
        <v>-1</v>
      </c>
      <c r="I168">
        <v>-1</v>
      </c>
      <c r="J168">
        <v>-1</v>
      </c>
      <c r="K168">
        <v>-1</v>
      </c>
      <c r="L168">
        <v>-1</v>
      </c>
      <c r="M168">
        <v>-1</v>
      </c>
    </row>
    <row r="169" spans="1:13" x14ac:dyDescent="0.3">
      <c r="A169">
        <v>-1</v>
      </c>
      <c r="B169">
        <v>-1</v>
      </c>
      <c r="C169">
        <v>-1</v>
      </c>
      <c r="D169">
        <v>-1</v>
      </c>
      <c r="E169">
        <v>-1</v>
      </c>
      <c r="F169">
        <v>-1</v>
      </c>
      <c r="G169">
        <v>-1</v>
      </c>
      <c r="H169">
        <v>-1</v>
      </c>
      <c r="I169">
        <v>-1</v>
      </c>
      <c r="J169">
        <v>-1</v>
      </c>
      <c r="K169">
        <v>-1</v>
      </c>
      <c r="L169">
        <v>-1</v>
      </c>
      <c r="M169">
        <v>-1</v>
      </c>
    </row>
    <row r="170" spans="1:13" x14ac:dyDescent="0.3">
      <c r="A170">
        <v>-1</v>
      </c>
      <c r="B170">
        <v>-1</v>
      </c>
      <c r="C170">
        <v>-1</v>
      </c>
      <c r="D170">
        <v>-1</v>
      </c>
      <c r="E170">
        <v>-1</v>
      </c>
      <c r="F170">
        <v>-1</v>
      </c>
      <c r="G170">
        <v>-1</v>
      </c>
      <c r="H170">
        <v>-1</v>
      </c>
      <c r="I170">
        <v>-1</v>
      </c>
      <c r="J170">
        <v>-1</v>
      </c>
      <c r="K170">
        <v>-1</v>
      </c>
      <c r="L170">
        <v>-1</v>
      </c>
      <c r="M170">
        <v>-1</v>
      </c>
    </row>
    <row r="171" spans="1:13" x14ac:dyDescent="0.3">
      <c r="A171">
        <v>-1</v>
      </c>
      <c r="B171">
        <v>-1</v>
      </c>
      <c r="C171">
        <v>-1</v>
      </c>
      <c r="D171">
        <v>-1</v>
      </c>
      <c r="E171">
        <v>-1</v>
      </c>
      <c r="F171">
        <v>-1</v>
      </c>
      <c r="G171">
        <v>-1</v>
      </c>
      <c r="H171">
        <v>-1</v>
      </c>
      <c r="I171">
        <v>-1</v>
      </c>
      <c r="J171">
        <v>-1</v>
      </c>
      <c r="K171">
        <v>-1</v>
      </c>
      <c r="L171">
        <v>-1</v>
      </c>
      <c r="M171">
        <v>-1</v>
      </c>
    </row>
    <row r="172" spans="1:13" x14ac:dyDescent="0.3">
      <c r="A172">
        <v>-1</v>
      </c>
      <c r="B172">
        <v>-1</v>
      </c>
      <c r="C172">
        <v>-1</v>
      </c>
      <c r="D172">
        <v>-1</v>
      </c>
      <c r="E172">
        <v>-1</v>
      </c>
      <c r="F172">
        <v>-1</v>
      </c>
      <c r="G172">
        <v>-1</v>
      </c>
      <c r="H172">
        <v>-1</v>
      </c>
      <c r="I172">
        <v>-1</v>
      </c>
      <c r="J172">
        <v>-1</v>
      </c>
      <c r="K172">
        <v>-1</v>
      </c>
      <c r="L172">
        <v>-1</v>
      </c>
      <c r="M172">
        <v>-1</v>
      </c>
    </row>
    <row r="173" spans="1:13" x14ac:dyDescent="0.3">
      <c r="A173">
        <v>-1</v>
      </c>
      <c r="B173">
        <v>-1</v>
      </c>
      <c r="C173">
        <v>-1</v>
      </c>
      <c r="D173">
        <v>-1</v>
      </c>
      <c r="E173">
        <v>-1</v>
      </c>
      <c r="F173">
        <v>-1</v>
      </c>
      <c r="G173">
        <v>-1</v>
      </c>
      <c r="H173">
        <v>-1</v>
      </c>
      <c r="I173">
        <v>-1</v>
      </c>
      <c r="J173">
        <v>-1</v>
      </c>
      <c r="K173">
        <v>-1</v>
      </c>
      <c r="L173">
        <v>-1</v>
      </c>
      <c r="M173">
        <v>-1</v>
      </c>
    </row>
    <row r="174" spans="1:13" x14ac:dyDescent="0.3">
      <c r="A174">
        <v>-1</v>
      </c>
      <c r="B174">
        <v>-1</v>
      </c>
      <c r="C174">
        <v>-1</v>
      </c>
      <c r="D174">
        <v>-1</v>
      </c>
      <c r="E174">
        <v>-1</v>
      </c>
      <c r="F174">
        <v>-1</v>
      </c>
      <c r="G174">
        <v>-1</v>
      </c>
      <c r="H174">
        <v>-1</v>
      </c>
      <c r="I174">
        <v>-1</v>
      </c>
      <c r="J174">
        <v>-1</v>
      </c>
      <c r="K174">
        <v>-1</v>
      </c>
      <c r="L174">
        <v>-1</v>
      </c>
      <c r="M174">
        <v>-1</v>
      </c>
    </row>
    <row r="175" spans="1:13" x14ac:dyDescent="0.3">
      <c r="A175">
        <v>-1</v>
      </c>
      <c r="B175">
        <v>-1</v>
      </c>
      <c r="C175">
        <v>-1</v>
      </c>
      <c r="D175">
        <v>-1</v>
      </c>
      <c r="E175">
        <v>-1</v>
      </c>
      <c r="F175">
        <v>-1</v>
      </c>
      <c r="G175">
        <v>-1</v>
      </c>
      <c r="H175">
        <v>-1</v>
      </c>
      <c r="I175">
        <v>-1</v>
      </c>
      <c r="J175">
        <v>-1</v>
      </c>
      <c r="K175">
        <v>-1</v>
      </c>
      <c r="L175">
        <v>-1</v>
      </c>
      <c r="M175">
        <v>-1</v>
      </c>
    </row>
    <row r="176" spans="1:13" x14ac:dyDescent="0.3">
      <c r="A176">
        <v>-1</v>
      </c>
      <c r="B176">
        <v>-1</v>
      </c>
      <c r="C176">
        <v>-1</v>
      </c>
      <c r="D176">
        <v>-1</v>
      </c>
      <c r="E176">
        <v>-1</v>
      </c>
      <c r="F176">
        <v>-1</v>
      </c>
      <c r="G176">
        <v>-1</v>
      </c>
      <c r="H176">
        <v>-1</v>
      </c>
      <c r="I176">
        <v>-1</v>
      </c>
      <c r="J176">
        <v>-1</v>
      </c>
      <c r="K176">
        <v>-1</v>
      </c>
      <c r="L176">
        <v>-1</v>
      </c>
      <c r="M176">
        <v>-1</v>
      </c>
    </row>
    <row r="177" spans="1:13" x14ac:dyDescent="0.3">
      <c r="A177">
        <v>-1</v>
      </c>
      <c r="B177">
        <v>-1</v>
      </c>
      <c r="C177">
        <v>-1</v>
      </c>
      <c r="D177">
        <v>-1</v>
      </c>
      <c r="E177">
        <v>-1</v>
      </c>
      <c r="F177">
        <v>-1</v>
      </c>
      <c r="G177">
        <v>-1</v>
      </c>
      <c r="H177">
        <v>-1</v>
      </c>
      <c r="I177">
        <v>-1</v>
      </c>
      <c r="J177">
        <v>-1</v>
      </c>
      <c r="K177">
        <v>-1</v>
      </c>
      <c r="L177">
        <v>-1</v>
      </c>
      <c r="M177">
        <v>-1</v>
      </c>
    </row>
    <row r="178" spans="1:13" x14ac:dyDescent="0.3">
      <c r="A178">
        <v>-1</v>
      </c>
      <c r="B178">
        <v>-1</v>
      </c>
      <c r="C178">
        <v>-1</v>
      </c>
      <c r="D178">
        <v>-1</v>
      </c>
      <c r="E178">
        <v>-1</v>
      </c>
      <c r="F178">
        <v>-1</v>
      </c>
      <c r="G178">
        <v>-1</v>
      </c>
      <c r="H178">
        <v>-1</v>
      </c>
      <c r="I178">
        <v>-1</v>
      </c>
      <c r="J178">
        <v>-1</v>
      </c>
      <c r="K178">
        <v>-1</v>
      </c>
      <c r="L178">
        <v>-1</v>
      </c>
      <c r="M178">
        <v>-1</v>
      </c>
    </row>
    <row r="179" spans="1:13" x14ac:dyDescent="0.3">
      <c r="A179">
        <v>-1</v>
      </c>
      <c r="B179">
        <v>-1</v>
      </c>
      <c r="C179">
        <v>-1</v>
      </c>
      <c r="D179">
        <v>-1</v>
      </c>
      <c r="E179">
        <v>-1</v>
      </c>
      <c r="F179">
        <v>-1</v>
      </c>
      <c r="G179">
        <v>-1</v>
      </c>
      <c r="H179">
        <v>-1</v>
      </c>
      <c r="I179">
        <v>-1</v>
      </c>
      <c r="J179">
        <v>-1</v>
      </c>
      <c r="K179">
        <v>-1</v>
      </c>
      <c r="L179">
        <v>-1</v>
      </c>
      <c r="M179">
        <v>-1</v>
      </c>
    </row>
    <row r="180" spans="1:13" x14ac:dyDescent="0.3">
      <c r="A180">
        <v>-1</v>
      </c>
      <c r="B180">
        <v>-1</v>
      </c>
      <c r="C180">
        <v>-1</v>
      </c>
      <c r="D180">
        <v>-1</v>
      </c>
      <c r="E180">
        <v>-1</v>
      </c>
      <c r="F180">
        <v>-1</v>
      </c>
      <c r="G180">
        <v>-1</v>
      </c>
      <c r="H180">
        <v>-1</v>
      </c>
      <c r="I180">
        <v>-1</v>
      </c>
      <c r="J180">
        <v>-1</v>
      </c>
      <c r="K180">
        <v>-1</v>
      </c>
      <c r="L180">
        <v>-1</v>
      </c>
      <c r="M180">
        <v>-1</v>
      </c>
    </row>
    <row r="181" spans="1:13" x14ac:dyDescent="0.3">
      <c r="A181">
        <v>-1</v>
      </c>
      <c r="B181">
        <v>-1</v>
      </c>
      <c r="C181">
        <v>-1</v>
      </c>
      <c r="D181">
        <v>-1</v>
      </c>
      <c r="E181">
        <v>-1</v>
      </c>
      <c r="F181">
        <v>-1</v>
      </c>
      <c r="G181">
        <v>-1</v>
      </c>
      <c r="H181">
        <v>-1</v>
      </c>
      <c r="I181">
        <v>-1</v>
      </c>
      <c r="J181">
        <v>-1</v>
      </c>
      <c r="K181">
        <v>-1</v>
      </c>
      <c r="L181">
        <v>-1</v>
      </c>
      <c r="M181">
        <v>-1</v>
      </c>
    </row>
    <row r="182" spans="1:13" x14ac:dyDescent="0.3">
      <c r="A182">
        <v>-1</v>
      </c>
      <c r="B182">
        <v>-1</v>
      </c>
      <c r="C182">
        <v>-1</v>
      </c>
      <c r="D182">
        <v>-1</v>
      </c>
      <c r="E182">
        <v>-1</v>
      </c>
      <c r="F182">
        <v>-1</v>
      </c>
      <c r="G182">
        <v>-1</v>
      </c>
      <c r="H182">
        <v>-1</v>
      </c>
      <c r="I182">
        <v>-1</v>
      </c>
      <c r="J182">
        <v>-1</v>
      </c>
      <c r="K182">
        <v>-1</v>
      </c>
      <c r="L182">
        <v>-1</v>
      </c>
      <c r="M182">
        <v>-1</v>
      </c>
    </row>
    <row r="183" spans="1:13" x14ac:dyDescent="0.3">
      <c r="A183">
        <v>-1</v>
      </c>
      <c r="B183">
        <v>-1</v>
      </c>
      <c r="C183">
        <v>-1</v>
      </c>
      <c r="D183">
        <v>-1</v>
      </c>
      <c r="E183">
        <v>-1</v>
      </c>
      <c r="F183">
        <v>-1</v>
      </c>
      <c r="G183">
        <v>-1</v>
      </c>
      <c r="H183">
        <v>-1</v>
      </c>
      <c r="I183">
        <v>-1</v>
      </c>
      <c r="J183">
        <v>-1</v>
      </c>
      <c r="K183">
        <v>-1</v>
      </c>
      <c r="L183">
        <v>-1</v>
      </c>
      <c r="M183">
        <v>-1</v>
      </c>
    </row>
    <row r="184" spans="1:13" x14ac:dyDescent="0.3">
      <c r="A184">
        <v>-1</v>
      </c>
      <c r="B184">
        <v>-1</v>
      </c>
      <c r="C184">
        <v>-1</v>
      </c>
      <c r="D184">
        <v>-1</v>
      </c>
      <c r="E184">
        <v>-1</v>
      </c>
      <c r="F184">
        <v>-1</v>
      </c>
      <c r="G184">
        <v>-1</v>
      </c>
      <c r="H184">
        <v>-1</v>
      </c>
      <c r="I184">
        <v>-1</v>
      </c>
      <c r="J184">
        <v>-1</v>
      </c>
      <c r="K184">
        <v>-1</v>
      </c>
      <c r="L184">
        <v>-1</v>
      </c>
      <c r="M184">
        <v>-1</v>
      </c>
    </row>
    <row r="185" spans="1:13" x14ac:dyDescent="0.3">
      <c r="A185">
        <v>-1</v>
      </c>
      <c r="B185">
        <v>-1</v>
      </c>
      <c r="C185">
        <v>-1</v>
      </c>
      <c r="D185">
        <v>-1</v>
      </c>
      <c r="E185">
        <v>-1</v>
      </c>
      <c r="F185">
        <v>-1</v>
      </c>
      <c r="G185">
        <v>-1</v>
      </c>
      <c r="H185">
        <v>-1</v>
      </c>
      <c r="I185">
        <v>-1</v>
      </c>
      <c r="J185">
        <v>-1</v>
      </c>
      <c r="K185">
        <v>-1</v>
      </c>
      <c r="L185">
        <v>-1</v>
      </c>
      <c r="M185">
        <v>-1</v>
      </c>
    </row>
    <row r="186" spans="1:13" x14ac:dyDescent="0.3">
      <c r="A186">
        <v>-1</v>
      </c>
      <c r="B186">
        <v>-1</v>
      </c>
      <c r="C186">
        <v>-1</v>
      </c>
      <c r="D186">
        <v>-1</v>
      </c>
      <c r="E186">
        <v>-1</v>
      </c>
      <c r="F186">
        <v>-1</v>
      </c>
      <c r="G186">
        <v>-1</v>
      </c>
      <c r="H186">
        <v>-1</v>
      </c>
      <c r="I186">
        <v>-1</v>
      </c>
      <c r="J186">
        <v>-1</v>
      </c>
      <c r="K186">
        <v>-1</v>
      </c>
      <c r="L186">
        <v>-1</v>
      </c>
      <c r="M186">
        <v>-1</v>
      </c>
    </row>
    <row r="187" spans="1:13" x14ac:dyDescent="0.3">
      <c r="A187">
        <v>-1</v>
      </c>
      <c r="B187">
        <v>-1</v>
      </c>
      <c r="C187">
        <v>-1</v>
      </c>
      <c r="D187">
        <v>-1</v>
      </c>
      <c r="E187">
        <v>-1</v>
      </c>
      <c r="F187">
        <v>-1</v>
      </c>
      <c r="G187">
        <v>-1</v>
      </c>
      <c r="H187">
        <v>-1</v>
      </c>
      <c r="I187">
        <v>-1</v>
      </c>
      <c r="J187">
        <v>-1</v>
      </c>
      <c r="K187">
        <v>-1</v>
      </c>
      <c r="L187">
        <v>-1</v>
      </c>
      <c r="M187">
        <v>-1</v>
      </c>
    </row>
    <row r="188" spans="1:13" x14ac:dyDescent="0.3">
      <c r="A188">
        <v>-1</v>
      </c>
      <c r="B188">
        <v>-1</v>
      </c>
      <c r="C188">
        <v>-1</v>
      </c>
      <c r="D188">
        <v>-1</v>
      </c>
      <c r="E188">
        <v>-1</v>
      </c>
      <c r="F188">
        <v>-1</v>
      </c>
      <c r="G188">
        <v>-1</v>
      </c>
      <c r="H188">
        <v>-1</v>
      </c>
      <c r="I188">
        <v>-1</v>
      </c>
      <c r="J188">
        <v>-1</v>
      </c>
      <c r="K188">
        <v>-1</v>
      </c>
      <c r="L188">
        <v>-1</v>
      </c>
      <c r="M188">
        <v>-1</v>
      </c>
    </row>
    <row r="189" spans="1:13" x14ac:dyDescent="0.3">
      <c r="A189">
        <v>-1</v>
      </c>
      <c r="B189">
        <v>-1</v>
      </c>
      <c r="C189">
        <v>-1</v>
      </c>
      <c r="D189">
        <v>-1</v>
      </c>
      <c r="E189">
        <v>-1</v>
      </c>
      <c r="F189">
        <v>-1</v>
      </c>
      <c r="G189">
        <v>-1</v>
      </c>
      <c r="H189">
        <v>-1</v>
      </c>
      <c r="I189">
        <v>-1</v>
      </c>
      <c r="J189">
        <v>-1</v>
      </c>
      <c r="K189">
        <v>-1</v>
      </c>
      <c r="L189">
        <v>-1</v>
      </c>
      <c r="M189">
        <v>-1</v>
      </c>
    </row>
    <row r="190" spans="1:13" x14ac:dyDescent="0.3">
      <c r="A190">
        <v>-1</v>
      </c>
      <c r="B190">
        <v>-1</v>
      </c>
      <c r="C190">
        <v>-1</v>
      </c>
      <c r="D190">
        <v>-1</v>
      </c>
      <c r="E190">
        <v>-1</v>
      </c>
      <c r="F190">
        <v>-1</v>
      </c>
      <c r="G190">
        <v>-1</v>
      </c>
      <c r="H190">
        <v>-1</v>
      </c>
      <c r="I190">
        <v>-1</v>
      </c>
      <c r="J190">
        <v>-1</v>
      </c>
      <c r="K190">
        <v>-1</v>
      </c>
      <c r="L190">
        <v>-1</v>
      </c>
      <c r="M190">
        <v>-1</v>
      </c>
    </row>
    <row r="191" spans="1:13" x14ac:dyDescent="0.3">
      <c r="A191">
        <v>-1</v>
      </c>
      <c r="B191">
        <v>-1</v>
      </c>
      <c r="C191">
        <v>-1</v>
      </c>
      <c r="D191">
        <v>-1</v>
      </c>
      <c r="E191">
        <v>-1</v>
      </c>
      <c r="F191">
        <v>-1</v>
      </c>
      <c r="G191">
        <v>-1</v>
      </c>
      <c r="H191">
        <v>-1</v>
      </c>
      <c r="I191">
        <v>-1</v>
      </c>
      <c r="J191">
        <v>-1</v>
      </c>
      <c r="K191">
        <v>-1</v>
      </c>
      <c r="L191">
        <v>-1</v>
      </c>
      <c r="M191">
        <v>-1</v>
      </c>
    </row>
    <row r="192" spans="1:13" x14ac:dyDescent="0.3">
      <c r="A192">
        <v>-1</v>
      </c>
      <c r="B192">
        <v>-1</v>
      </c>
      <c r="C192">
        <v>-1</v>
      </c>
      <c r="D192">
        <v>-1</v>
      </c>
      <c r="E192">
        <v>-1</v>
      </c>
      <c r="F192">
        <v>-1</v>
      </c>
      <c r="G192">
        <v>-1</v>
      </c>
      <c r="H192">
        <v>-1</v>
      </c>
      <c r="I192">
        <v>-1</v>
      </c>
      <c r="J192">
        <v>-1</v>
      </c>
      <c r="K192">
        <v>-1</v>
      </c>
      <c r="L192">
        <v>-1</v>
      </c>
      <c r="M192">
        <v>-1</v>
      </c>
    </row>
    <row r="193" spans="1:13" x14ac:dyDescent="0.3">
      <c r="A193">
        <v>-1</v>
      </c>
      <c r="B193">
        <v>-1</v>
      </c>
      <c r="C193">
        <v>-1</v>
      </c>
      <c r="D193">
        <v>-1</v>
      </c>
      <c r="E193">
        <v>-1</v>
      </c>
      <c r="F193">
        <v>-1</v>
      </c>
      <c r="G193">
        <v>-1</v>
      </c>
      <c r="H193">
        <v>-1</v>
      </c>
      <c r="I193">
        <v>-1</v>
      </c>
      <c r="J193">
        <v>-1</v>
      </c>
      <c r="K193">
        <v>-1</v>
      </c>
      <c r="L193">
        <v>-1</v>
      </c>
      <c r="M193">
        <v>-1</v>
      </c>
    </row>
    <row r="194" spans="1:13" x14ac:dyDescent="0.3">
      <c r="A194">
        <v>-1</v>
      </c>
      <c r="B194">
        <v>-1</v>
      </c>
      <c r="C194">
        <v>-1</v>
      </c>
      <c r="D194">
        <v>-1</v>
      </c>
      <c r="E194">
        <v>-1</v>
      </c>
      <c r="F194">
        <v>-1</v>
      </c>
      <c r="G194">
        <v>-1</v>
      </c>
      <c r="H194">
        <v>-1</v>
      </c>
      <c r="I194">
        <v>-1</v>
      </c>
      <c r="J194">
        <v>-1</v>
      </c>
      <c r="K194">
        <v>-1</v>
      </c>
      <c r="L194">
        <v>-1</v>
      </c>
      <c r="M194">
        <v>-1</v>
      </c>
    </row>
    <row r="195" spans="1:13" x14ac:dyDescent="0.3">
      <c r="A195">
        <v>-1</v>
      </c>
      <c r="B195">
        <v>-1</v>
      </c>
      <c r="C195">
        <v>-1</v>
      </c>
      <c r="D195">
        <v>-1</v>
      </c>
      <c r="E195">
        <v>-1</v>
      </c>
      <c r="F195">
        <v>-1</v>
      </c>
      <c r="G195">
        <v>-1</v>
      </c>
      <c r="H195">
        <v>-1</v>
      </c>
      <c r="I195">
        <v>-1</v>
      </c>
      <c r="J195">
        <v>-1</v>
      </c>
      <c r="K195">
        <v>-1</v>
      </c>
      <c r="L195">
        <v>-1</v>
      </c>
      <c r="M195">
        <v>-1</v>
      </c>
    </row>
    <row r="196" spans="1:13" x14ac:dyDescent="0.3">
      <c r="A196">
        <v>-1</v>
      </c>
      <c r="B196">
        <v>-1</v>
      </c>
      <c r="C196">
        <v>-1</v>
      </c>
      <c r="D196">
        <v>-1</v>
      </c>
      <c r="E196">
        <v>-1</v>
      </c>
      <c r="F196">
        <v>-1</v>
      </c>
      <c r="G196">
        <v>-1</v>
      </c>
      <c r="H196">
        <v>-1</v>
      </c>
      <c r="I196">
        <v>-1</v>
      </c>
      <c r="J196">
        <v>-1</v>
      </c>
      <c r="K196">
        <v>-1</v>
      </c>
      <c r="L196">
        <v>-1</v>
      </c>
      <c r="M196">
        <v>-1</v>
      </c>
    </row>
    <row r="197" spans="1:13" x14ac:dyDescent="0.3">
      <c r="A197">
        <v>-1</v>
      </c>
      <c r="B197">
        <v>-1</v>
      </c>
      <c r="C197">
        <v>-1</v>
      </c>
      <c r="D197">
        <v>-1</v>
      </c>
      <c r="E197">
        <v>-1</v>
      </c>
      <c r="F197">
        <v>-1</v>
      </c>
      <c r="G197">
        <v>-1</v>
      </c>
      <c r="H197">
        <v>-1</v>
      </c>
      <c r="I197">
        <v>-1</v>
      </c>
      <c r="J197">
        <v>-1</v>
      </c>
      <c r="K197">
        <v>-1</v>
      </c>
      <c r="L197">
        <v>-1</v>
      </c>
      <c r="M197">
        <v>-1</v>
      </c>
    </row>
    <row r="198" spans="1:13" x14ac:dyDescent="0.3">
      <c r="A198">
        <v>-1</v>
      </c>
      <c r="B198">
        <v>-1</v>
      </c>
      <c r="C198">
        <v>-1</v>
      </c>
      <c r="D198">
        <v>-1</v>
      </c>
      <c r="E198">
        <v>-1</v>
      </c>
      <c r="F198">
        <v>-1</v>
      </c>
      <c r="G198">
        <v>-1</v>
      </c>
      <c r="H198">
        <v>-1</v>
      </c>
      <c r="I198">
        <v>-1</v>
      </c>
      <c r="J198">
        <v>-1</v>
      </c>
      <c r="K198">
        <v>-1</v>
      </c>
      <c r="L198">
        <v>-1</v>
      </c>
      <c r="M198">
        <v>-1</v>
      </c>
    </row>
    <row r="199" spans="1:13" x14ac:dyDescent="0.3">
      <c r="A199">
        <v>-1</v>
      </c>
      <c r="B199">
        <v>-1</v>
      </c>
      <c r="C199">
        <v>-1</v>
      </c>
      <c r="D199">
        <v>-1</v>
      </c>
      <c r="E199">
        <v>-1</v>
      </c>
      <c r="F199">
        <v>-1</v>
      </c>
      <c r="G199">
        <v>-1</v>
      </c>
      <c r="H199">
        <v>-1</v>
      </c>
      <c r="I199">
        <v>-1</v>
      </c>
      <c r="J199">
        <v>-1</v>
      </c>
      <c r="K199">
        <v>-1</v>
      </c>
      <c r="L199">
        <v>-1</v>
      </c>
      <c r="M199">
        <v>-1</v>
      </c>
    </row>
    <row r="200" spans="1:13" x14ac:dyDescent="0.3">
      <c r="A200">
        <v>-1</v>
      </c>
      <c r="B200">
        <v>-1</v>
      </c>
      <c r="C200">
        <v>-1</v>
      </c>
      <c r="D200">
        <v>-1</v>
      </c>
      <c r="E200">
        <v>-1</v>
      </c>
      <c r="F200">
        <v>-1</v>
      </c>
      <c r="G200">
        <v>-1</v>
      </c>
      <c r="H200">
        <v>-1</v>
      </c>
      <c r="I200">
        <v>-1</v>
      </c>
      <c r="J200">
        <v>-1</v>
      </c>
      <c r="K200">
        <v>-1</v>
      </c>
      <c r="L200">
        <v>-1</v>
      </c>
      <c r="M200">
        <v>-1</v>
      </c>
    </row>
    <row r="201" spans="1:13" x14ac:dyDescent="0.3">
      <c r="A201">
        <v>-1</v>
      </c>
      <c r="B201">
        <v>-1</v>
      </c>
      <c r="C201">
        <v>-1</v>
      </c>
      <c r="D201">
        <v>-1</v>
      </c>
      <c r="E201">
        <v>-1</v>
      </c>
      <c r="F201">
        <v>-1</v>
      </c>
      <c r="G201">
        <v>-1</v>
      </c>
      <c r="H201">
        <v>-1</v>
      </c>
      <c r="I201">
        <v>-1</v>
      </c>
      <c r="J201">
        <v>-1</v>
      </c>
      <c r="K201">
        <v>-1</v>
      </c>
      <c r="L201">
        <v>-1</v>
      </c>
      <c r="M201">
        <v>-1</v>
      </c>
    </row>
    <row r="202" spans="1:13" x14ac:dyDescent="0.3">
      <c r="A202">
        <v>-1</v>
      </c>
      <c r="B202">
        <v>-1</v>
      </c>
      <c r="C202">
        <v>-1</v>
      </c>
      <c r="D202">
        <v>-1</v>
      </c>
      <c r="E202">
        <v>-1</v>
      </c>
      <c r="F202">
        <v>-1</v>
      </c>
      <c r="G202">
        <v>-1</v>
      </c>
      <c r="H202">
        <v>-1</v>
      </c>
      <c r="I202">
        <v>-1</v>
      </c>
      <c r="J202">
        <v>-1</v>
      </c>
      <c r="K202">
        <v>-1</v>
      </c>
      <c r="L202">
        <v>-1</v>
      </c>
      <c r="M202">
        <v>-1</v>
      </c>
    </row>
    <row r="203" spans="1:13" x14ac:dyDescent="0.3">
      <c r="A203">
        <v>-1</v>
      </c>
      <c r="B203">
        <v>-1</v>
      </c>
      <c r="C203">
        <v>-1</v>
      </c>
      <c r="D203">
        <v>-1</v>
      </c>
      <c r="E203">
        <v>-1</v>
      </c>
      <c r="F203">
        <v>-1</v>
      </c>
      <c r="G203">
        <v>-1</v>
      </c>
      <c r="H203">
        <v>-1</v>
      </c>
      <c r="I203">
        <v>-1</v>
      </c>
      <c r="J203">
        <v>-1</v>
      </c>
      <c r="K203">
        <v>-1</v>
      </c>
      <c r="L203">
        <v>-1</v>
      </c>
      <c r="M203">
        <v>-1</v>
      </c>
    </row>
    <row r="204" spans="1:13" x14ac:dyDescent="0.3">
      <c r="A204">
        <v>-1</v>
      </c>
      <c r="B204">
        <v>-1</v>
      </c>
      <c r="C204">
        <v>-1</v>
      </c>
      <c r="D204">
        <v>-1</v>
      </c>
      <c r="E204">
        <v>-1</v>
      </c>
      <c r="F204">
        <v>-1</v>
      </c>
      <c r="G204">
        <v>-1</v>
      </c>
      <c r="H204">
        <v>-1</v>
      </c>
      <c r="I204">
        <v>-1</v>
      </c>
      <c r="J204">
        <v>-1</v>
      </c>
      <c r="K204">
        <v>-1</v>
      </c>
      <c r="L204">
        <v>-1</v>
      </c>
      <c r="M204">
        <v>-1</v>
      </c>
    </row>
    <row r="205" spans="1:13" x14ac:dyDescent="0.3">
      <c r="A205">
        <v>-1</v>
      </c>
      <c r="B205">
        <v>-1</v>
      </c>
      <c r="C205">
        <v>-1</v>
      </c>
      <c r="D205">
        <v>-1</v>
      </c>
      <c r="E205">
        <v>-1</v>
      </c>
      <c r="F205">
        <v>-1</v>
      </c>
      <c r="G205">
        <v>-1</v>
      </c>
      <c r="H205">
        <v>-1</v>
      </c>
      <c r="I205">
        <v>-1</v>
      </c>
      <c r="J205">
        <v>-1</v>
      </c>
      <c r="K205">
        <v>-1</v>
      </c>
      <c r="L205">
        <v>-1</v>
      </c>
      <c r="M205">
        <v>-1</v>
      </c>
    </row>
    <row r="206" spans="1:13" x14ac:dyDescent="0.3">
      <c r="A206">
        <v>-1</v>
      </c>
      <c r="B206">
        <v>-1</v>
      </c>
      <c r="C206">
        <v>-1</v>
      </c>
      <c r="D206">
        <v>-1</v>
      </c>
      <c r="E206">
        <v>-1</v>
      </c>
      <c r="F206">
        <v>-1</v>
      </c>
      <c r="G206">
        <v>-1</v>
      </c>
      <c r="H206">
        <v>-1</v>
      </c>
      <c r="I206">
        <v>-1</v>
      </c>
      <c r="J206">
        <v>-1</v>
      </c>
      <c r="K206">
        <v>-1</v>
      </c>
      <c r="L206">
        <v>-1</v>
      </c>
      <c r="M206">
        <v>-1</v>
      </c>
    </row>
  </sheetData>
  <sheetProtection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M206"/>
  <sheetViews>
    <sheetView workbookViewId="0"/>
  </sheetViews>
  <sheetFormatPr baseColWidth="10" defaultRowHeight="14.4" x14ac:dyDescent="0.3"/>
  <sheetData>
    <row r="1" spans="1:13" x14ac:dyDescent="0.3">
      <c r="A1" t="s">
        <v>705</v>
      </c>
      <c r="B1" t="s">
        <v>706</v>
      </c>
      <c r="C1" t="s">
        <v>707</v>
      </c>
      <c r="D1" t="s">
        <v>708</v>
      </c>
      <c r="E1" t="s">
        <v>709</v>
      </c>
      <c r="F1" t="s">
        <v>710</v>
      </c>
      <c r="G1" t="s">
        <v>711</v>
      </c>
      <c r="H1" t="s">
        <v>712</v>
      </c>
      <c r="I1" t="s">
        <v>713</v>
      </c>
      <c r="J1" t="s">
        <v>714</v>
      </c>
      <c r="K1" t="s">
        <v>715</v>
      </c>
      <c r="L1" t="s">
        <v>716</v>
      </c>
      <c r="M1" t="s">
        <v>717</v>
      </c>
    </row>
    <row r="2" spans="1:13" x14ac:dyDescent="0.3">
      <c r="A2">
        <v>2965</v>
      </c>
      <c r="B2">
        <v>2980</v>
      </c>
      <c r="C2">
        <v>3080</v>
      </c>
      <c r="D2">
        <v>3000</v>
      </c>
      <c r="E2">
        <v>2960</v>
      </c>
      <c r="F2">
        <v>2495</v>
      </c>
      <c r="G2">
        <v>3020</v>
      </c>
      <c r="H2">
        <v>2990</v>
      </c>
      <c r="I2">
        <v>3000</v>
      </c>
      <c r="J2">
        <v>3030</v>
      </c>
      <c r="K2">
        <v>3000</v>
      </c>
      <c r="L2">
        <v>2977.5</v>
      </c>
      <c r="M2">
        <v>3050</v>
      </c>
    </row>
    <row r="3" spans="1:13" x14ac:dyDescent="0.3">
      <c r="A3">
        <v>330</v>
      </c>
      <c r="B3">
        <v>330</v>
      </c>
      <c r="C3">
        <v>300</v>
      </c>
      <c r="D3">
        <v>295</v>
      </c>
      <c r="E3">
        <v>405</v>
      </c>
      <c r="F3">
        <v>650</v>
      </c>
      <c r="G3">
        <v>350</v>
      </c>
      <c r="H3">
        <v>310</v>
      </c>
      <c r="I3">
        <v>330</v>
      </c>
      <c r="J3">
        <v>320</v>
      </c>
      <c r="K3">
        <v>297.5</v>
      </c>
      <c r="L3">
        <v>322.5</v>
      </c>
      <c r="M3">
        <v>387.5</v>
      </c>
    </row>
    <row r="4" spans="1:13" x14ac:dyDescent="0.3">
      <c r="A4">
        <v>320</v>
      </c>
      <c r="B4">
        <v>320</v>
      </c>
      <c r="C4">
        <v>265</v>
      </c>
      <c r="D4">
        <v>284</v>
      </c>
      <c r="E4">
        <v>270</v>
      </c>
      <c r="F4">
        <v>265</v>
      </c>
      <c r="G4">
        <v>330</v>
      </c>
      <c r="H4">
        <v>320</v>
      </c>
      <c r="I4">
        <v>320</v>
      </c>
      <c r="J4">
        <v>336</v>
      </c>
      <c r="K4">
        <v>310</v>
      </c>
      <c r="L4">
        <v>310</v>
      </c>
      <c r="M4">
        <v>322.5</v>
      </c>
    </row>
    <row r="5" spans="1:13" x14ac:dyDescent="0.3">
      <c r="A5">
        <v>965</v>
      </c>
      <c r="B5">
        <v>973</v>
      </c>
      <c r="C5">
        <v>820</v>
      </c>
      <c r="D5">
        <v>860</v>
      </c>
      <c r="E5">
        <v>910</v>
      </c>
      <c r="F5">
        <v>1125</v>
      </c>
      <c r="G5">
        <v>1005</v>
      </c>
      <c r="H5">
        <v>940</v>
      </c>
      <c r="I5">
        <v>970</v>
      </c>
      <c r="J5">
        <v>970</v>
      </c>
      <c r="K5">
        <v>860</v>
      </c>
      <c r="L5">
        <v>947.5</v>
      </c>
      <c r="M5">
        <v>620</v>
      </c>
    </row>
    <row r="6" spans="1:13" x14ac:dyDescent="0.3">
      <c r="A6">
        <v>975</v>
      </c>
      <c r="B6">
        <v>975</v>
      </c>
      <c r="C6">
        <v>785</v>
      </c>
      <c r="D6">
        <v>856</v>
      </c>
      <c r="E6">
        <v>630</v>
      </c>
      <c r="F6">
        <v>495</v>
      </c>
      <c r="G6">
        <v>955</v>
      </c>
      <c r="H6">
        <v>940</v>
      </c>
      <c r="I6">
        <v>950</v>
      </c>
      <c r="J6">
        <v>984</v>
      </c>
      <c r="K6">
        <v>802.5</v>
      </c>
      <c r="L6">
        <v>930</v>
      </c>
      <c r="M6">
        <v>960</v>
      </c>
    </row>
    <row r="7" spans="1:13" x14ac:dyDescent="0.3">
      <c r="A7">
        <v>0</v>
      </c>
      <c r="B7">
        <v>-1</v>
      </c>
      <c r="C7">
        <v>1270</v>
      </c>
      <c r="D7">
        <v>300</v>
      </c>
      <c r="E7">
        <v>1450</v>
      </c>
      <c r="F7">
        <v>980</v>
      </c>
      <c r="G7">
        <v>320</v>
      </c>
      <c r="H7">
        <v>448</v>
      </c>
      <c r="I7">
        <v>0</v>
      </c>
      <c r="J7">
        <v>0</v>
      </c>
      <c r="K7">
        <v>308</v>
      </c>
      <c r="L7">
        <v>300</v>
      </c>
      <c r="M7">
        <v>495</v>
      </c>
    </row>
    <row r="8" spans="1:13" x14ac:dyDescent="0.3">
      <c r="A8">
        <v>318</v>
      </c>
      <c r="B8">
        <v>37</v>
      </c>
      <c r="C8">
        <v>1800</v>
      </c>
      <c r="D8">
        <v>430</v>
      </c>
      <c r="E8">
        <v>1520</v>
      </c>
      <c r="F8">
        <v>-1</v>
      </c>
      <c r="G8">
        <v>455</v>
      </c>
      <c r="H8">
        <v>500</v>
      </c>
      <c r="I8">
        <v>375</v>
      </c>
      <c r="J8">
        <v>39</v>
      </c>
      <c r="K8">
        <v>440</v>
      </c>
      <c r="L8">
        <v>390</v>
      </c>
      <c r="M8">
        <v>-1</v>
      </c>
    </row>
    <row r="9" spans="1:13" x14ac:dyDescent="0.3">
      <c r="A9">
        <v>350</v>
      </c>
      <c r="B9">
        <v>82</v>
      </c>
      <c r="C9">
        <v>1965</v>
      </c>
      <c r="D9">
        <v>650</v>
      </c>
      <c r="E9">
        <v>4650</v>
      </c>
      <c r="F9">
        <v>-1</v>
      </c>
      <c r="G9">
        <v>485</v>
      </c>
      <c r="H9">
        <v>530</v>
      </c>
      <c r="I9">
        <v>600</v>
      </c>
      <c r="J9">
        <v>220</v>
      </c>
      <c r="K9">
        <v>645</v>
      </c>
      <c r="L9">
        <v>535</v>
      </c>
      <c r="M9">
        <v>-1</v>
      </c>
    </row>
    <row r="10" spans="1:13" x14ac:dyDescent="0.3">
      <c r="A10">
        <v>380</v>
      </c>
      <c r="B10">
        <v>140</v>
      </c>
      <c r="C10">
        <v>2200</v>
      </c>
      <c r="D10">
        <v>850</v>
      </c>
      <c r="E10">
        <v>4715</v>
      </c>
      <c r="F10">
        <v>-1</v>
      </c>
      <c r="G10">
        <v>540</v>
      </c>
      <c r="H10">
        <v>620</v>
      </c>
      <c r="I10">
        <v>680</v>
      </c>
      <c r="J10">
        <v>266</v>
      </c>
      <c r="K10">
        <v>705</v>
      </c>
      <c r="L10">
        <v>660</v>
      </c>
      <c r="M10">
        <v>-1</v>
      </c>
    </row>
    <row r="11" spans="1:13" x14ac:dyDescent="0.3">
      <c r="A11">
        <v>450</v>
      </c>
      <c r="B11">
        <v>202</v>
      </c>
      <c r="C11">
        <v>-1</v>
      </c>
      <c r="D11">
        <v>870</v>
      </c>
      <c r="E11">
        <v>4830</v>
      </c>
      <c r="F11">
        <v>-1</v>
      </c>
      <c r="G11">
        <v>560</v>
      </c>
      <c r="H11">
        <v>680</v>
      </c>
      <c r="I11">
        <v>890</v>
      </c>
      <c r="J11">
        <v>315</v>
      </c>
      <c r="K11">
        <v>800</v>
      </c>
      <c r="L11">
        <v>680</v>
      </c>
      <c r="M11">
        <v>-1</v>
      </c>
    </row>
    <row r="12" spans="1:13" x14ac:dyDescent="0.3">
      <c r="A12">
        <v>510</v>
      </c>
      <c r="B12">
        <v>260</v>
      </c>
      <c r="C12">
        <v>-1</v>
      </c>
      <c r="D12">
        <v>980</v>
      </c>
      <c r="E12">
        <v>4870</v>
      </c>
      <c r="F12">
        <v>-1</v>
      </c>
      <c r="G12">
        <v>600</v>
      </c>
      <c r="H12">
        <v>700</v>
      </c>
      <c r="I12">
        <v>920</v>
      </c>
      <c r="J12">
        <v>365</v>
      </c>
      <c r="K12">
        <v>850</v>
      </c>
      <c r="L12">
        <v>710</v>
      </c>
      <c r="M12">
        <v>-1</v>
      </c>
    </row>
    <row r="13" spans="1:13" x14ac:dyDescent="0.3">
      <c r="A13">
        <v>540</v>
      </c>
      <c r="B13">
        <v>300</v>
      </c>
      <c r="C13">
        <v>-1</v>
      </c>
      <c r="D13">
        <v>1080</v>
      </c>
      <c r="E13">
        <v>-1</v>
      </c>
      <c r="F13">
        <v>-1</v>
      </c>
      <c r="G13">
        <v>695</v>
      </c>
      <c r="H13">
        <v>740</v>
      </c>
      <c r="I13">
        <v>980</v>
      </c>
      <c r="J13">
        <v>420</v>
      </c>
      <c r="K13">
        <v>960</v>
      </c>
      <c r="L13">
        <v>730</v>
      </c>
      <c r="M13">
        <v>-1</v>
      </c>
    </row>
    <row r="14" spans="1:13" x14ac:dyDescent="0.3">
      <c r="A14">
        <v>570</v>
      </c>
      <c r="B14">
        <v>320</v>
      </c>
      <c r="C14">
        <v>-1</v>
      </c>
      <c r="D14">
        <v>1120</v>
      </c>
      <c r="E14">
        <v>-1</v>
      </c>
      <c r="F14">
        <v>-1</v>
      </c>
      <c r="G14">
        <v>850</v>
      </c>
      <c r="H14">
        <v>780</v>
      </c>
      <c r="I14">
        <v>1040</v>
      </c>
      <c r="J14">
        <v>445</v>
      </c>
      <c r="K14">
        <v>1000</v>
      </c>
      <c r="L14">
        <v>935</v>
      </c>
      <c r="M14">
        <v>-1</v>
      </c>
    </row>
    <row r="15" spans="1:13" x14ac:dyDescent="0.3">
      <c r="A15">
        <v>600</v>
      </c>
      <c r="B15">
        <v>350</v>
      </c>
      <c r="C15">
        <v>-1</v>
      </c>
      <c r="D15">
        <v>1145</v>
      </c>
      <c r="E15">
        <v>-1</v>
      </c>
      <c r="F15">
        <v>-1</v>
      </c>
      <c r="G15">
        <v>880</v>
      </c>
      <c r="H15">
        <v>850</v>
      </c>
      <c r="I15">
        <v>1210</v>
      </c>
      <c r="J15">
        <v>470</v>
      </c>
      <c r="K15">
        <v>1050</v>
      </c>
      <c r="L15">
        <v>1020</v>
      </c>
      <c r="M15">
        <v>-1</v>
      </c>
    </row>
    <row r="16" spans="1:13" x14ac:dyDescent="0.3">
      <c r="A16">
        <v>700</v>
      </c>
      <c r="B16">
        <v>370</v>
      </c>
      <c r="C16">
        <v>-1</v>
      </c>
      <c r="D16">
        <v>1235</v>
      </c>
      <c r="E16">
        <v>-1</v>
      </c>
      <c r="F16">
        <v>-1</v>
      </c>
      <c r="G16">
        <v>1030</v>
      </c>
      <c r="H16">
        <v>910</v>
      </c>
      <c r="I16">
        <v>1297</v>
      </c>
      <c r="J16">
        <v>500</v>
      </c>
      <c r="K16">
        <v>1235</v>
      </c>
      <c r="L16">
        <v>1060</v>
      </c>
      <c r="M16">
        <v>-1</v>
      </c>
    </row>
    <row r="17" spans="1:13" x14ac:dyDescent="0.3">
      <c r="A17">
        <v>720</v>
      </c>
      <c r="B17">
        <v>390</v>
      </c>
      <c r="C17">
        <v>-1</v>
      </c>
      <c r="D17">
        <v>1340</v>
      </c>
      <c r="E17">
        <v>-1</v>
      </c>
      <c r="F17">
        <v>-1</v>
      </c>
      <c r="G17">
        <v>1050</v>
      </c>
      <c r="H17">
        <v>960</v>
      </c>
      <c r="I17">
        <v>1350</v>
      </c>
      <c r="J17">
        <v>537</v>
      </c>
      <c r="K17">
        <v>1370</v>
      </c>
      <c r="L17">
        <v>1117</v>
      </c>
      <c r="M17">
        <v>-1</v>
      </c>
    </row>
    <row r="18" spans="1:13" x14ac:dyDescent="0.3">
      <c r="A18">
        <v>750</v>
      </c>
      <c r="B18">
        <v>410</v>
      </c>
      <c r="C18">
        <v>-1</v>
      </c>
      <c r="D18">
        <v>1400</v>
      </c>
      <c r="E18">
        <v>-1</v>
      </c>
      <c r="F18">
        <v>-1</v>
      </c>
      <c r="G18">
        <v>1340</v>
      </c>
      <c r="H18">
        <v>990</v>
      </c>
      <c r="I18">
        <v>1460</v>
      </c>
      <c r="J18">
        <v>570</v>
      </c>
      <c r="K18">
        <v>1490</v>
      </c>
      <c r="L18">
        <v>1160</v>
      </c>
      <c r="M18">
        <v>-1</v>
      </c>
    </row>
    <row r="19" spans="1:13" x14ac:dyDescent="0.3">
      <c r="A19">
        <v>780</v>
      </c>
      <c r="B19">
        <v>430</v>
      </c>
      <c r="C19">
        <v>-1</v>
      </c>
      <c r="D19">
        <v>1450</v>
      </c>
      <c r="E19">
        <v>-1</v>
      </c>
      <c r="F19">
        <v>-1</v>
      </c>
      <c r="G19">
        <v>1380</v>
      </c>
      <c r="H19">
        <v>1080</v>
      </c>
      <c r="I19">
        <v>1535</v>
      </c>
      <c r="J19">
        <v>600</v>
      </c>
      <c r="K19">
        <v>1620</v>
      </c>
      <c r="L19">
        <v>1340</v>
      </c>
      <c r="M19">
        <v>-1</v>
      </c>
    </row>
    <row r="20" spans="1:13" x14ac:dyDescent="0.3">
      <c r="A20">
        <v>805</v>
      </c>
      <c r="B20">
        <v>450</v>
      </c>
      <c r="C20">
        <v>-1</v>
      </c>
      <c r="D20">
        <v>1550</v>
      </c>
      <c r="E20">
        <v>-1</v>
      </c>
      <c r="F20">
        <v>-1</v>
      </c>
      <c r="G20">
        <v>1420</v>
      </c>
      <c r="H20">
        <v>1100</v>
      </c>
      <c r="I20">
        <v>1570</v>
      </c>
      <c r="J20">
        <v>646</v>
      </c>
      <c r="K20">
        <v>1640</v>
      </c>
      <c r="L20">
        <v>1460</v>
      </c>
      <c r="M20">
        <v>-1</v>
      </c>
    </row>
    <row r="21" spans="1:13" x14ac:dyDescent="0.3">
      <c r="A21">
        <v>840</v>
      </c>
      <c r="B21">
        <v>470</v>
      </c>
      <c r="C21">
        <v>-1</v>
      </c>
      <c r="D21">
        <v>1570</v>
      </c>
      <c r="E21">
        <v>-1</v>
      </c>
      <c r="F21">
        <v>-1</v>
      </c>
      <c r="G21">
        <v>1440</v>
      </c>
      <c r="H21">
        <v>1150</v>
      </c>
      <c r="I21">
        <v>1630</v>
      </c>
      <c r="J21">
        <v>700</v>
      </c>
      <c r="K21">
        <v>1660</v>
      </c>
      <c r="L21">
        <v>1520</v>
      </c>
      <c r="M21">
        <v>-1</v>
      </c>
    </row>
    <row r="22" spans="1:13" x14ac:dyDescent="0.3">
      <c r="A22">
        <v>870</v>
      </c>
      <c r="B22">
        <v>490</v>
      </c>
      <c r="C22">
        <v>-1</v>
      </c>
      <c r="D22">
        <v>1650</v>
      </c>
      <c r="E22">
        <v>-1</v>
      </c>
      <c r="F22">
        <v>-1</v>
      </c>
      <c r="G22">
        <v>1470</v>
      </c>
      <c r="H22">
        <v>1200</v>
      </c>
      <c r="I22">
        <v>1700</v>
      </c>
      <c r="J22">
        <v>730</v>
      </c>
      <c r="K22">
        <v>1705</v>
      </c>
      <c r="L22">
        <v>1570</v>
      </c>
      <c r="M22">
        <v>-1</v>
      </c>
    </row>
    <row r="23" spans="1:13" x14ac:dyDescent="0.3">
      <c r="A23">
        <v>890</v>
      </c>
      <c r="B23">
        <v>510</v>
      </c>
      <c r="C23">
        <v>-1</v>
      </c>
      <c r="D23">
        <v>1700</v>
      </c>
      <c r="E23">
        <v>-1</v>
      </c>
      <c r="F23">
        <v>-1</v>
      </c>
      <c r="G23">
        <v>1500</v>
      </c>
      <c r="H23">
        <v>1240</v>
      </c>
      <c r="I23">
        <v>1730</v>
      </c>
      <c r="J23">
        <v>750</v>
      </c>
      <c r="K23">
        <v>1810</v>
      </c>
      <c r="L23">
        <v>1590</v>
      </c>
      <c r="M23">
        <v>-1</v>
      </c>
    </row>
    <row r="24" spans="1:13" x14ac:dyDescent="0.3">
      <c r="A24">
        <v>910</v>
      </c>
      <c r="B24">
        <v>530</v>
      </c>
      <c r="C24">
        <v>-1</v>
      </c>
      <c r="D24">
        <v>1760</v>
      </c>
      <c r="E24">
        <v>-1</v>
      </c>
      <c r="F24">
        <v>-1</v>
      </c>
      <c r="G24">
        <v>1550</v>
      </c>
      <c r="H24">
        <v>1260</v>
      </c>
      <c r="I24">
        <v>1770</v>
      </c>
      <c r="J24">
        <v>780</v>
      </c>
      <c r="K24">
        <v>1870</v>
      </c>
      <c r="L24">
        <v>1630</v>
      </c>
      <c r="M24">
        <v>-1</v>
      </c>
    </row>
    <row r="25" spans="1:13" x14ac:dyDescent="0.3">
      <c r="A25">
        <v>937</v>
      </c>
      <c r="B25">
        <v>550</v>
      </c>
      <c r="C25">
        <v>-1</v>
      </c>
      <c r="D25">
        <v>1790</v>
      </c>
      <c r="E25">
        <v>-1</v>
      </c>
      <c r="F25">
        <v>-1</v>
      </c>
      <c r="G25">
        <v>1570</v>
      </c>
      <c r="H25">
        <v>1300</v>
      </c>
      <c r="I25">
        <v>1800</v>
      </c>
      <c r="J25">
        <v>800</v>
      </c>
      <c r="K25">
        <v>1890</v>
      </c>
      <c r="L25">
        <v>1680</v>
      </c>
      <c r="M25">
        <v>-1</v>
      </c>
    </row>
    <row r="26" spans="1:13" x14ac:dyDescent="0.3">
      <c r="A26">
        <v>960</v>
      </c>
      <c r="B26">
        <v>570</v>
      </c>
      <c r="C26">
        <v>-1</v>
      </c>
      <c r="D26">
        <v>1820</v>
      </c>
      <c r="E26">
        <v>-1</v>
      </c>
      <c r="F26">
        <v>-1</v>
      </c>
      <c r="G26">
        <v>1606</v>
      </c>
      <c r="H26">
        <v>1320</v>
      </c>
      <c r="I26">
        <v>1825</v>
      </c>
      <c r="J26">
        <v>835</v>
      </c>
      <c r="K26">
        <v>1984</v>
      </c>
      <c r="L26">
        <v>1720</v>
      </c>
      <c r="M26">
        <v>-1</v>
      </c>
    </row>
    <row r="27" spans="1:13" x14ac:dyDescent="0.3">
      <c r="A27">
        <v>990</v>
      </c>
      <c r="B27">
        <v>590</v>
      </c>
      <c r="C27">
        <v>-1</v>
      </c>
      <c r="D27">
        <v>1930</v>
      </c>
      <c r="E27">
        <v>-1</v>
      </c>
      <c r="F27">
        <v>-1</v>
      </c>
      <c r="G27">
        <v>1636</v>
      </c>
      <c r="H27">
        <v>1340</v>
      </c>
      <c r="I27">
        <v>1845</v>
      </c>
      <c r="J27">
        <v>870</v>
      </c>
      <c r="K27">
        <v>2020</v>
      </c>
      <c r="L27">
        <v>1770</v>
      </c>
      <c r="M27">
        <v>-1</v>
      </c>
    </row>
    <row r="28" spans="1:13" x14ac:dyDescent="0.3">
      <c r="A28">
        <v>1030</v>
      </c>
      <c r="B28">
        <v>610</v>
      </c>
      <c r="C28">
        <v>-1</v>
      </c>
      <c r="D28">
        <v>1955</v>
      </c>
      <c r="E28">
        <v>-1</v>
      </c>
      <c r="F28">
        <v>-1</v>
      </c>
      <c r="G28">
        <v>1700</v>
      </c>
      <c r="H28">
        <v>1385</v>
      </c>
      <c r="I28">
        <v>1895</v>
      </c>
      <c r="J28">
        <v>890</v>
      </c>
      <c r="K28">
        <v>5020</v>
      </c>
      <c r="L28">
        <v>1800</v>
      </c>
      <c r="M28">
        <v>-1</v>
      </c>
    </row>
    <row r="29" spans="1:13" x14ac:dyDescent="0.3">
      <c r="A29">
        <v>1070</v>
      </c>
      <c r="B29">
        <v>630</v>
      </c>
      <c r="C29">
        <v>-1</v>
      </c>
      <c r="D29">
        <v>2010</v>
      </c>
      <c r="E29">
        <v>-1</v>
      </c>
      <c r="F29">
        <v>-1</v>
      </c>
      <c r="G29">
        <v>1750</v>
      </c>
      <c r="H29">
        <v>1430</v>
      </c>
      <c r="I29">
        <v>1930</v>
      </c>
      <c r="J29">
        <v>910</v>
      </c>
      <c r="K29">
        <v>-1</v>
      </c>
      <c r="L29">
        <v>1820</v>
      </c>
      <c r="M29">
        <v>-1</v>
      </c>
    </row>
    <row r="30" spans="1:13" x14ac:dyDescent="0.3">
      <c r="A30">
        <v>1100</v>
      </c>
      <c r="B30">
        <v>650</v>
      </c>
      <c r="C30">
        <v>-1</v>
      </c>
      <c r="D30">
        <v>2030</v>
      </c>
      <c r="E30">
        <v>-1</v>
      </c>
      <c r="F30">
        <v>-1</v>
      </c>
      <c r="G30">
        <v>1770</v>
      </c>
      <c r="H30">
        <v>1450</v>
      </c>
      <c r="I30">
        <v>1970</v>
      </c>
      <c r="J30">
        <v>930</v>
      </c>
      <c r="K30">
        <v>-1</v>
      </c>
      <c r="L30">
        <v>1840</v>
      </c>
      <c r="M30">
        <v>-1</v>
      </c>
    </row>
    <row r="31" spans="1:13" x14ac:dyDescent="0.3">
      <c r="A31">
        <v>1120</v>
      </c>
      <c r="B31">
        <v>670</v>
      </c>
      <c r="C31">
        <v>-1</v>
      </c>
      <c r="D31">
        <v>2070</v>
      </c>
      <c r="E31">
        <v>-1</v>
      </c>
      <c r="F31">
        <v>-1</v>
      </c>
      <c r="G31">
        <v>1830</v>
      </c>
      <c r="H31">
        <v>1470</v>
      </c>
      <c r="I31">
        <v>2000</v>
      </c>
      <c r="J31">
        <v>965</v>
      </c>
      <c r="K31">
        <v>-1</v>
      </c>
      <c r="L31">
        <v>1860</v>
      </c>
      <c r="M31">
        <v>-1</v>
      </c>
    </row>
    <row r="32" spans="1:13" x14ac:dyDescent="0.3">
      <c r="A32">
        <v>1140</v>
      </c>
      <c r="B32">
        <v>690</v>
      </c>
      <c r="C32">
        <v>-1</v>
      </c>
      <c r="D32">
        <v>2090</v>
      </c>
      <c r="E32">
        <v>-1</v>
      </c>
      <c r="F32">
        <v>-1</v>
      </c>
      <c r="G32">
        <v>1885</v>
      </c>
      <c r="H32">
        <v>1490</v>
      </c>
      <c r="I32">
        <v>4630</v>
      </c>
      <c r="J32">
        <v>995</v>
      </c>
      <c r="K32">
        <v>-1</v>
      </c>
      <c r="L32">
        <v>1880</v>
      </c>
      <c r="M32">
        <v>-1</v>
      </c>
    </row>
    <row r="33" spans="1:13" x14ac:dyDescent="0.3">
      <c r="A33">
        <v>1180</v>
      </c>
      <c r="B33">
        <v>710</v>
      </c>
      <c r="C33">
        <v>-1</v>
      </c>
      <c r="D33">
        <v>2115</v>
      </c>
      <c r="E33">
        <v>-1</v>
      </c>
      <c r="F33">
        <v>-1</v>
      </c>
      <c r="G33">
        <v>1908</v>
      </c>
      <c r="H33">
        <v>1545</v>
      </c>
      <c r="I33">
        <v>4660</v>
      </c>
      <c r="J33">
        <v>1020</v>
      </c>
      <c r="K33">
        <v>-1</v>
      </c>
      <c r="L33">
        <v>1900</v>
      </c>
      <c r="M33">
        <v>-1</v>
      </c>
    </row>
    <row r="34" spans="1:13" x14ac:dyDescent="0.3">
      <c r="A34">
        <v>1200</v>
      </c>
      <c r="B34">
        <v>730</v>
      </c>
      <c r="C34">
        <v>-1</v>
      </c>
      <c r="D34">
        <v>4450</v>
      </c>
      <c r="E34">
        <v>-1</v>
      </c>
      <c r="F34">
        <v>-1</v>
      </c>
      <c r="G34">
        <v>1970</v>
      </c>
      <c r="H34">
        <v>1610</v>
      </c>
      <c r="I34">
        <v>4800</v>
      </c>
      <c r="J34">
        <v>1070</v>
      </c>
      <c r="K34">
        <v>-1</v>
      </c>
      <c r="L34">
        <v>1935</v>
      </c>
      <c r="M34">
        <v>-1</v>
      </c>
    </row>
    <row r="35" spans="1:13" x14ac:dyDescent="0.3">
      <c r="A35">
        <v>1250</v>
      </c>
      <c r="B35">
        <v>750</v>
      </c>
      <c r="C35">
        <v>-1</v>
      </c>
      <c r="D35">
        <v>4475</v>
      </c>
      <c r="E35">
        <v>-1</v>
      </c>
      <c r="F35">
        <v>-1</v>
      </c>
      <c r="G35">
        <v>1990</v>
      </c>
      <c r="H35">
        <v>1640</v>
      </c>
      <c r="I35">
        <v>4850</v>
      </c>
      <c r="J35">
        <v>1100</v>
      </c>
      <c r="K35">
        <v>-1</v>
      </c>
      <c r="L35">
        <v>1976</v>
      </c>
      <c r="M35">
        <v>-1</v>
      </c>
    </row>
    <row r="36" spans="1:13" x14ac:dyDescent="0.3">
      <c r="A36">
        <v>1300</v>
      </c>
      <c r="B36">
        <v>770</v>
      </c>
      <c r="C36">
        <v>-1</v>
      </c>
      <c r="D36">
        <v>4500</v>
      </c>
      <c r="E36">
        <v>-1</v>
      </c>
      <c r="F36">
        <v>-1</v>
      </c>
      <c r="G36">
        <v>4770</v>
      </c>
      <c r="H36">
        <v>1670</v>
      </c>
      <c r="I36">
        <v>4875</v>
      </c>
      <c r="J36">
        <v>1140</v>
      </c>
      <c r="K36">
        <v>-1</v>
      </c>
      <c r="L36">
        <v>2000</v>
      </c>
      <c r="M36">
        <v>-1</v>
      </c>
    </row>
    <row r="37" spans="1:13" x14ac:dyDescent="0.3">
      <c r="A37">
        <v>1320</v>
      </c>
      <c r="B37">
        <v>790</v>
      </c>
      <c r="C37">
        <v>-1</v>
      </c>
      <c r="D37">
        <v>4530</v>
      </c>
      <c r="E37">
        <v>-1</v>
      </c>
      <c r="F37">
        <v>-1</v>
      </c>
      <c r="G37">
        <v>4820</v>
      </c>
      <c r="H37">
        <v>1690</v>
      </c>
      <c r="I37">
        <v>4970</v>
      </c>
      <c r="J37">
        <v>1180</v>
      </c>
      <c r="K37">
        <v>-1</v>
      </c>
      <c r="L37">
        <v>2020</v>
      </c>
      <c r="M37">
        <v>-1</v>
      </c>
    </row>
    <row r="38" spans="1:13" x14ac:dyDescent="0.3">
      <c r="A38">
        <v>1360</v>
      </c>
      <c r="B38">
        <v>810</v>
      </c>
      <c r="C38">
        <v>-1</v>
      </c>
      <c r="D38">
        <v>4620</v>
      </c>
      <c r="E38">
        <v>-1</v>
      </c>
      <c r="F38">
        <v>-1</v>
      </c>
      <c r="G38">
        <v>4845</v>
      </c>
      <c r="H38">
        <v>1710</v>
      </c>
      <c r="I38">
        <v>5340</v>
      </c>
      <c r="J38">
        <v>1200</v>
      </c>
      <c r="K38">
        <v>-1</v>
      </c>
      <c r="L38">
        <v>4560</v>
      </c>
      <c r="M38">
        <v>-1</v>
      </c>
    </row>
    <row r="39" spans="1:13" x14ac:dyDescent="0.3">
      <c r="A39">
        <v>1390</v>
      </c>
      <c r="B39">
        <v>830</v>
      </c>
      <c r="C39">
        <v>-1</v>
      </c>
      <c r="D39">
        <v>4710</v>
      </c>
      <c r="E39">
        <v>-1</v>
      </c>
      <c r="F39">
        <v>-1</v>
      </c>
      <c r="G39">
        <v>5025</v>
      </c>
      <c r="H39">
        <v>1740</v>
      </c>
      <c r="I39">
        <v>-1</v>
      </c>
      <c r="J39">
        <v>1220</v>
      </c>
      <c r="K39">
        <v>-1</v>
      </c>
      <c r="L39">
        <v>4600</v>
      </c>
      <c r="M39">
        <v>-1</v>
      </c>
    </row>
    <row r="40" spans="1:13" x14ac:dyDescent="0.3">
      <c r="A40">
        <v>1410</v>
      </c>
      <c r="B40">
        <v>850</v>
      </c>
      <c r="C40">
        <v>-1</v>
      </c>
      <c r="D40">
        <v>-1</v>
      </c>
      <c r="E40">
        <v>-1</v>
      </c>
      <c r="F40">
        <v>-1</v>
      </c>
      <c r="G40">
        <v>5220</v>
      </c>
      <c r="H40">
        <v>1770</v>
      </c>
      <c r="I40">
        <v>-1</v>
      </c>
      <c r="J40">
        <v>1240</v>
      </c>
      <c r="K40">
        <v>-1</v>
      </c>
      <c r="L40">
        <v>4690</v>
      </c>
      <c r="M40">
        <v>-1</v>
      </c>
    </row>
    <row r="41" spans="1:13" x14ac:dyDescent="0.3">
      <c r="A41">
        <v>1430</v>
      </c>
      <c r="B41">
        <v>870</v>
      </c>
      <c r="C41">
        <v>-1</v>
      </c>
      <c r="D41">
        <v>-1</v>
      </c>
      <c r="E41">
        <v>-1</v>
      </c>
      <c r="F41">
        <v>-1</v>
      </c>
      <c r="G41">
        <v>5320</v>
      </c>
      <c r="H41">
        <v>1790</v>
      </c>
      <c r="I41">
        <v>-1</v>
      </c>
      <c r="J41">
        <v>1270</v>
      </c>
      <c r="K41">
        <v>-1</v>
      </c>
      <c r="L41">
        <v>4750</v>
      </c>
      <c r="M41">
        <v>-1</v>
      </c>
    </row>
    <row r="42" spans="1:13" x14ac:dyDescent="0.3">
      <c r="A42">
        <v>1450</v>
      </c>
      <c r="B42">
        <v>890</v>
      </c>
      <c r="C42">
        <v>-1</v>
      </c>
      <c r="D42">
        <v>-1</v>
      </c>
      <c r="E42">
        <v>-1</v>
      </c>
      <c r="F42">
        <v>-1</v>
      </c>
      <c r="G42">
        <v>5390</v>
      </c>
      <c r="H42">
        <v>1810</v>
      </c>
      <c r="I42">
        <v>-1</v>
      </c>
      <c r="J42">
        <v>1290</v>
      </c>
      <c r="K42">
        <v>-1</v>
      </c>
      <c r="L42">
        <v>4770</v>
      </c>
      <c r="M42">
        <v>-1</v>
      </c>
    </row>
    <row r="43" spans="1:13" x14ac:dyDescent="0.3">
      <c r="A43">
        <v>1490</v>
      </c>
      <c r="B43">
        <v>910</v>
      </c>
      <c r="C43">
        <v>-1</v>
      </c>
      <c r="D43">
        <v>-1</v>
      </c>
      <c r="E43">
        <v>-1</v>
      </c>
      <c r="F43">
        <v>-1</v>
      </c>
      <c r="G43">
        <v>-1</v>
      </c>
      <c r="H43">
        <v>1840</v>
      </c>
      <c r="I43">
        <v>-1</v>
      </c>
      <c r="J43">
        <v>1330</v>
      </c>
      <c r="K43">
        <v>-1</v>
      </c>
      <c r="L43">
        <v>4900</v>
      </c>
      <c r="M43">
        <v>-1</v>
      </c>
    </row>
    <row r="44" spans="1:13" x14ac:dyDescent="0.3">
      <c r="A44">
        <v>1530</v>
      </c>
      <c r="B44">
        <v>930</v>
      </c>
      <c r="C44">
        <v>-1</v>
      </c>
      <c r="D44">
        <v>-1</v>
      </c>
      <c r="E44">
        <v>-1</v>
      </c>
      <c r="F44">
        <v>-1</v>
      </c>
      <c r="G44">
        <v>-1</v>
      </c>
      <c r="H44">
        <v>1870</v>
      </c>
      <c r="I44">
        <v>-1</v>
      </c>
      <c r="J44">
        <v>1350</v>
      </c>
      <c r="K44">
        <v>-1</v>
      </c>
      <c r="L44">
        <v>4930</v>
      </c>
      <c r="M44">
        <v>-1</v>
      </c>
    </row>
    <row r="45" spans="1:13" x14ac:dyDescent="0.3">
      <c r="A45">
        <v>1560</v>
      </c>
      <c r="B45">
        <v>950</v>
      </c>
      <c r="C45">
        <v>-1</v>
      </c>
      <c r="D45">
        <v>-1</v>
      </c>
      <c r="E45">
        <v>-1</v>
      </c>
      <c r="F45">
        <v>-1</v>
      </c>
      <c r="G45">
        <v>-1</v>
      </c>
      <c r="H45">
        <v>1890</v>
      </c>
      <c r="I45">
        <v>-1</v>
      </c>
      <c r="J45">
        <v>1370</v>
      </c>
      <c r="K45">
        <v>-1</v>
      </c>
      <c r="L45">
        <v>4980</v>
      </c>
      <c r="M45">
        <v>-1</v>
      </c>
    </row>
    <row r="46" spans="1:13" x14ac:dyDescent="0.3">
      <c r="A46">
        <v>1580</v>
      </c>
      <c r="B46">
        <v>970</v>
      </c>
      <c r="C46">
        <v>-1</v>
      </c>
      <c r="D46">
        <v>-1</v>
      </c>
      <c r="E46">
        <v>-1</v>
      </c>
      <c r="F46">
        <v>-1</v>
      </c>
      <c r="G46">
        <v>-1</v>
      </c>
      <c r="H46">
        <v>1920</v>
      </c>
      <c r="I46">
        <v>-1</v>
      </c>
      <c r="J46">
        <v>1400</v>
      </c>
      <c r="K46">
        <v>-1</v>
      </c>
      <c r="L46">
        <v>-1</v>
      </c>
      <c r="M46">
        <v>-1</v>
      </c>
    </row>
    <row r="47" spans="1:13" x14ac:dyDescent="0.3">
      <c r="A47">
        <v>1610</v>
      </c>
      <c r="B47">
        <v>990</v>
      </c>
      <c r="C47">
        <v>-1</v>
      </c>
      <c r="D47">
        <v>-1</v>
      </c>
      <c r="E47">
        <v>-1</v>
      </c>
      <c r="F47">
        <v>-1</v>
      </c>
      <c r="G47">
        <v>-1</v>
      </c>
      <c r="H47">
        <v>1940</v>
      </c>
      <c r="I47">
        <v>-1</v>
      </c>
      <c r="J47">
        <v>1430</v>
      </c>
      <c r="K47">
        <v>-1</v>
      </c>
      <c r="L47">
        <v>-1</v>
      </c>
      <c r="M47">
        <v>-1</v>
      </c>
    </row>
    <row r="48" spans="1:13" x14ac:dyDescent="0.3">
      <c r="A48">
        <v>1630</v>
      </c>
      <c r="B48">
        <v>1010</v>
      </c>
      <c r="C48">
        <v>-1</v>
      </c>
      <c r="D48">
        <v>-1</v>
      </c>
      <c r="E48">
        <v>-1</v>
      </c>
      <c r="F48">
        <v>-1</v>
      </c>
      <c r="G48">
        <v>-1</v>
      </c>
      <c r="H48">
        <v>1960</v>
      </c>
      <c r="I48">
        <v>-1</v>
      </c>
      <c r="J48">
        <v>1460</v>
      </c>
      <c r="K48">
        <v>-1</v>
      </c>
      <c r="L48">
        <v>-1</v>
      </c>
      <c r="M48">
        <v>-1</v>
      </c>
    </row>
    <row r="49" spans="1:13" x14ac:dyDescent="0.3">
      <c r="A49">
        <v>1650</v>
      </c>
      <c r="B49">
        <v>1030</v>
      </c>
      <c r="C49">
        <v>-1</v>
      </c>
      <c r="D49">
        <v>-1</v>
      </c>
      <c r="E49">
        <v>-1</v>
      </c>
      <c r="F49">
        <v>-1</v>
      </c>
      <c r="G49">
        <v>-1</v>
      </c>
      <c r="H49">
        <v>1980</v>
      </c>
      <c r="I49">
        <v>-1</v>
      </c>
      <c r="J49">
        <v>1480</v>
      </c>
      <c r="K49">
        <v>-1</v>
      </c>
      <c r="L49">
        <v>-1</v>
      </c>
      <c r="M49">
        <v>-1</v>
      </c>
    </row>
    <row r="50" spans="1:13" x14ac:dyDescent="0.3">
      <c r="A50">
        <v>1680</v>
      </c>
      <c r="B50">
        <v>1050</v>
      </c>
      <c r="C50">
        <v>-1</v>
      </c>
      <c r="D50">
        <v>-1</v>
      </c>
      <c r="E50">
        <v>-1</v>
      </c>
      <c r="F50">
        <v>-1</v>
      </c>
      <c r="G50">
        <v>-1</v>
      </c>
      <c r="H50">
        <v>2000</v>
      </c>
      <c r="I50">
        <v>-1</v>
      </c>
      <c r="J50">
        <v>1525</v>
      </c>
      <c r="K50">
        <v>-1</v>
      </c>
      <c r="L50">
        <v>-1</v>
      </c>
      <c r="M50">
        <v>-1</v>
      </c>
    </row>
    <row r="51" spans="1:13" x14ac:dyDescent="0.3">
      <c r="A51">
        <v>1700</v>
      </c>
      <c r="B51">
        <v>1070</v>
      </c>
      <c r="C51">
        <v>-1</v>
      </c>
      <c r="D51">
        <v>-1</v>
      </c>
      <c r="E51">
        <v>-1</v>
      </c>
      <c r="F51">
        <v>-1</v>
      </c>
      <c r="G51">
        <v>-1</v>
      </c>
      <c r="H51">
        <v>2020</v>
      </c>
      <c r="I51">
        <v>-1</v>
      </c>
      <c r="J51">
        <v>1560</v>
      </c>
      <c r="K51">
        <v>-1</v>
      </c>
      <c r="L51">
        <v>-1</v>
      </c>
      <c r="M51">
        <v>-1</v>
      </c>
    </row>
    <row r="52" spans="1:13" x14ac:dyDescent="0.3">
      <c r="A52">
        <v>1720</v>
      </c>
      <c r="B52">
        <v>1090</v>
      </c>
      <c r="C52">
        <v>-1</v>
      </c>
      <c r="D52">
        <v>-1</v>
      </c>
      <c r="E52">
        <v>-1</v>
      </c>
      <c r="F52">
        <v>-1</v>
      </c>
      <c r="G52">
        <v>-1</v>
      </c>
      <c r="H52">
        <v>4570</v>
      </c>
      <c r="I52">
        <v>-1</v>
      </c>
      <c r="J52">
        <v>1580</v>
      </c>
      <c r="K52">
        <v>-1</v>
      </c>
      <c r="L52">
        <v>-1</v>
      </c>
      <c r="M52">
        <v>-1</v>
      </c>
    </row>
    <row r="53" spans="1:13" x14ac:dyDescent="0.3">
      <c r="A53">
        <v>1740</v>
      </c>
      <c r="B53">
        <v>1110</v>
      </c>
      <c r="C53">
        <v>-1</v>
      </c>
      <c r="D53">
        <v>-1</v>
      </c>
      <c r="E53">
        <v>-1</v>
      </c>
      <c r="F53">
        <v>-1</v>
      </c>
      <c r="G53">
        <v>-1</v>
      </c>
      <c r="H53">
        <v>4620</v>
      </c>
      <c r="I53">
        <v>-1</v>
      </c>
      <c r="J53">
        <v>1600</v>
      </c>
      <c r="K53">
        <v>-1</v>
      </c>
      <c r="L53">
        <v>-1</v>
      </c>
      <c r="M53">
        <v>-1</v>
      </c>
    </row>
    <row r="54" spans="1:13" x14ac:dyDescent="0.3">
      <c r="A54">
        <v>1760</v>
      </c>
      <c r="B54">
        <v>1130</v>
      </c>
      <c r="C54">
        <v>-1</v>
      </c>
      <c r="D54">
        <v>-1</v>
      </c>
      <c r="E54">
        <v>-1</v>
      </c>
      <c r="F54">
        <v>-1</v>
      </c>
      <c r="G54">
        <v>-1</v>
      </c>
      <c r="H54">
        <v>4640</v>
      </c>
      <c r="I54">
        <v>-1</v>
      </c>
      <c r="J54">
        <v>1620</v>
      </c>
      <c r="K54">
        <v>-1</v>
      </c>
      <c r="L54">
        <v>-1</v>
      </c>
      <c r="M54">
        <v>-1</v>
      </c>
    </row>
    <row r="55" spans="1:13" x14ac:dyDescent="0.3">
      <c r="A55">
        <v>1780</v>
      </c>
      <c r="B55">
        <v>1150</v>
      </c>
      <c r="C55">
        <v>-1</v>
      </c>
      <c r="D55">
        <v>-1</v>
      </c>
      <c r="E55">
        <v>-1</v>
      </c>
      <c r="F55">
        <v>-1</v>
      </c>
      <c r="G55">
        <v>-1</v>
      </c>
      <c r="H55">
        <v>4660</v>
      </c>
      <c r="I55">
        <v>-1</v>
      </c>
      <c r="J55">
        <v>1640</v>
      </c>
      <c r="K55">
        <v>-1</v>
      </c>
      <c r="L55">
        <v>-1</v>
      </c>
      <c r="M55">
        <v>-1</v>
      </c>
    </row>
    <row r="56" spans="1:13" x14ac:dyDescent="0.3">
      <c r="A56">
        <v>1800</v>
      </c>
      <c r="B56">
        <v>1170</v>
      </c>
      <c r="C56">
        <v>-1</v>
      </c>
      <c r="D56">
        <v>-1</v>
      </c>
      <c r="E56">
        <v>-1</v>
      </c>
      <c r="F56">
        <v>-1</v>
      </c>
      <c r="G56">
        <v>-1</v>
      </c>
      <c r="H56">
        <v>4680</v>
      </c>
      <c r="I56">
        <v>-1</v>
      </c>
      <c r="J56">
        <v>1700</v>
      </c>
      <c r="K56">
        <v>-1</v>
      </c>
      <c r="L56">
        <v>-1</v>
      </c>
      <c r="M56">
        <v>-1</v>
      </c>
    </row>
    <row r="57" spans="1:13" x14ac:dyDescent="0.3">
      <c r="A57">
        <v>1820</v>
      </c>
      <c r="B57">
        <v>1190</v>
      </c>
      <c r="C57">
        <v>-1</v>
      </c>
      <c r="D57">
        <v>-1</v>
      </c>
      <c r="E57">
        <v>-1</v>
      </c>
      <c r="F57">
        <v>-1</v>
      </c>
      <c r="G57">
        <v>-1</v>
      </c>
      <c r="H57">
        <v>4700</v>
      </c>
      <c r="I57">
        <v>-1</v>
      </c>
      <c r="J57">
        <v>1720</v>
      </c>
      <c r="K57">
        <v>-1</v>
      </c>
      <c r="L57">
        <v>-1</v>
      </c>
      <c r="M57">
        <v>-1</v>
      </c>
    </row>
    <row r="58" spans="1:13" x14ac:dyDescent="0.3">
      <c r="A58">
        <v>1840</v>
      </c>
      <c r="B58">
        <v>1210</v>
      </c>
      <c r="C58">
        <v>-1</v>
      </c>
      <c r="D58">
        <v>-1</v>
      </c>
      <c r="E58">
        <v>-1</v>
      </c>
      <c r="F58">
        <v>-1</v>
      </c>
      <c r="G58">
        <v>-1</v>
      </c>
      <c r="H58">
        <v>4720</v>
      </c>
      <c r="I58">
        <v>-1</v>
      </c>
      <c r="J58">
        <v>1740</v>
      </c>
      <c r="K58">
        <v>-1</v>
      </c>
      <c r="L58">
        <v>-1</v>
      </c>
      <c r="M58">
        <v>-1</v>
      </c>
    </row>
    <row r="59" spans="1:13" x14ac:dyDescent="0.3">
      <c r="A59">
        <v>1870</v>
      </c>
      <c r="B59">
        <v>1230</v>
      </c>
      <c r="C59">
        <v>-1</v>
      </c>
      <c r="D59">
        <v>-1</v>
      </c>
      <c r="E59">
        <v>-1</v>
      </c>
      <c r="F59">
        <v>-1</v>
      </c>
      <c r="G59">
        <v>-1</v>
      </c>
      <c r="H59">
        <v>4760</v>
      </c>
      <c r="I59">
        <v>-1</v>
      </c>
      <c r="J59">
        <v>1775</v>
      </c>
      <c r="K59">
        <v>-1</v>
      </c>
      <c r="L59">
        <v>-1</v>
      </c>
      <c r="M59">
        <v>-1</v>
      </c>
    </row>
    <row r="60" spans="1:13" x14ac:dyDescent="0.3">
      <c r="A60">
        <v>1890</v>
      </c>
      <c r="B60">
        <v>1250</v>
      </c>
      <c r="C60">
        <v>-1</v>
      </c>
      <c r="D60">
        <v>-1</v>
      </c>
      <c r="E60">
        <v>-1</v>
      </c>
      <c r="F60">
        <v>-1</v>
      </c>
      <c r="G60">
        <v>-1</v>
      </c>
      <c r="H60">
        <v>4780</v>
      </c>
      <c r="I60">
        <v>-1</v>
      </c>
      <c r="J60">
        <v>1800</v>
      </c>
      <c r="K60">
        <v>-1</v>
      </c>
      <c r="L60">
        <v>-1</v>
      </c>
      <c r="M60">
        <v>-1</v>
      </c>
    </row>
    <row r="61" spans="1:13" x14ac:dyDescent="0.3">
      <c r="A61">
        <v>1910</v>
      </c>
      <c r="B61">
        <v>1270</v>
      </c>
      <c r="C61">
        <v>-1</v>
      </c>
      <c r="D61">
        <v>-1</v>
      </c>
      <c r="E61">
        <v>-1</v>
      </c>
      <c r="F61">
        <v>-1</v>
      </c>
      <c r="G61">
        <v>-1</v>
      </c>
      <c r="H61">
        <v>4805</v>
      </c>
      <c r="I61">
        <v>-1</v>
      </c>
      <c r="J61">
        <v>1820</v>
      </c>
      <c r="K61">
        <v>-1</v>
      </c>
      <c r="L61">
        <v>-1</v>
      </c>
      <c r="M61">
        <v>-1</v>
      </c>
    </row>
    <row r="62" spans="1:13" x14ac:dyDescent="0.3">
      <c r="A62">
        <v>1930</v>
      </c>
      <c r="B62">
        <v>1290</v>
      </c>
      <c r="C62">
        <v>-1</v>
      </c>
      <c r="D62">
        <v>-1</v>
      </c>
      <c r="E62">
        <v>-1</v>
      </c>
      <c r="F62">
        <v>-1</v>
      </c>
      <c r="G62">
        <v>-1</v>
      </c>
      <c r="H62">
        <v>4825</v>
      </c>
      <c r="I62">
        <v>-1</v>
      </c>
      <c r="J62">
        <v>1870</v>
      </c>
      <c r="K62">
        <v>-1</v>
      </c>
      <c r="L62">
        <v>-1</v>
      </c>
      <c r="M62">
        <v>-1</v>
      </c>
    </row>
    <row r="63" spans="1:13" x14ac:dyDescent="0.3">
      <c r="A63">
        <v>1950</v>
      </c>
      <c r="B63">
        <v>1310</v>
      </c>
      <c r="C63">
        <v>-1</v>
      </c>
      <c r="D63">
        <v>-1</v>
      </c>
      <c r="E63">
        <v>-1</v>
      </c>
      <c r="F63">
        <v>-1</v>
      </c>
      <c r="G63">
        <v>-1</v>
      </c>
      <c r="H63">
        <v>4900</v>
      </c>
      <c r="I63">
        <v>-1</v>
      </c>
      <c r="J63">
        <v>1890</v>
      </c>
      <c r="K63">
        <v>-1</v>
      </c>
      <c r="L63">
        <v>-1</v>
      </c>
      <c r="M63">
        <v>-1</v>
      </c>
    </row>
    <row r="64" spans="1:13" x14ac:dyDescent="0.3">
      <c r="A64">
        <v>1970</v>
      </c>
      <c r="B64">
        <v>1330</v>
      </c>
      <c r="C64">
        <v>-1</v>
      </c>
      <c r="D64">
        <v>-1</v>
      </c>
      <c r="E64">
        <v>-1</v>
      </c>
      <c r="F64">
        <v>-1</v>
      </c>
      <c r="G64">
        <v>-1</v>
      </c>
      <c r="H64">
        <v>5000</v>
      </c>
      <c r="I64">
        <v>-1</v>
      </c>
      <c r="J64">
        <v>1910</v>
      </c>
      <c r="K64">
        <v>-1</v>
      </c>
      <c r="L64">
        <v>-1</v>
      </c>
      <c r="M64">
        <v>-1</v>
      </c>
    </row>
    <row r="65" spans="1:13" x14ac:dyDescent="0.3">
      <c r="A65">
        <v>1990</v>
      </c>
      <c r="B65">
        <v>1350</v>
      </c>
      <c r="C65">
        <v>-1</v>
      </c>
      <c r="D65">
        <v>-1</v>
      </c>
      <c r="E65">
        <v>-1</v>
      </c>
      <c r="F65">
        <v>-1</v>
      </c>
      <c r="G65">
        <v>-1</v>
      </c>
      <c r="H65">
        <v>-1</v>
      </c>
      <c r="I65">
        <v>-1</v>
      </c>
      <c r="J65">
        <v>1930</v>
      </c>
      <c r="K65">
        <v>-1</v>
      </c>
      <c r="L65">
        <v>-1</v>
      </c>
      <c r="M65">
        <v>-1</v>
      </c>
    </row>
    <row r="66" spans="1:13" x14ac:dyDescent="0.3">
      <c r="A66">
        <v>4600</v>
      </c>
      <c r="B66">
        <v>1370</v>
      </c>
      <c r="C66">
        <v>-1</v>
      </c>
      <c r="D66">
        <v>-1</v>
      </c>
      <c r="E66">
        <v>-1</v>
      </c>
      <c r="F66">
        <v>-1</v>
      </c>
      <c r="G66">
        <v>-1</v>
      </c>
      <c r="H66">
        <v>-1</v>
      </c>
      <c r="I66">
        <v>-1</v>
      </c>
      <c r="J66">
        <v>1950</v>
      </c>
      <c r="K66">
        <v>-1</v>
      </c>
      <c r="L66">
        <v>-1</v>
      </c>
      <c r="M66">
        <v>-1</v>
      </c>
    </row>
    <row r="67" spans="1:13" x14ac:dyDescent="0.3">
      <c r="A67">
        <v>4630</v>
      </c>
      <c r="B67">
        <v>1390</v>
      </c>
      <c r="C67">
        <v>-1</v>
      </c>
      <c r="D67">
        <v>-1</v>
      </c>
      <c r="E67">
        <v>-1</v>
      </c>
      <c r="F67">
        <v>-1</v>
      </c>
      <c r="G67">
        <v>-1</v>
      </c>
      <c r="H67">
        <v>-1</v>
      </c>
      <c r="I67">
        <v>-1</v>
      </c>
      <c r="J67">
        <v>1970</v>
      </c>
      <c r="K67">
        <v>-1</v>
      </c>
      <c r="L67">
        <v>-1</v>
      </c>
      <c r="M67">
        <v>-1</v>
      </c>
    </row>
    <row r="68" spans="1:13" x14ac:dyDescent="0.3">
      <c r="A68">
        <v>4650</v>
      </c>
      <c r="B68">
        <v>1410</v>
      </c>
      <c r="C68">
        <v>-1</v>
      </c>
      <c r="D68">
        <v>-1</v>
      </c>
      <c r="E68">
        <v>-1</v>
      </c>
      <c r="F68">
        <v>-1</v>
      </c>
      <c r="G68">
        <v>-1</v>
      </c>
      <c r="H68">
        <v>-1</v>
      </c>
      <c r="I68">
        <v>-1</v>
      </c>
      <c r="J68">
        <v>1995</v>
      </c>
      <c r="K68">
        <v>-1</v>
      </c>
      <c r="L68">
        <v>-1</v>
      </c>
      <c r="M68">
        <v>-1</v>
      </c>
    </row>
    <row r="69" spans="1:13" x14ac:dyDescent="0.3">
      <c r="A69">
        <v>4670</v>
      </c>
      <c r="B69">
        <v>1430</v>
      </c>
      <c r="C69">
        <v>-1</v>
      </c>
      <c r="D69">
        <v>-1</v>
      </c>
      <c r="E69">
        <v>-1</v>
      </c>
      <c r="F69">
        <v>-1</v>
      </c>
      <c r="G69">
        <v>-1</v>
      </c>
      <c r="H69">
        <v>-1</v>
      </c>
      <c r="I69">
        <v>-1</v>
      </c>
      <c r="J69">
        <v>2020</v>
      </c>
      <c r="K69">
        <v>-1</v>
      </c>
      <c r="L69">
        <v>-1</v>
      </c>
      <c r="M69">
        <v>-1</v>
      </c>
    </row>
    <row r="70" spans="1:13" x14ac:dyDescent="0.3">
      <c r="A70">
        <v>4690</v>
      </c>
      <c r="B70">
        <v>1450</v>
      </c>
      <c r="C70">
        <v>-1</v>
      </c>
      <c r="D70">
        <v>-1</v>
      </c>
      <c r="E70">
        <v>-1</v>
      </c>
      <c r="F70">
        <v>-1</v>
      </c>
      <c r="G70">
        <v>-1</v>
      </c>
      <c r="H70">
        <v>-1</v>
      </c>
      <c r="I70">
        <v>-1</v>
      </c>
      <c r="J70">
        <v>4672</v>
      </c>
      <c r="K70">
        <v>-1</v>
      </c>
      <c r="L70">
        <v>-1</v>
      </c>
      <c r="M70">
        <v>-1</v>
      </c>
    </row>
    <row r="71" spans="1:13" x14ac:dyDescent="0.3">
      <c r="A71">
        <v>4720</v>
      </c>
      <c r="B71">
        <v>1470</v>
      </c>
      <c r="C71">
        <v>-1</v>
      </c>
      <c r="D71">
        <v>-1</v>
      </c>
      <c r="E71">
        <v>-1</v>
      </c>
      <c r="F71">
        <v>-1</v>
      </c>
      <c r="G71">
        <v>-1</v>
      </c>
      <c r="H71">
        <v>-1</v>
      </c>
      <c r="I71">
        <v>-1</v>
      </c>
      <c r="J71">
        <v>4700</v>
      </c>
      <c r="K71">
        <v>-1</v>
      </c>
      <c r="L71">
        <v>-1</v>
      </c>
      <c r="M71">
        <v>-1</v>
      </c>
    </row>
    <row r="72" spans="1:13" x14ac:dyDescent="0.3">
      <c r="A72">
        <v>4740</v>
      </c>
      <c r="B72">
        <v>1490</v>
      </c>
      <c r="C72">
        <v>-1</v>
      </c>
      <c r="D72">
        <v>-1</v>
      </c>
      <c r="E72">
        <v>-1</v>
      </c>
      <c r="F72">
        <v>-1</v>
      </c>
      <c r="G72">
        <v>-1</v>
      </c>
      <c r="H72">
        <v>-1</v>
      </c>
      <c r="I72">
        <v>-1</v>
      </c>
      <c r="J72">
        <v>4720</v>
      </c>
      <c r="K72">
        <v>-1</v>
      </c>
      <c r="L72">
        <v>-1</v>
      </c>
      <c r="M72">
        <v>-1</v>
      </c>
    </row>
    <row r="73" spans="1:13" x14ac:dyDescent="0.3">
      <c r="A73">
        <v>4760</v>
      </c>
      <c r="B73">
        <v>1510</v>
      </c>
      <c r="C73">
        <v>-1</v>
      </c>
      <c r="D73">
        <v>-1</v>
      </c>
      <c r="E73">
        <v>-1</v>
      </c>
      <c r="F73">
        <v>-1</v>
      </c>
      <c r="G73">
        <v>-1</v>
      </c>
      <c r="H73">
        <v>-1</v>
      </c>
      <c r="I73">
        <v>-1</v>
      </c>
      <c r="J73">
        <v>4750</v>
      </c>
      <c r="K73">
        <v>-1</v>
      </c>
      <c r="L73">
        <v>-1</v>
      </c>
      <c r="M73">
        <v>-1</v>
      </c>
    </row>
    <row r="74" spans="1:13" x14ac:dyDescent="0.3">
      <c r="A74">
        <v>4795</v>
      </c>
      <c r="B74">
        <v>1530</v>
      </c>
      <c r="C74">
        <v>-1</v>
      </c>
      <c r="D74">
        <v>-1</v>
      </c>
      <c r="E74">
        <v>-1</v>
      </c>
      <c r="F74">
        <v>-1</v>
      </c>
      <c r="G74">
        <v>-1</v>
      </c>
      <c r="H74">
        <v>-1</v>
      </c>
      <c r="I74">
        <v>-1</v>
      </c>
      <c r="J74">
        <v>4775</v>
      </c>
      <c r="K74">
        <v>-1</v>
      </c>
      <c r="L74">
        <v>-1</v>
      </c>
      <c r="M74">
        <v>-1</v>
      </c>
    </row>
    <row r="75" spans="1:13" x14ac:dyDescent="0.3">
      <c r="A75">
        <v>4820</v>
      </c>
      <c r="B75">
        <v>1550</v>
      </c>
      <c r="C75">
        <v>-1</v>
      </c>
      <c r="D75">
        <v>-1</v>
      </c>
      <c r="E75">
        <v>-1</v>
      </c>
      <c r="F75">
        <v>-1</v>
      </c>
      <c r="G75">
        <v>-1</v>
      </c>
      <c r="H75">
        <v>-1</v>
      </c>
      <c r="I75">
        <v>-1</v>
      </c>
      <c r="J75">
        <v>4830</v>
      </c>
      <c r="K75">
        <v>-1</v>
      </c>
      <c r="L75">
        <v>-1</v>
      </c>
      <c r="M75">
        <v>-1</v>
      </c>
    </row>
    <row r="76" spans="1:13" x14ac:dyDescent="0.3">
      <c r="A76">
        <v>4840</v>
      </c>
      <c r="B76">
        <v>1570</v>
      </c>
      <c r="C76">
        <v>-1</v>
      </c>
      <c r="D76">
        <v>-1</v>
      </c>
      <c r="E76">
        <v>-1</v>
      </c>
      <c r="F76">
        <v>-1</v>
      </c>
      <c r="G76">
        <v>-1</v>
      </c>
      <c r="H76">
        <v>-1</v>
      </c>
      <c r="I76">
        <v>-1</v>
      </c>
      <c r="J76">
        <v>4850</v>
      </c>
      <c r="K76">
        <v>-1</v>
      </c>
      <c r="L76">
        <v>-1</v>
      </c>
      <c r="M76">
        <v>-1</v>
      </c>
    </row>
    <row r="77" spans="1:13" x14ac:dyDescent="0.3">
      <c r="A77">
        <v>4980</v>
      </c>
      <c r="B77">
        <v>1590</v>
      </c>
      <c r="C77">
        <v>-1</v>
      </c>
      <c r="D77">
        <v>-1</v>
      </c>
      <c r="E77">
        <v>-1</v>
      </c>
      <c r="F77">
        <v>-1</v>
      </c>
      <c r="G77">
        <v>-1</v>
      </c>
      <c r="H77">
        <v>-1</v>
      </c>
      <c r="I77">
        <v>-1</v>
      </c>
      <c r="J77">
        <v>4874</v>
      </c>
      <c r="K77">
        <v>-1</v>
      </c>
      <c r="L77">
        <v>-1</v>
      </c>
      <c r="M77">
        <v>-1</v>
      </c>
    </row>
    <row r="78" spans="1:13" x14ac:dyDescent="0.3">
      <c r="A78">
        <v>5060</v>
      </c>
      <c r="B78">
        <v>1610</v>
      </c>
      <c r="C78">
        <v>-1</v>
      </c>
      <c r="D78">
        <v>-1</v>
      </c>
      <c r="E78">
        <v>-1</v>
      </c>
      <c r="F78">
        <v>-1</v>
      </c>
      <c r="G78">
        <v>-1</v>
      </c>
      <c r="H78">
        <v>-1</v>
      </c>
      <c r="I78">
        <v>-1</v>
      </c>
      <c r="J78">
        <v>4910</v>
      </c>
      <c r="K78">
        <v>-1</v>
      </c>
      <c r="L78">
        <v>-1</v>
      </c>
      <c r="M78">
        <v>-1</v>
      </c>
    </row>
    <row r="79" spans="1:13" x14ac:dyDescent="0.3">
      <c r="A79">
        <v>5080</v>
      </c>
      <c r="B79">
        <v>1630</v>
      </c>
      <c r="C79">
        <v>-1</v>
      </c>
      <c r="D79">
        <v>-1</v>
      </c>
      <c r="E79">
        <v>-1</v>
      </c>
      <c r="F79">
        <v>-1</v>
      </c>
      <c r="G79">
        <v>-1</v>
      </c>
      <c r="H79">
        <v>-1</v>
      </c>
      <c r="I79">
        <v>-1</v>
      </c>
      <c r="J79">
        <v>4950</v>
      </c>
      <c r="K79">
        <v>-1</v>
      </c>
      <c r="L79">
        <v>-1</v>
      </c>
      <c r="M79">
        <v>-1</v>
      </c>
    </row>
    <row r="80" spans="1:13" x14ac:dyDescent="0.3">
      <c r="A80">
        <v>5330</v>
      </c>
      <c r="B80">
        <v>1650</v>
      </c>
      <c r="C80">
        <v>-1</v>
      </c>
      <c r="D80">
        <v>-1</v>
      </c>
      <c r="E80">
        <v>-1</v>
      </c>
      <c r="F80">
        <v>-1</v>
      </c>
      <c r="G80">
        <v>-1</v>
      </c>
      <c r="H80">
        <v>-1</v>
      </c>
      <c r="I80">
        <v>-1</v>
      </c>
      <c r="J80">
        <v>4980</v>
      </c>
      <c r="K80">
        <v>-1</v>
      </c>
      <c r="L80">
        <v>-1</v>
      </c>
      <c r="M80">
        <v>-1</v>
      </c>
    </row>
    <row r="81" spans="1:13" x14ac:dyDescent="0.3">
      <c r="A81">
        <v>5720</v>
      </c>
      <c r="B81">
        <v>1670</v>
      </c>
      <c r="C81">
        <v>-1</v>
      </c>
      <c r="D81">
        <v>-1</v>
      </c>
      <c r="E81">
        <v>-1</v>
      </c>
      <c r="F81">
        <v>-1</v>
      </c>
      <c r="G81">
        <v>-1</v>
      </c>
      <c r="H81">
        <v>-1</v>
      </c>
      <c r="I81">
        <v>-1</v>
      </c>
      <c r="J81">
        <v>5050</v>
      </c>
      <c r="K81">
        <v>-1</v>
      </c>
      <c r="L81">
        <v>-1</v>
      </c>
      <c r="M81">
        <v>-1</v>
      </c>
    </row>
    <row r="82" spans="1:13" x14ac:dyDescent="0.3">
      <c r="A82">
        <v>5750</v>
      </c>
      <c r="B82">
        <v>1690</v>
      </c>
      <c r="C82">
        <v>-1</v>
      </c>
      <c r="D82">
        <v>-1</v>
      </c>
      <c r="E82">
        <v>-1</v>
      </c>
      <c r="F82">
        <v>-1</v>
      </c>
      <c r="G82">
        <v>-1</v>
      </c>
      <c r="H82">
        <v>-1</v>
      </c>
      <c r="I82">
        <v>-1</v>
      </c>
      <c r="J82">
        <v>5070</v>
      </c>
      <c r="K82">
        <v>-1</v>
      </c>
      <c r="L82">
        <v>-1</v>
      </c>
      <c r="M82">
        <v>-1</v>
      </c>
    </row>
    <row r="83" spans="1:13" x14ac:dyDescent="0.3">
      <c r="A83">
        <v>-1</v>
      </c>
      <c r="B83">
        <v>1710</v>
      </c>
      <c r="C83">
        <v>-1</v>
      </c>
      <c r="D83">
        <v>-1</v>
      </c>
      <c r="E83">
        <v>-1</v>
      </c>
      <c r="F83">
        <v>-1</v>
      </c>
      <c r="G83">
        <v>-1</v>
      </c>
      <c r="H83">
        <v>-1</v>
      </c>
      <c r="I83">
        <v>-1</v>
      </c>
      <c r="J83">
        <v>5100</v>
      </c>
      <c r="K83">
        <v>-1</v>
      </c>
      <c r="L83">
        <v>-1</v>
      </c>
      <c r="M83">
        <v>-1</v>
      </c>
    </row>
    <row r="84" spans="1:13" x14ac:dyDescent="0.3">
      <c r="A84">
        <v>-1</v>
      </c>
      <c r="B84">
        <v>1730</v>
      </c>
      <c r="C84">
        <v>-1</v>
      </c>
      <c r="D84">
        <v>-1</v>
      </c>
      <c r="E84">
        <v>-1</v>
      </c>
      <c r="F84">
        <v>-1</v>
      </c>
      <c r="G84">
        <v>-1</v>
      </c>
      <c r="H84">
        <v>-1</v>
      </c>
      <c r="I84">
        <v>-1</v>
      </c>
      <c r="J84">
        <v>5445</v>
      </c>
      <c r="K84">
        <v>-1</v>
      </c>
      <c r="L84">
        <v>-1</v>
      </c>
      <c r="M84">
        <v>-1</v>
      </c>
    </row>
    <row r="85" spans="1:13" x14ac:dyDescent="0.3">
      <c r="A85">
        <v>-1</v>
      </c>
      <c r="B85">
        <v>1750</v>
      </c>
      <c r="C85">
        <v>-1</v>
      </c>
      <c r="D85">
        <v>-1</v>
      </c>
      <c r="E85">
        <v>-1</v>
      </c>
      <c r="F85">
        <v>-1</v>
      </c>
      <c r="G85">
        <v>-1</v>
      </c>
      <c r="H85">
        <v>-1</v>
      </c>
      <c r="I85">
        <v>-1</v>
      </c>
      <c r="J85">
        <v>-1</v>
      </c>
      <c r="K85">
        <v>-1</v>
      </c>
      <c r="L85">
        <v>-1</v>
      </c>
      <c r="M85">
        <v>-1</v>
      </c>
    </row>
    <row r="86" spans="1:13" x14ac:dyDescent="0.3">
      <c r="A86">
        <v>-1</v>
      </c>
      <c r="B86">
        <v>1770</v>
      </c>
      <c r="C86">
        <v>-1</v>
      </c>
      <c r="D86">
        <v>-1</v>
      </c>
      <c r="E86">
        <v>-1</v>
      </c>
      <c r="F86">
        <v>-1</v>
      </c>
      <c r="G86">
        <v>-1</v>
      </c>
      <c r="H86">
        <v>-1</v>
      </c>
      <c r="I86">
        <v>-1</v>
      </c>
      <c r="J86">
        <v>-1</v>
      </c>
      <c r="K86">
        <v>-1</v>
      </c>
      <c r="L86">
        <v>-1</v>
      </c>
      <c r="M86">
        <v>-1</v>
      </c>
    </row>
    <row r="87" spans="1:13" x14ac:dyDescent="0.3">
      <c r="A87">
        <v>-1</v>
      </c>
      <c r="B87">
        <v>1790</v>
      </c>
      <c r="C87">
        <v>-1</v>
      </c>
      <c r="D87">
        <v>-1</v>
      </c>
      <c r="E87">
        <v>-1</v>
      </c>
      <c r="F87">
        <v>-1</v>
      </c>
      <c r="G87">
        <v>-1</v>
      </c>
      <c r="H87">
        <v>-1</v>
      </c>
      <c r="I87">
        <v>-1</v>
      </c>
      <c r="J87">
        <v>-1</v>
      </c>
      <c r="K87">
        <v>-1</v>
      </c>
      <c r="L87">
        <v>-1</v>
      </c>
      <c r="M87">
        <v>-1</v>
      </c>
    </row>
    <row r="88" spans="1:13" x14ac:dyDescent="0.3">
      <c r="A88">
        <v>-1</v>
      </c>
      <c r="B88">
        <v>1810</v>
      </c>
      <c r="C88">
        <v>-1</v>
      </c>
      <c r="D88">
        <v>-1</v>
      </c>
      <c r="E88">
        <v>-1</v>
      </c>
      <c r="F88">
        <v>-1</v>
      </c>
      <c r="G88">
        <v>-1</v>
      </c>
      <c r="H88">
        <v>-1</v>
      </c>
      <c r="I88">
        <v>-1</v>
      </c>
      <c r="J88">
        <v>-1</v>
      </c>
      <c r="K88">
        <v>-1</v>
      </c>
      <c r="L88">
        <v>-1</v>
      </c>
      <c r="M88">
        <v>-1</v>
      </c>
    </row>
    <row r="89" spans="1:13" x14ac:dyDescent="0.3">
      <c r="A89">
        <v>-1</v>
      </c>
      <c r="B89">
        <v>1830</v>
      </c>
      <c r="C89">
        <v>-1</v>
      </c>
      <c r="D89">
        <v>-1</v>
      </c>
      <c r="E89">
        <v>-1</v>
      </c>
      <c r="F89">
        <v>-1</v>
      </c>
      <c r="G89">
        <v>-1</v>
      </c>
      <c r="H89">
        <v>-1</v>
      </c>
      <c r="I89">
        <v>-1</v>
      </c>
      <c r="J89">
        <v>-1</v>
      </c>
      <c r="K89">
        <v>-1</v>
      </c>
      <c r="L89">
        <v>-1</v>
      </c>
      <c r="M89">
        <v>-1</v>
      </c>
    </row>
    <row r="90" spans="1:13" x14ac:dyDescent="0.3">
      <c r="A90">
        <v>-1</v>
      </c>
      <c r="B90">
        <v>1850</v>
      </c>
      <c r="C90">
        <v>-1</v>
      </c>
      <c r="D90">
        <v>-1</v>
      </c>
      <c r="E90">
        <v>-1</v>
      </c>
      <c r="F90">
        <v>-1</v>
      </c>
      <c r="G90">
        <v>-1</v>
      </c>
      <c r="H90">
        <v>-1</v>
      </c>
      <c r="I90">
        <v>-1</v>
      </c>
      <c r="J90">
        <v>-1</v>
      </c>
      <c r="K90">
        <v>-1</v>
      </c>
      <c r="L90">
        <v>-1</v>
      </c>
      <c r="M90">
        <v>-1</v>
      </c>
    </row>
    <row r="91" spans="1:13" x14ac:dyDescent="0.3">
      <c r="A91">
        <v>-1</v>
      </c>
      <c r="B91">
        <v>1870</v>
      </c>
      <c r="C91">
        <v>-1</v>
      </c>
      <c r="D91">
        <v>-1</v>
      </c>
      <c r="E91">
        <v>-1</v>
      </c>
      <c r="F91">
        <v>-1</v>
      </c>
      <c r="G91">
        <v>-1</v>
      </c>
      <c r="H91">
        <v>-1</v>
      </c>
      <c r="I91">
        <v>-1</v>
      </c>
      <c r="J91">
        <v>-1</v>
      </c>
      <c r="K91">
        <v>-1</v>
      </c>
      <c r="L91">
        <v>-1</v>
      </c>
      <c r="M91">
        <v>-1</v>
      </c>
    </row>
    <row r="92" spans="1:13" x14ac:dyDescent="0.3">
      <c r="A92">
        <v>-1</v>
      </c>
      <c r="B92">
        <v>1890</v>
      </c>
      <c r="C92">
        <v>-1</v>
      </c>
      <c r="D92">
        <v>-1</v>
      </c>
      <c r="E92">
        <v>-1</v>
      </c>
      <c r="F92">
        <v>-1</v>
      </c>
      <c r="G92">
        <v>-1</v>
      </c>
      <c r="H92">
        <v>-1</v>
      </c>
      <c r="I92">
        <v>-1</v>
      </c>
      <c r="J92">
        <v>-1</v>
      </c>
      <c r="K92">
        <v>-1</v>
      </c>
      <c r="L92">
        <v>-1</v>
      </c>
      <c r="M92">
        <v>-1</v>
      </c>
    </row>
    <row r="93" spans="1:13" x14ac:dyDescent="0.3">
      <c r="A93">
        <v>-1</v>
      </c>
      <c r="B93">
        <v>1910</v>
      </c>
      <c r="C93">
        <v>-1</v>
      </c>
      <c r="D93">
        <v>-1</v>
      </c>
      <c r="E93">
        <v>-1</v>
      </c>
      <c r="F93">
        <v>-1</v>
      </c>
      <c r="G93">
        <v>-1</v>
      </c>
      <c r="H93">
        <v>-1</v>
      </c>
      <c r="I93">
        <v>-1</v>
      </c>
      <c r="J93">
        <v>-1</v>
      </c>
      <c r="K93">
        <v>-1</v>
      </c>
      <c r="L93">
        <v>-1</v>
      </c>
      <c r="M93">
        <v>-1</v>
      </c>
    </row>
    <row r="94" spans="1:13" x14ac:dyDescent="0.3">
      <c r="A94">
        <v>-1</v>
      </c>
      <c r="B94">
        <v>1930</v>
      </c>
      <c r="C94">
        <v>-1</v>
      </c>
      <c r="D94">
        <v>-1</v>
      </c>
      <c r="E94">
        <v>-1</v>
      </c>
      <c r="F94">
        <v>-1</v>
      </c>
      <c r="G94">
        <v>-1</v>
      </c>
      <c r="H94">
        <v>-1</v>
      </c>
      <c r="I94">
        <v>-1</v>
      </c>
      <c r="J94">
        <v>-1</v>
      </c>
      <c r="K94">
        <v>-1</v>
      </c>
      <c r="L94">
        <v>-1</v>
      </c>
      <c r="M94">
        <v>-1</v>
      </c>
    </row>
    <row r="95" spans="1:13" x14ac:dyDescent="0.3">
      <c r="A95">
        <v>-1</v>
      </c>
      <c r="B95">
        <v>1950</v>
      </c>
      <c r="C95">
        <v>-1</v>
      </c>
      <c r="D95">
        <v>-1</v>
      </c>
      <c r="E95">
        <v>-1</v>
      </c>
      <c r="F95">
        <v>-1</v>
      </c>
      <c r="G95">
        <v>-1</v>
      </c>
      <c r="H95">
        <v>-1</v>
      </c>
      <c r="I95">
        <v>-1</v>
      </c>
      <c r="J95">
        <v>-1</v>
      </c>
      <c r="K95">
        <v>-1</v>
      </c>
      <c r="L95">
        <v>-1</v>
      </c>
      <c r="M95">
        <v>-1</v>
      </c>
    </row>
    <row r="96" spans="1:13" x14ac:dyDescent="0.3">
      <c r="A96">
        <v>-1</v>
      </c>
      <c r="B96">
        <v>1970</v>
      </c>
      <c r="C96">
        <v>-1</v>
      </c>
      <c r="D96">
        <v>-1</v>
      </c>
      <c r="E96">
        <v>-1</v>
      </c>
      <c r="F96">
        <v>-1</v>
      </c>
      <c r="G96">
        <v>-1</v>
      </c>
      <c r="H96">
        <v>-1</v>
      </c>
      <c r="I96">
        <v>-1</v>
      </c>
      <c r="J96">
        <v>-1</v>
      </c>
      <c r="K96">
        <v>-1</v>
      </c>
      <c r="L96">
        <v>-1</v>
      </c>
      <c r="M96">
        <v>-1</v>
      </c>
    </row>
    <row r="97" spans="1:13" x14ac:dyDescent="0.3">
      <c r="A97">
        <v>-1</v>
      </c>
      <c r="B97">
        <v>1990</v>
      </c>
      <c r="C97">
        <v>-1</v>
      </c>
      <c r="D97">
        <v>-1</v>
      </c>
      <c r="E97">
        <v>-1</v>
      </c>
      <c r="F97">
        <v>-1</v>
      </c>
      <c r="G97">
        <v>-1</v>
      </c>
      <c r="H97">
        <v>-1</v>
      </c>
      <c r="I97">
        <v>-1</v>
      </c>
      <c r="J97">
        <v>-1</v>
      </c>
      <c r="K97">
        <v>-1</v>
      </c>
      <c r="L97">
        <v>-1</v>
      </c>
      <c r="M97">
        <v>-1</v>
      </c>
    </row>
    <row r="98" spans="1:13" x14ac:dyDescent="0.3">
      <c r="A98">
        <v>-1</v>
      </c>
      <c r="B98">
        <v>4608</v>
      </c>
      <c r="C98">
        <v>-1</v>
      </c>
      <c r="D98">
        <v>-1</v>
      </c>
      <c r="E98">
        <v>-1</v>
      </c>
      <c r="F98">
        <v>-1</v>
      </c>
      <c r="G98">
        <v>-1</v>
      </c>
      <c r="H98">
        <v>-1</v>
      </c>
      <c r="I98">
        <v>-1</v>
      </c>
      <c r="J98">
        <v>-1</v>
      </c>
      <c r="K98">
        <v>-1</v>
      </c>
      <c r="L98">
        <v>-1</v>
      </c>
      <c r="M98">
        <v>-1</v>
      </c>
    </row>
    <row r="99" spans="1:13" x14ac:dyDescent="0.3">
      <c r="A99">
        <v>-1</v>
      </c>
      <c r="B99">
        <v>4628</v>
      </c>
      <c r="C99">
        <v>-1</v>
      </c>
      <c r="D99">
        <v>-1</v>
      </c>
      <c r="E99">
        <v>-1</v>
      </c>
      <c r="F99">
        <v>-1</v>
      </c>
      <c r="G99">
        <v>-1</v>
      </c>
      <c r="H99">
        <v>-1</v>
      </c>
      <c r="I99">
        <v>-1</v>
      </c>
      <c r="J99">
        <v>-1</v>
      </c>
      <c r="K99">
        <v>-1</v>
      </c>
      <c r="L99">
        <v>-1</v>
      </c>
      <c r="M99">
        <v>-1</v>
      </c>
    </row>
    <row r="100" spans="1:13" x14ac:dyDescent="0.3">
      <c r="A100">
        <v>-1</v>
      </c>
      <c r="B100">
        <v>4650</v>
      </c>
      <c r="C100">
        <v>-1</v>
      </c>
      <c r="D100">
        <v>-1</v>
      </c>
      <c r="E100">
        <v>-1</v>
      </c>
      <c r="F100">
        <v>-1</v>
      </c>
      <c r="G100">
        <v>-1</v>
      </c>
      <c r="H100">
        <v>-1</v>
      </c>
      <c r="I100">
        <v>-1</v>
      </c>
      <c r="J100">
        <v>-1</v>
      </c>
      <c r="K100">
        <v>-1</v>
      </c>
      <c r="L100">
        <v>-1</v>
      </c>
      <c r="M100">
        <v>-1</v>
      </c>
    </row>
    <row r="101" spans="1:13" x14ac:dyDescent="0.3">
      <c r="A101">
        <v>-1</v>
      </c>
      <c r="B101">
        <v>4670</v>
      </c>
      <c r="C101">
        <v>-1</v>
      </c>
      <c r="D101">
        <v>-1</v>
      </c>
      <c r="E101">
        <v>-1</v>
      </c>
      <c r="F101">
        <v>-1</v>
      </c>
      <c r="G101">
        <v>-1</v>
      </c>
      <c r="H101">
        <v>-1</v>
      </c>
      <c r="I101">
        <v>-1</v>
      </c>
      <c r="J101">
        <v>-1</v>
      </c>
      <c r="K101">
        <v>-1</v>
      </c>
      <c r="L101">
        <v>-1</v>
      </c>
      <c r="M101">
        <v>-1</v>
      </c>
    </row>
    <row r="102" spans="1:13" x14ac:dyDescent="0.3">
      <c r="A102">
        <v>-1</v>
      </c>
      <c r="B102">
        <v>4690</v>
      </c>
      <c r="C102">
        <v>-1</v>
      </c>
      <c r="D102">
        <v>-1</v>
      </c>
      <c r="E102">
        <v>-1</v>
      </c>
      <c r="F102">
        <v>-1</v>
      </c>
      <c r="G102">
        <v>-1</v>
      </c>
      <c r="H102">
        <v>-1</v>
      </c>
      <c r="I102">
        <v>-1</v>
      </c>
      <c r="J102">
        <v>-1</v>
      </c>
      <c r="K102">
        <v>-1</v>
      </c>
      <c r="L102">
        <v>-1</v>
      </c>
      <c r="M102">
        <v>-1</v>
      </c>
    </row>
    <row r="103" spans="1:13" x14ac:dyDescent="0.3">
      <c r="A103">
        <v>-1</v>
      </c>
      <c r="B103">
        <v>4710</v>
      </c>
      <c r="C103">
        <v>-1</v>
      </c>
      <c r="D103">
        <v>-1</v>
      </c>
      <c r="E103">
        <v>-1</v>
      </c>
      <c r="F103">
        <v>-1</v>
      </c>
      <c r="G103">
        <v>-1</v>
      </c>
      <c r="H103">
        <v>-1</v>
      </c>
      <c r="I103">
        <v>-1</v>
      </c>
      <c r="J103">
        <v>-1</v>
      </c>
      <c r="K103">
        <v>-1</v>
      </c>
      <c r="L103">
        <v>-1</v>
      </c>
      <c r="M103">
        <v>-1</v>
      </c>
    </row>
    <row r="104" spans="1:13" x14ac:dyDescent="0.3">
      <c r="A104">
        <v>-1</v>
      </c>
      <c r="B104">
        <v>4730</v>
      </c>
      <c r="C104">
        <v>-1</v>
      </c>
      <c r="D104">
        <v>-1</v>
      </c>
      <c r="E104">
        <v>-1</v>
      </c>
      <c r="F104">
        <v>-1</v>
      </c>
      <c r="G104">
        <v>-1</v>
      </c>
      <c r="H104">
        <v>-1</v>
      </c>
      <c r="I104">
        <v>-1</v>
      </c>
      <c r="J104">
        <v>-1</v>
      </c>
      <c r="K104">
        <v>-1</v>
      </c>
      <c r="L104">
        <v>-1</v>
      </c>
      <c r="M104">
        <v>-1</v>
      </c>
    </row>
    <row r="105" spans="1:13" x14ac:dyDescent="0.3">
      <c r="A105">
        <v>-1</v>
      </c>
      <c r="B105">
        <v>4750</v>
      </c>
      <c r="C105">
        <v>-1</v>
      </c>
      <c r="D105">
        <v>-1</v>
      </c>
      <c r="E105">
        <v>-1</v>
      </c>
      <c r="F105">
        <v>-1</v>
      </c>
      <c r="G105">
        <v>-1</v>
      </c>
      <c r="H105">
        <v>-1</v>
      </c>
      <c r="I105">
        <v>-1</v>
      </c>
      <c r="J105">
        <v>-1</v>
      </c>
      <c r="K105">
        <v>-1</v>
      </c>
      <c r="L105">
        <v>-1</v>
      </c>
      <c r="M105">
        <v>-1</v>
      </c>
    </row>
    <row r="106" spans="1:13" x14ac:dyDescent="0.3">
      <c r="A106">
        <v>-1</v>
      </c>
      <c r="B106">
        <v>4770</v>
      </c>
      <c r="C106">
        <v>-1</v>
      </c>
      <c r="D106">
        <v>-1</v>
      </c>
      <c r="E106">
        <v>-1</v>
      </c>
      <c r="F106">
        <v>-1</v>
      </c>
      <c r="G106">
        <v>-1</v>
      </c>
      <c r="H106">
        <v>-1</v>
      </c>
      <c r="I106">
        <v>-1</v>
      </c>
      <c r="J106">
        <v>-1</v>
      </c>
      <c r="K106">
        <v>-1</v>
      </c>
      <c r="L106">
        <v>-1</v>
      </c>
      <c r="M106">
        <v>-1</v>
      </c>
    </row>
    <row r="107" spans="1:13" x14ac:dyDescent="0.3">
      <c r="A107">
        <v>-1</v>
      </c>
      <c r="B107">
        <v>4790</v>
      </c>
      <c r="C107">
        <v>-1</v>
      </c>
      <c r="D107">
        <v>-1</v>
      </c>
      <c r="E107">
        <v>-1</v>
      </c>
      <c r="F107">
        <v>-1</v>
      </c>
      <c r="G107">
        <v>-1</v>
      </c>
      <c r="H107">
        <v>-1</v>
      </c>
      <c r="I107">
        <v>-1</v>
      </c>
      <c r="J107">
        <v>-1</v>
      </c>
      <c r="K107">
        <v>-1</v>
      </c>
      <c r="L107">
        <v>-1</v>
      </c>
      <c r="M107">
        <v>-1</v>
      </c>
    </row>
    <row r="108" spans="1:13" x14ac:dyDescent="0.3">
      <c r="A108">
        <v>-1</v>
      </c>
      <c r="B108">
        <v>4810</v>
      </c>
      <c r="C108">
        <v>-1</v>
      </c>
      <c r="D108">
        <v>-1</v>
      </c>
      <c r="E108">
        <v>-1</v>
      </c>
      <c r="F108">
        <v>-1</v>
      </c>
      <c r="G108">
        <v>-1</v>
      </c>
      <c r="H108">
        <v>-1</v>
      </c>
      <c r="I108">
        <v>-1</v>
      </c>
      <c r="J108">
        <v>-1</v>
      </c>
      <c r="K108">
        <v>-1</v>
      </c>
      <c r="L108">
        <v>-1</v>
      </c>
      <c r="M108">
        <v>-1</v>
      </c>
    </row>
    <row r="109" spans="1:13" x14ac:dyDescent="0.3">
      <c r="A109">
        <v>-1</v>
      </c>
      <c r="B109">
        <v>4830</v>
      </c>
      <c r="C109">
        <v>-1</v>
      </c>
      <c r="D109">
        <v>-1</v>
      </c>
      <c r="E109">
        <v>-1</v>
      </c>
      <c r="F109">
        <v>-1</v>
      </c>
      <c r="G109">
        <v>-1</v>
      </c>
      <c r="H109">
        <v>-1</v>
      </c>
      <c r="I109">
        <v>-1</v>
      </c>
      <c r="J109">
        <v>-1</v>
      </c>
      <c r="K109">
        <v>-1</v>
      </c>
      <c r="L109">
        <v>-1</v>
      </c>
      <c r="M109">
        <v>-1</v>
      </c>
    </row>
    <row r="110" spans="1:13" x14ac:dyDescent="0.3">
      <c r="A110">
        <v>-1</v>
      </c>
      <c r="B110">
        <v>4850</v>
      </c>
      <c r="C110">
        <v>-1</v>
      </c>
      <c r="D110">
        <v>-1</v>
      </c>
      <c r="E110">
        <v>-1</v>
      </c>
      <c r="F110">
        <v>-1</v>
      </c>
      <c r="G110">
        <v>-1</v>
      </c>
      <c r="H110">
        <v>-1</v>
      </c>
      <c r="I110">
        <v>-1</v>
      </c>
      <c r="J110">
        <v>-1</v>
      </c>
      <c r="K110">
        <v>-1</v>
      </c>
      <c r="L110">
        <v>-1</v>
      </c>
      <c r="M110">
        <v>-1</v>
      </c>
    </row>
    <row r="111" spans="1:13" x14ac:dyDescent="0.3">
      <c r="A111">
        <v>-1</v>
      </c>
      <c r="B111">
        <v>4870</v>
      </c>
      <c r="C111">
        <v>-1</v>
      </c>
      <c r="D111">
        <v>-1</v>
      </c>
      <c r="E111">
        <v>-1</v>
      </c>
      <c r="F111">
        <v>-1</v>
      </c>
      <c r="G111">
        <v>-1</v>
      </c>
      <c r="H111">
        <v>-1</v>
      </c>
      <c r="I111">
        <v>-1</v>
      </c>
      <c r="J111">
        <v>-1</v>
      </c>
      <c r="K111">
        <v>-1</v>
      </c>
      <c r="L111">
        <v>-1</v>
      </c>
      <c r="M111">
        <v>-1</v>
      </c>
    </row>
    <row r="112" spans="1:13" x14ac:dyDescent="0.3">
      <c r="A112">
        <v>-1</v>
      </c>
      <c r="B112">
        <v>4890</v>
      </c>
      <c r="C112">
        <v>-1</v>
      </c>
      <c r="D112">
        <v>-1</v>
      </c>
      <c r="E112">
        <v>-1</v>
      </c>
      <c r="F112">
        <v>-1</v>
      </c>
      <c r="G112">
        <v>-1</v>
      </c>
      <c r="H112">
        <v>-1</v>
      </c>
      <c r="I112">
        <v>-1</v>
      </c>
      <c r="J112">
        <v>-1</v>
      </c>
      <c r="K112">
        <v>-1</v>
      </c>
      <c r="L112">
        <v>-1</v>
      </c>
      <c r="M112">
        <v>-1</v>
      </c>
    </row>
    <row r="113" spans="1:13" x14ac:dyDescent="0.3">
      <c r="A113">
        <v>-1</v>
      </c>
      <c r="B113">
        <v>4910</v>
      </c>
      <c r="C113">
        <v>-1</v>
      </c>
      <c r="D113">
        <v>-1</v>
      </c>
      <c r="E113">
        <v>-1</v>
      </c>
      <c r="F113">
        <v>-1</v>
      </c>
      <c r="G113">
        <v>-1</v>
      </c>
      <c r="H113">
        <v>-1</v>
      </c>
      <c r="I113">
        <v>-1</v>
      </c>
      <c r="J113">
        <v>-1</v>
      </c>
      <c r="K113">
        <v>-1</v>
      </c>
      <c r="L113">
        <v>-1</v>
      </c>
      <c r="M113">
        <v>-1</v>
      </c>
    </row>
    <row r="114" spans="1:13" x14ac:dyDescent="0.3">
      <c r="A114">
        <v>-1</v>
      </c>
      <c r="B114">
        <v>4930</v>
      </c>
      <c r="C114">
        <v>-1</v>
      </c>
      <c r="D114">
        <v>-1</v>
      </c>
      <c r="E114">
        <v>-1</v>
      </c>
      <c r="F114">
        <v>-1</v>
      </c>
      <c r="G114">
        <v>-1</v>
      </c>
      <c r="H114">
        <v>-1</v>
      </c>
      <c r="I114">
        <v>-1</v>
      </c>
      <c r="J114">
        <v>-1</v>
      </c>
      <c r="K114">
        <v>-1</v>
      </c>
      <c r="L114">
        <v>-1</v>
      </c>
      <c r="M114">
        <v>-1</v>
      </c>
    </row>
    <row r="115" spans="1:13" x14ac:dyDescent="0.3">
      <c r="A115">
        <v>-1</v>
      </c>
      <c r="B115">
        <v>4950</v>
      </c>
      <c r="C115">
        <v>-1</v>
      </c>
      <c r="D115">
        <v>-1</v>
      </c>
      <c r="E115">
        <v>-1</v>
      </c>
      <c r="F115">
        <v>-1</v>
      </c>
      <c r="G115">
        <v>-1</v>
      </c>
      <c r="H115">
        <v>-1</v>
      </c>
      <c r="I115">
        <v>-1</v>
      </c>
      <c r="J115">
        <v>-1</v>
      </c>
      <c r="K115">
        <v>-1</v>
      </c>
      <c r="L115">
        <v>-1</v>
      </c>
      <c r="M115">
        <v>-1</v>
      </c>
    </row>
    <row r="116" spans="1:13" x14ac:dyDescent="0.3">
      <c r="A116">
        <v>-1</v>
      </c>
      <c r="B116">
        <v>4970</v>
      </c>
      <c r="C116">
        <v>-1</v>
      </c>
      <c r="D116">
        <v>-1</v>
      </c>
      <c r="E116">
        <v>-1</v>
      </c>
      <c r="F116">
        <v>-1</v>
      </c>
      <c r="G116">
        <v>-1</v>
      </c>
      <c r="H116">
        <v>-1</v>
      </c>
      <c r="I116">
        <v>-1</v>
      </c>
      <c r="J116">
        <v>-1</v>
      </c>
      <c r="K116">
        <v>-1</v>
      </c>
      <c r="L116">
        <v>-1</v>
      </c>
      <c r="M116">
        <v>-1</v>
      </c>
    </row>
    <row r="117" spans="1:13" x14ac:dyDescent="0.3">
      <c r="A117">
        <v>-1</v>
      </c>
      <c r="B117">
        <v>4990</v>
      </c>
      <c r="C117">
        <v>-1</v>
      </c>
      <c r="D117">
        <v>-1</v>
      </c>
      <c r="E117">
        <v>-1</v>
      </c>
      <c r="F117">
        <v>-1</v>
      </c>
      <c r="G117">
        <v>-1</v>
      </c>
      <c r="H117">
        <v>-1</v>
      </c>
      <c r="I117">
        <v>-1</v>
      </c>
      <c r="J117">
        <v>-1</v>
      </c>
      <c r="K117">
        <v>-1</v>
      </c>
      <c r="L117">
        <v>-1</v>
      </c>
      <c r="M117">
        <v>-1</v>
      </c>
    </row>
    <row r="118" spans="1:13" x14ac:dyDescent="0.3">
      <c r="A118">
        <v>-1</v>
      </c>
      <c r="B118">
        <v>5010</v>
      </c>
      <c r="C118">
        <v>-1</v>
      </c>
      <c r="D118">
        <v>-1</v>
      </c>
      <c r="E118">
        <v>-1</v>
      </c>
      <c r="F118">
        <v>-1</v>
      </c>
      <c r="G118">
        <v>-1</v>
      </c>
      <c r="H118">
        <v>-1</v>
      </c>
      <c r="I118">
        <v>-1</v>
      </c>
      <c r="J118">
        <v>-1</v>
      </c>
      <c r="K118">
        <v>-1</v>
      </c>
      <c r="L118">
        <v>-1</v>
      </c>
      <c r="M118">
        <v>-1</v>
      </c>
    </row>
    <row r="119" spans="1:13" x14ac:dyDescent="0.3">
      <c r="A119">
        <v>-1</v>
      </c>
      <c r="B119">
        <v>5030</v>
      </c>
      <c r="C119">
        <v>-1</v>
      </c>
      <c r="D119">
        <v>-1</v>
      </c>
      <c r="E119">
        <v>-1</v>
      </c>
      <c r="F119">
        <v>-1</v>
      </c>
      <c r="G119">
        <v>-1</v>
      </c>
      <c r="H119">
        <v>-1</v>
      </c>
      <c r="I119">
        <v>-1</v>
      </c>
      <c r="J119">
        <v>-1</v>
      </c>
      <c r="K119">
        <v>-1</v>
      </c>
      <c r="L119">
        <v>-1</v>
      </c>
      <c r="M119">
        <v>-1</v>
      </c>
    </row>
    <row r="120" spans="1:13" x14ac:dyDescent="0.3">
      <c r="A120">
        <v>-1</v>
      </c>
      <c r="B120">
        <v>5050</v>
      </c>
      <c r="C120">
        <v>-1</v>
      </c>
      <c r="D120">
        <v>-1</v>
      </c>
      <c r="E120">
        <v>-1</v>
      </c>
      <c r="F120">
        <v>-1</v>
      </c>
      <c r="G120">
        <v>-1</v>
      </c>
      <c r="H120">
        <v>-1</v>
      </c>
      <c r="I120">
        <v>-1</v>
      </c>
      <c r="J120">
        <v>-1</v>
      </c>
      <c r="K120">
        <v>-1</v>
      </c>
      <c r="L120">
        <v>-1</v>
      </c>
      <c r="M120">
        <v>-1</v>
      </c>
    </row>
    <row r="121" spans="1:13" x14ac:dyDescent="0.3">
      <c r="A121">
        <v>-1</v>
      </c>
      <c r="B121">
        <v>5080</v>
      </c>
      <c r="C121">
        <v>-1</v>
      </c>
      <c r="D121">
        <v>-1</v>
      </c>
      <c r="E121">
        <v>-1</v>
      </c>
      <c r="F121">
        <v>-1</v>
      </c>
      <c r="G121">
        <v>-1</v>
      </c>
      <c r="H121">
        <v>-1</v>
      </c>
      <c r="I121">
        <v>-1</v>
      </c>
      <c r="J121">
        <v>-1</v>
      </c>
      <c r="K121">
        <v>-1</v>
      </c>
      <c r="L121">
        <v>-1</v>
      </c>
      <c r="M121">
        <v>-1</v>
      </c>
    </row>
    <row r="122" spans="1:13" x14ac:dyDescent="0.3">
      <c r="A122">
        <v>-1</v>
      </c>
      <c r="B122">
        <v>5100</v>
      </c>
      <c r="C122">
        <v>-1</v>
      </c>
      <c r="D122">
        <v>-1</v>
      </c>
      <c r="E122">
        <v>-1</v>
      </c>
      <c r="F122">
        <v>-1</v>
      </c>
      <c r="G122">
        <v>-1</v>
      </c>
      <c r="H122">
        <v>-1</v>
      </c>
      <c r="I122">
        <v>-1</v>
      </c>
      <c r="J122">
        <v>-1</v>
      </c>
      <c r="K122">
        <v>-1</v>
      </c>
      <c r="L122">
        <v>-1</v>
      </c>
      <c r="M122">
        <v>-1</v>
      </c>
    </row>
    <row r="123" spans="1:13" x14ac:dyDescent="0.3">
      <c r="A123">
        <v>-1</v>
      </c>
      <c r="B123">
        <v>5120</v>
      </c>
      <c r="C123">
        <v>-1</v>
      </c>
      <c r="D123">
        <v>-1</v>
      </c>
      <c r="E123">
        <v>-1</v>
      </c>
      <c r="F123">
        <v>-1</v>
      </c>
      <c r="G123">
        <v>-1</v>
      </c>
      <c r="H123">
        <v>-1</v>
      </c>
      <c r="I123">
        <v>-1</v>
      </c>
      <c r="J123">
        <v>-1</v>
      </c>
      <c r="K123">
        <v>-1</v>
      </c>
      <c r="L123">
        <v>-1</v>
      </c>
      <c r="M123">
        <v>-1</v>
      </c>
    </row>
    <row r="124" spans="1:13" x14ac:dyDescent="0.3">
      <c r="A124">
        <v>-1</v>
      </c>
      <c r="B124">
        <v>5140</v>
      </c>
      <c r="C124">
        <v>-1</v>
      </c>
      <c r="D124">
        <v>-1</v>
      </c>
      <c r="E124">
        <v>-1</v>
      </c>
      <c r="F124">
        <v>-1</v>
      </c>
      <c r="G124">
        <v>-1</v>
      </c>
      <c r="H124">
        <v>-1</v>
      </c>
      <c r="I124">
        <v>-1</v>
      </c>
      <c r="J124">
        <v>-1</v>
      </c>
      <c r="K124">
        <v>-1</v>
      </c>
      <c r="L124">
        <v>-1</v>
      </c>
      <c r="M124">
        <v>-1</v>
      </c>
    </row>
    <row r="125" spans="1:13" x14ac:dyDescent="0.3">
      <c r="A125">
        <v>-1</v>
      </c>
      <c r="B125">
        <v>5160</v>
      </c>
      <c r="C125">
        <v>-1</v>
      </c>
      <c r="D125">
        <v>-1</v>
      </c>
      <c r="E125">
        <v>-1</v>
      </c>
      <c r="F125">
        <v>-1</v>
      </c>
      <c r="G125">
        <v>-1</v>
      </c>
      <c r="H125">
        <v>-1</v>
      </c>
      <c r="I125">
        <v>-1</v>
      </c>
      <c r="J125">
        <v>-1</v>
      </c>
      <c r="K125">
        <v>-1</v>
      </c>
      <c r="L125">
        <v>-1</v>
      </c>
      <c r="M125">
        <v>-1</v>
      </c>
    </row>
    <row r="126" spans="1:13" x14ac:dyDescent="0.3">
      <c r="A126">
        <v>-1</v>
      </c>
      <c r="B126">
        <v>5180</v>
      </c>
      <c r="C126">
        <v>-1</v>
      </c>
      <c r="D126">
        <v>-1</v>
      </c>
      <c r="E126">
        <v>-1</v>
      </c>
      <c r="F126">
        <v>-1</v>
      </c>
      <c r="G126">
        <v>-1</v>
      </c>
      <c r="H126">
        <v>-1</v>
      </c>
      <c r="I126">
        <v>-1</v>
      </c>
      <c r="J126">
        <v>-1</v>
      </c>
      <c r="K126">
        <v>-1</v>
      </c>
      <c r="L126">
        <v>-1</v>
      </c>
      <c r="M126">
        <v>-1</v>
      </c>
    </row>
    <row r="127" spans="1:13" x14ac:dyDescent="0.3">
      <c r="A127">
        <v>-1</v>
      </c>
      <c r="B127">
        <v>5210</v>
      </c>
      <c r="C127">
        <v>-1</v>
      </c>
      <c r="D127">
        <v>-1</v>
      </c>
      <c r="E127">
        <v>-1</v>
      </c>
      <c r="F127">
        <v>-1</v>
      </c>
      <c r="G127">
        <v>-1</v>
      </c>
      <c r="H127">
        <v>-1</v>
      </c>
      <c r="I127">
        <v>-1</v>
      </c>
      <c r="J127">
        <v>-1</v>
      </c>
      <c r="K127">
        <v>-1</v>
      </c>
      <c r="L127">
        <v>-1</v>
      </c>
      <c r="M127">
        <v>-1</v>
      </c>
    </row>
    <row r="128" spans="1:13" x14ac:dyDescent="0.3">
      <c r="A128">
        <v>-1</v>
      </c>
      <c r="B128">
        <v>5230</v>
      </c>
      <c r="C128">
        <v>-1</v>
      </c>
      <c r="D128">
        <v>-1</v>
      </c>
      <c r="E128">
        <v>-1</v>
      </c>
      <c r="F128">
        <v>-1</v>
      </c>
      <c r="G128">
        <v>-1</v>
      </c>
      <c r="H128">
        <v>-1</v>
      </c>
      <c r="I128">
        <v>-1</v>
      </c>
      <c r="J128">
        <v>-1</v>
      </c>
      <c r="K128">
        <v>-1</v>
      </c>
      <c r="L128">
        <v>-1</v>
      </c>
      <c r="M128">
        <v>-1</v>
      </c>
    </row>
    <row r="129" spans="1:13" x14ac:dyDescent="0.3">
      <c r="A129">
        <v>-1</v>
      </c>
      <c r="B129">
        <v>5270</v>
      </c>
      <c r="C129">
        <v>-1</v>
      </c>
      <c r="D129">
        <v>-1</v>
      </c>
      <c r="E129">
        <v>-1</v>
      </c>
      <c r="F129">
        <v>-1</v>
      </c>
      <c r="G129">
        <v>-1</v>
      </c>
      <c r="H129">
        <v>-1</v>
      </c>
      <c r="I129">
        <v>-1</v>
      </c>
      <c r="J129">
        <v>-1</v>
      </c>
      <c r="K129">
        <v>-1</v>
      </c>
      <c r="L129">
        <v>-1</v>
      </c>
      <c r="M129">
        <v>-1</v>
      </c>
    </row>
    <row r="130" spans="1:13" x14ac:dyDescent="0.3">
      <c r="A130">
        <v>-1</v>
      </c>
      <c r="B130">
        <v>5290</v>
      </c>
      <c r="C130">
        <v>-1</v>
      </c>
      <c r="D130">
        <v>-1</v>
      </c>
      <c r="E130">
        <v>-1</v>
      </c>
      <c r="F130">
        <v>-1</v>
      </c>
      <c r="G130">
        <v>-1</v>
      </c>
      <c r="H130">
        <v>-1</v>
      </c>
      <c r="I130">
        <v>-1</v>
      </c>
      <c r="J130">
        <v>-1</v>
      </c>
      <c r="K130">
        <v>-1</v>
      </c>
      <c r="L130">
        <v>-1</v>
      </c>
      <c r="M130">
        <v>-1</v>
      </c>
    </row>
    <row r="131" spans="1:13" x14ac:dyDescent="0.3">
      <c r="A131">
        <v>-1</v>
      </c>
      <c r="B131">
        <v>5340</v>
      </c>
      <c r="C131">
        <v>-1</v>
      </c>
      <c r="D131">
        <v>-1</v>
      </c>
      <c r="E131">
        <v>-1</v>
      </c>
      <c r="F131">
        <v>-1</v>
      </c>
      <c r="G131">
        <v>-1</v>
      </c>
      <c r="H131">
        <v>-1</v>
      </c>
      <c r="I131">
        <v>-1</v>
      </c>
      <c r="J131">
        <v>-1</v>
      </c>
      <c r="K131">
        <v>-1</v>
      </c>
      <c r="L131">
        <v>-1</v>
      </c>
      <c r="M131">
        <v>-1</v>
      </c>
    </row>
    <row r="132" spans="1:13" x14ac:dyDescent="0.3">
      <c r="A132">
        <v>-1</v>
      </c>
      <c r="B132">
        <v>5370</v>
      </c>
      <c r="C132">
        <v>-1</v>
      </c>
      <c r="D132">
        <v>-1</v>
      </c>
      <c r="E132">
        <v>-1</v>
      </c>
      <c r="F132">
        <v>-1</v>
      </c>
      <c r="G132">
        <v>-1</v>
      </c>
      <c r="H132">
        <v>-1</v>
      </c>
      <c r="I132">
        <v>-1</v>
      </c>
      <c r="J132">
        <v>-1</v>
      </c>
      <c r="K132">
        <v>-1</v>
      </c>
      <c r="L132">
        <v>-1</v>
      </c>
      <c r="M132">
        <v>-1</v>
      </c>
    </row>
    <row r="133" spans="1:13" x14ac:dyDescent="0.3">
      <c r="A133">
        <v>-1</v>
      </c>
      <c r="B133">
        <v>5400</v>
      </c>
      <c r="C133">
        <v>-1</v>
      </c>
      <c r="D133">
        <v>-1</v>
      </c>
      <c r="E133">
        <v>-1</v>
      </c>
      <c r="F133">
        <v>-1</v>
      </c>
      <c r="G133">
        <v>-1</v>
      </c>
      <c r="H133">
        <v>-1</v>
      </c>
      <c r="I133">
        <v>-1</v>
      </c>
      <c r="J133">
        <v>-1</v>
      </c>
      <c r="K133">
        <v>-1</v>
      </c>
      <c r="L133">
        <v>-1</v>
      </c>
      <c r="M133">
        <v>-1</v>
      </c>
    </row>
    <row r="134" spans="1:13" x14ac:dyDescent="0.3">
      <c r="A134">
        <v>-1</v>
      </c>
      <c r="B134">
        <v>5430</v>
      </c>
      <c r="C134">
        <v>-1</v>
      </c>
      <c r="D134">
        <v>-1</v>
      </c>
      <c r="E134">
        <v>-1</v>
      </c>
      <c r="F134">
        <v>-1</v>
      </c>
      <c r="G134">
        <v>-1</v>
      </c>
      <c r="H134">
        <v>-1</v>
      </c>
      <c r="I134">
        <v>-1</v>
      </c>
      <c r="J134">
        <v>-1</v>
      </c>
      <c r="K134">
        <v>-1</v>
      </c>
      <c r="L134">
        <v>-1</v>
      </c>
      <c r="M134">
        <v>-1</v>
      </c>
    </row>
    <row r="135" spans="1:13" x14ac:dyDescent="0.3">
      <c r="A135">
        <v>-1</v>
      </c>
      <c r="B135">
        <v>5560</v>
      </c>
      <c r="C135">
        <v>-1</v>
      </c>
      <c r="D135">
        <v>-1</v>
      </c>
      <c r="E135">
        <v>-1</v>
      </c>
      <c r="F135">
        <v>-1</v>
      </c>
      <c r="G135">
        <v>-1</v>
      </c>
      <c r="H135">
        <v>-1</v>
      </c>
      <c r="I135">
        <v>-1</v>
      </c>
      <c r="J135">
        <v>-1</v>
      </c>
      <c r="K135">
        <v>-1</v>
      </c>
      <c r="L135">
        <v>-1</v>
      </c>
      <c r="M135">
        <v>-1</v>
      </c>
    </row>
    <row r="136" spans="1:13" x14ac:dyDescent="0.3">
      <c r="A136">
        <v>-1</v>
      </c>
      <c r="B136">
        <v>5600</v>
      </c>
      <c r="C136">
        <v>-1</v>
      </c>
      <c r="D136">
        <v>-1</v>
      </c>
      <c r="E136">
        <v>-1</v>
      </c>
      <c r="F136">
        <v>-1</v>
      </c>
      <c r="G136">
        <v>-1</v>
      </c>
      <c r="H136">
        <v>-1</v>
      </c>
      <c r="I136">
        <v>-1</v>
      </c>
      <c r="J136">
        <v>-1</v>
      </c>
      <c r="K136">
        <v>-1</v>
      </c>
      <c r="L136">
        <v>-1</v>
      </c>
      <c r="M136">
        <v>-1</v>
      </c>
    </row>
    <row r="137" spans="1:13" x14ac:dyDescent="0.3">
      <c r="A137">
        <v>-1</v>
      </c>
      <c r="B137">
        <v>5660</v>
      </c>
      <c r="C137">
        <v>-1</v>
      </c>
      <c r="D137">
        <v>-1</v>
      </c>
      <c r="E137">
        <v>-1</v>
      </c>
      <c r="F137">
        <v>-1</v>
      </c>
      <c r="G137">
        <v>-1</v>
      </c>
      <c r="H137">
        <v>-1</v>
      </c>
      <c r="I137">
        <v>-1</v>
      </c>
      <c r="J137">
        <v>-1</v>
      </c>
      <c r="K137">
        <v>-1</v>
      </c>
      <c r="L137">
        <v>-1</v>
      </c>
      <c r="M137">
        <v>-1</v>
      </c>
    </row>
    <row r="138" spans="1:13" x14ac:dyDescent="0.3">
      <c r="A138">
        <v>-1</v>
      </c>
      <c r="B138">
        <v>5680</v>
      </c>
      <c r="C138">
        <v>-1</v>
      </c>
      <c r="D138">
        <v>-1</v>
      </c>
      <c r="E138">
        <v>-1</v>
      </c>
      <c r="F138">
        <v>-1</v>
      </c>
      <c r="G138">
        <v>-1</v>
      </c>
      <c r="H138">
        <v>-1</v>
      </c>
      <c r="I138">
        <v>-1</v>
      </c>
      <c r="J138">
        <v>-1</v>
      </c>
      <c r="K138">
        <v>-1</v>
      </c>
      <c r="L138">
        <v>-1</v>
      </c>
      <c r="M138">
        <v>-1</v>
      </c>
    </row>
    <row r="139" spans="1:13" x14ac:dyDescent="0.3">
      <c r="A139">
        <v>-1</v>
      </c>
      <c r="B139">
        <v>-1</v>
      </c>
      <c r="C139">
        <v>-1</v>
      </c>
      <c r="D139">
        <v>-1</v>
      </c>
      <c r="E139">
        <v>-1</v>
      </c>
      <c r="F139">
        <v>-1</v>
      </c>
      <c r="G139">
        <v>-1</v>
      </c>
      <c r="H139">
        <v>-1</v>
      </c>
      <c r="I139">
        <v>-1</v>
      </c>
      <c r="J139">
        <v>-1</v>
      </c>
      <c r="K139">
        <v>-1</v>
      </c>
      <c r="L139">
        <v>-1</v>
      </c>
      <c r="M139">
        <v>-1</v>
      </c>
    </row>
    <row r="140" spans="1:13" x14ac:dyDescent="0.3">
      <c r="A140">
        <v>-1</v>
      </c>
      <c r="B140">
        <v>-1</v>
      </c>
      <c r="C140">
        <v>-1</v>
      </c>
      <c r="D140">
        <v>-1</v>
      </c>
      <c r="E140">
        <v>-1</v>
      </c>
      <c r="F140">
        <v>-1</v>
      </c>
      <c r="G140">
        <v>-1</v>
      </c>
      <c r="H140">
        <v>-1</v>
      </c>
      <c r="I140">
        <v>-1</v>
      </c>
      <c r="J140">
        <v>-1</v>
      </c>
      <c r="K140">
        <v>-1</v>
      </c>
      <c r="L140">
        <v>-1</v>
      </c>
      <c r="M140">
        <v>-1</v>
      </c>
    </row>
    <row r="141" spans="1:13" x14ac:dyDescent="0.3">
      <c r="A141">
        <v>-1</v>
      </c>
      <c r="B141">
        <v>-1</v>
      </c>
      <c r="C141">
        <v>-1</v>
      </c>
      <c r="D141">
        <v>-1</v>
      </c>
      <c r="E141">
        <v>-1</v>
      </c>
      <c r="F141">
        <v>-1</v>
      </c>
      <c r="G141">
        <v>-1</v>
      </c>
      <c r="H141">
        <v>-1</v>
      </c>
      <c r="I141">
        <v>-1</v>
      </c>
      <c r="J141">
        <v>-1</v>
      </c>
      <c r="K141">
        <v>-1</v>
      </c>
      <c r="L141">
        <v>-1</v>
      </c>
      <c r="M141">
        <v>-1</v>
      </c>
    </row>
    <row r="142" spans="1:13" x14ac:dyDescent="0.3">
      <c r="A142">
        <v>-1</v>
      </c>
      <c r="B142">
        <v>-1</v>
      </c>
      <c r="C142">
        <v>-1</v>
      </c>
      <c r="D142">
        <v>-1</v>
      </c>
      <c r="E142">
        <v>-1</v>
      </c>
      <c r="F142">
        <v>-1</v>
      </c>
      <c r="G142">
        <v>-1</v>
      </c>
      <c r="H142">
        <v>-1</v>
      </c>
      <c r="I142">
        <v>-1</v>
      </c>
      <c r="J142">
        <v>-1</v>
      </c>
      <c r="K142">
        <v>-1</v>
      </c>
      <c r="L142">
        <v>-1</v>
      </c>
      <c r="M142">
        <v>-1</v>
      </c>
    </row>
    <row r="143" spans="1:13" x14ac:dyDescent="0.3">
      <c r="A143">
        <v>-1</v>
      </c>
      <c r="B143">
        <v>-1</v>
      </c>
      <c r="C143">
        <v>-1</v>
      </c>
      <c r="D143">
        <v>-1</v>
      </c>
      <c r="E143">
        <v>-1</v>
      </c>
      <c r="F143">
        <v>-1</v>
      </c>
      <c r="G143">
        <v>-1</v>
      </c>
      <c r="H143">
        <v>-1</v>
      </c>
      <c r="I143">
        <v>-1</v>
      </c>
      <c r="J143">
        <v>-1</v>
      </c>
      <c r="K143">
        <v>-1</v>
      </c>
      <c r="L143">
        <v>-1</v>
      </c>
      <c r="M143">
        <v>-1</v>
      </c>
    </row>
    <row r="144" spans="1:13" x14ac:dyDescent="0.3">
      <c r="A144">
        <v>-1</v>
      </c>
      <c r="B144">
        <v>-1</v>
      </c>
      <c r="C144">
        <v>-1</v>
      </c>
      <c r="D144">
        <v>-1</v>
      </c>
      <c r="E144">
        <v>-1</v>
      </c>
      <c r="F144">
        <v>-1</v>
      </c>
      <c r="G144">
        <v>-1</v>
      </c>
      <c r="H144">
        <v>-1</v>
      </c>
      <c r="I144">
        <v>-1</v>
      </c>
      <c r="J144">
        <v>-1</v>
      </c>
      <c r="K144">
        <v>-1</v>
      </c>
      <c r="L144">
        <v>-1</v>
      </c>
      <c r="M144">
        <v>-1</v>
      </c>
    </row>
    <row r="145" spans="1:13" x14ac:dyDescent="0.3">
      <c r="A145">
        <v>-1</v>
      </c>
      <c r="B145">
        <v>-1</v>
      </c>
      <c r="C145">
        <v>-1</v>
      </c>
      <c r="D145">
        <v>-1</v>
      </c>
      <c r="E145">
        <v>-1</v>
      </c>
      <c r="F145">
        <v>-1</v>
      </c>
      <c r="G145">
        <v>-1</v>
      </c>
      <c r="H145">
        <v>-1</v>
      </c>
      <c r="I145">
        <v>-1</v>
      </c>
      <c r="J145">
        <v>-1</v>
      </c>
      <c r="K145">
        <v>-1</v>
      </c>
      <c r="L145">
        <v>-1</v>
      </c>
      <c r="M145">
        <v>-1</v>
      </c>
    </row>
    <row r="146" spans="1:13" x14ac:dyDescent="0.3">
      <c r="A146">
        <v>-1</v>
      </c>
      <c r="B146">
        <v>-1</v>
      </c>
      <c r="C146">
        <v>-1</v>
      </c>
      <c r="D146">
        <v>-1</v>
      </c>
      <c r="E146">
        <v>-1</v>
      </c>
      <c r="F146">
        <v>-1</v>
      </c>
      <c r="G146">
        <v>-1</v>
      </c>
      <c r="H146">
        <v>-1</v>
      </c>
      <c r="I146">
        <v>-1</v>
      </c>
      <c r="J146">
        <v>-1</v>
      </c>
      <c r="K146">
        <v>-1</v>
      </c>
      <c r="L146">
        <v>-1</v>
      </c>
      <c r="M146">
        <v>-1</v>
      </c>
    </row>
    <row r="147" spans="1:13" x14ac:dyDescent="0.3">
      <c r="A147">
        <v>-1</v>
      </c>
      <c r="B147">
        <v>-1</v>
      </c>
      <c r="C147">
        <v>-1</v>
      </c>
      <c r="D147">
        <v>-1</v>
      </c>
      <c r="E147">
        <v>-1</v>
      </c>
      <c r="F147">
        <v>-1</v>
      </c>
      <c r="G147">
        <v>-1</v>
      </c>
      <c r="H147">
        <v>-1</v>
      </c>
      <c r="I147">
        <v>-1</v>
      </c>
      <c r="J147">
        <v>-1</v>
      </c>
      <c r="K147">
        <v>-1</v>
      </c>
      <c r="L147">
        <v>-1</v>
      </c>
      <c r="M147">
        <v>-1</v>
      </c>
    </row>
    <row r="148" spans="1:13" x14ac:dyDescent="0.3">
      <c r="A148">
        <v>-1</v>
      </c>
      <c r="B148">
        <v>-1</v>
      </c>
      <c r="C148">
        <v>-1</v>
      </c>
      <c r="D148">
        <v>-1</v>
      </c>
      <c r="E148">
        <v>-1</v>
      </c>
      <c r="F148">
        <v>-1</v>
      </c>
      <c r="G148">
        <v>-1</v>
      </c>
      <c r="H148">
        <v>-1</v>
      </c>
      <c r="I148">
        <v>-1</v>
      </c>
      <c r="J148">
        <v>-1</v>
      </c>
      <c r="K148">
        <v>-1</v>
      </c>
      <c r="L148">
        <v>-1</v>
      </c>
      <c r="M148">
        <v>-1</v>
      </c>
    </row>
    <row r="149" spans="1:13" x14ac:dyDescent="0.3">
      <c r="A149">
        <v>-1</v>
      </c>
      <c r="B149">
        <v>-1</v>
      </c>
      <c r="C149">
        <v>-1</v>
      </c>
      <c r="D149">
        <v>-1</v>
      </c>
      <c r="E149">
        <v>-1</v>
      </c>
      <c r="F149">
        <v>-1</v>
      </c>
      <c r="G149">
        <v>-1</v>
      </c>
      <c r="H149">
        <v>-1</v>
      </c>
      <c r="I149">
        <v>-1</v>
      </c>
      <c r="J149">
        <v>-1</v>
      </c>
      <c r="K149">
        <v>-1</v>
      </c>
      <c r="L149">
        <v>-1</v>
      </c>
      <c r="M149">
        <v>-1</v>
      </c>
    </row>
    <row r="150" spans="1:13" x14ac:dyDescent="0.3">
      <c r="A150">
        <v>-1</v>
      </c>
      <c r="B150">
        <v>-1</v>
      </c>
      <c r="C150">
        <v>-1</v>
      </c>
      <c r="D150">
        <v>-1</v>
      </c>
      <c r="E150">
        <v>-1</v>
      </c>
      <c r="F150">
        <v>-1</v>
      </c>
      <c r="G150">
        <v>-1</v>
      </c>
      <c r="H150">
        <v>-1</v>
      </c>
      <c r="I150">
        <v>-1</v>
      </c>
      <c r="J150">
        <v>-1</v>
      </c>
      <c r="K150">
        <v>-1</v>
      </c>
      <c r="L150">
        <v>-1</v>
      </c>
      <c r="M150">
        <v>-1</v>
      </c>
    </row>
    <row r="151" spans="1:13" x14ac:dyDescent="0.3">
      <c r="A151">
        <v>-1</v>
      </c>
      <c r="B151">
        <v>-1</v>
      </c>
      <c r="C151">
        <v>-1</v>
      </c>
      <c r="D151">
        <v>-1</v>
      </c>
      <c r="E151">
        <v>-1</v>
      </c>
      <c r="F151">
        <v>-1</v>
      </c>
      <c r="G151">
        <v>-1</v>
      </c>
      <c r="H151">
        <v>-1</v>
      </c>
      <c r="I151">
        <v>-1</v>
      </c>
      <c r="J151">
        <v>-1</v>
      </c>
      <c r="K151">
        <v>-1</v>
      </c>
      <c r="L151">
        <v>-1</v>
      </c>
      <c r="M151">
        <v>-1</v>
      </c>
    </row>
    <row r="152" spans="1:13" x14ac:dyDescent="0.3">
      <c r="A152">
        <v>-1</v>
      </c>
      <c r="B152">
        <v>-1</v>
      </c>
      <c r="C152">
        <v>-1</v>
      </c>
      <c r="D152">
        <v>-1</v>
      </c>
      <c r="E152">
        <v>-1</v>
      </c>
      <c r="F152">
        <v>-1</v>
      </c>
      <c r="G152">
        <v>-1</v>
      </c>
      <c r="H152">
        <v>-1</v>
      </c>
      <c r="I152">
        <v>-1</v>
      </c>
      <c r="J152">
        <v>-1</v>
      </c>
      <c r="K152">
        <v>-1</v>
      </c>
      <c r="L152">
        <v>-1</v>
      </c>
      <c r="M152">
        <v>-1</v>
      </c>
    </row>
    <row r="153" spans="1:13" x14ac:dyDescent="0.3">
      <c r="A153">
        <v>-1</v>
      </c>
      <c r="B153">
        <v>-1</v>
      </c>
      <c r="C153">
        <v>-1</v>
      </c>
      <c r="D153">
        <v>-1</v>
      </c>
      <c r="E153">
        <v>-1</v>
      </c>
      <c r="F153">
        <v>-1</v>
      </c>
      <c r="G153">
        <v>-1</v>
      </c>
      <c r="H153">
        <v>-1</v>
      </c>
      <c r="I153">
        <v>-1</v>
      </c>
      <c r="J153">
        <v>-1</v>
      </c>
      <c r="K153">
        <v>-1</v>
      </c>
      <c r="L153">
        <v>-1</v>
      </c>
      <c r="M153">
        <v>-1</v>
      </c>
    </row>
    <row r="154" spans="1:13" x14ac:dyDescent="0.3">
      <c r="A154">
        <v>-1</v>
      </c>
      <c r="B154">
        <v>-1</v>
      </c>
      <c r="C154">
        <v>-1</v>
      </c>
      <c r="D154">
        <v>-1</v>
      </c>
      <c r="E154">
        <v>-1</v>
      </c>
      <c r="F154">
        <v>-1</v>
      </c>
      <c r="G154">
        <v>-1</v>
      </c>
      <c r="H154">
        <v>-1</v>
      </c>
      <c r="I154">
        <v>-1</v>
      </c>
      <c r="J154">
        <v>-1</v>
      </c>
      <c r="K154">
        <v>-1</v>
      </c>
      <c r="L154">
        <v>-1</v>
      </c>
      <c r="M154">
        <v>-1</v>
      </c>
    </row>
    <row r="155" spans="1:13" x14ac:dyDescent="0.3">
      <c r="A155">
        <v>-1</v>
      </c>
      <c r="B155">
        <v>-1</v>
      </c>
      <c r="C155">
        <v>-1</v>
      </c>
      <c r="D155">
        <v>-1</v>
      </c>
      <c r="E155">
        <v>-1</v>
      </c>
      <c r="F155">
        <v>-1</v>
      </c>
      <c r="G155">
        <v>-1</v>
      </c>
      <c r="H155">
        <v>-1</v>
      </c>
      <c r="I155">
        <v>-1</v>
      </c>
      <c r="J155">
        <v>-1</v>
      </c>
      <c r="K155">
        <v>-1</v>
      </c>
      <c r="L155">
        <v>-1</v>
      </c>
      <c r="M155">
        <v>-1</v>
      </c>
    </row>
    <row r="156" spans="1:13" x14ac:dyDescent="0.3">
      <c r="A156">
        <v>-1</v>
      </c>
      <c r="B156">
        <v>-1</v>
      </c>
      <c r="C156">
        <v>-1</v>
      </c>
      <c r="D156">
        <v>-1</v>
      </c>
      <c r="E156">
        <v>-1</v>
      </c>
      <c r="F156">
        <v>-1</v>
      </c>
      <c r="G156">
        <v>-1</v>
      </c>
      <c r="H156">
        <v>-1</v>
      </c>
      <c r="I156">
        <v>-1</v>
      </c>
      <c r="J156">
        <v>-1</v>
      </c>
      <c r="K156">
        <v>-1</v>
      </c>
      <c r="L156">
        <v>-1</v>
      </c>
      <c r="M156">
        <v>-1</v>
      </c>
    </row>
    <row r="157" spans="1:13" x14ac:dyDescent="0.3">
      <c r="A157">
        <v>-1</v>
      </c>
      <c r="B157">
        <v>-1</v>
      </c>
      <c r="C157">
        <v>-1</v>
      </c>
      <c r="D157">
        <v>-1</v>
      </c>
      <c r="E157">
        <v>-1</v>
      </c>
      <c r="F157">
        <v>-1</v>
      </c>
      <c r="G157">
        <v>-1</v>
      </c>
      <c r="H157">
        <v>-1</v>
      </c>
      <c r="I157">
        <v>-1</v>
      </c>
      <c r="J157">
        <v>-1</v>
      </c>
      <c r="K157">
        <v>-1</v>
      </c>
      <c r="L157">
        <v>-1</v>
      </c>
      <c r="M157">
        <v>-1</v>
      </c>
    </row>
    <row r="158" spans="1:13" x14ac:dyDescent="0.3">
      <c r="A158">
        <v>-1</v>
      </c>
      <c r="B158">
        <v>-1</v>
      </c>
      <c r="C158">
        <v>-1</v>
      </c>
      <c r="D158">
        <v>-1</v>
      </c>
      <c r="E158">
        <v>-1</v>
      </c>
      <c r="F158">
        <v>-1</v>
      </c>
      <c r="G158">
        <v>-1</v>
      </c>
      <c r="H158">
        <v>-1</v>
      </c>
      <c r="I158">
        <v>-1</v>
      </c>
      <c r="J158">
        <v>-1</v>
      </c>
      <c r="K158">
        <v>-1</v>
      </c>
      <c r="L158">
        <v>-1</v>
      </c>
      <c r="M158">
        <v>-1</v>
      </c>
    </row>
    <row r="159" spans="1:13" x14ac:dyDescent="0.3">
      <c r="A159">
        <v>-1</v>
      </c>
      <c r="B159">
        <v>-1</v>
      </c>
      <c r="C159">
        <v>-1</v>
      </c>
      <c r="D159">
        <v>-1</v>
      </c>
      <c r="E159">
        <v>-1</v>
      </c>
      <c r="F159">
        <v>-1</v>
      </c>
      <c r="G159">
        <v>-1</v>
      </c>
      <c r="H159">
        <v>-1</v>
      </c>
      <c r="I159">
        <v>-1</v>
      </c>
      <c r="J159">
        <v>-1</v>
      </c>
      <c r="K159">
        <v>-1</v>
      </c>
      <c r="L159">
        <v>-1</v>
      </c>
      <c r="M159">
        <v>-1</v>
      </c>
    </row>
    <row r="160" spans="1:13" x14ac:dyDescent="0.3">
      <c r="A160">
        <v>-1</v>
      </c>
      <c r="B160">
        <v>-1</v>
      </c>
      <c r="C160">
        <v>-1</v>
      </c>
      <c r="D160">
        <v>-1</v>
      </c>
      <c r="E160">
        <v>-1</v>
      </c>
      <c r="F160">
        <v>-1</v>
      </c>
      <c r="G160">
        <v>-1</v>
      </c>
      <c r="H160">
        <v>-1</v>
      </c>
      <c r="I160">
        <v>-1</v>
      </c>
      <c r="J160">
        <v>-1</v>
      </c>
      <c r="K160">
        <v>-1</v>
      </c>
      <c r="L160">
        <v>-1</v>
      </c>
      <c r="M160">
        <v>-1</v>
      </c>
    </row>
    <row r="161" spans="1:13" x14ac:dyDescent="0.3">
      <c r="A161">
        <v>-1</v>
      </c>
      <c r="B161">
        <v>-1</v>
      </c>
      <c r="C161">
        <v>-1</v>
      </c>
      <c r="D161">
        <v>-1</v>
      </c>
      <c r="E161">
        <v>-1</v>
      </c>
      <c r="F161">
        <v>-1</v>
      </c>
      <c r="G161">
        <v>-1</v>
      </c>
      <c r="H161">
        <v>-1</v>
      </c>
      <c r="I161">
        <v>-1</v>
      </c>
      <c r="J161">
        <v>-1</v>
      </c>
      <c r="K161">
        <v>-1</v>
      </c>
      <c r="L161">
        <v>-1</v>
      </c>
      <c r="M161">
        <v>-1</v>
      </c>
    </row>
    <row r="162" spans="1:13" x14ac:dyDescent="0.3">
      <c r="A162">
        <v>-1</v>
      </c>
      <c r="B162">
        <v>-1</v>
      </c>
      <c r="C162">
        <v>-1</v>
      </c>
      <c r="D162">
        <v>-1</v>
      </c>
      <c r="E162">
        <v>-1</v>
      </c>
      <c r="F162">
        <v>-1</v>
      </c>
      <c r="G162">
        <v>-1</v>
      </c>
      <c r="H162">
        <v>-1</v>
      </c>
      <c r="I162">
        <v>-1</v>
      </c>
      <c r="J162">
        <v>-1</v>
      </c>
      <c r="K162">
        <v>-1</v>
      </c>
      <c r="L162">
        <v>-1</v>
      </c>
      <c r="M162">
        <v>-1</v>
      </c>
    </row>
    <row r="163" spans="1:13" x14ac:dyDescent="0.3">
      <c r="A163">
        <v>-1</v>
      </c>
      <c r="B163">
        <v>-1</v>
      </c>
      <c r="C163">
        <v>-1</v>
      </c>
      <c r="D163">
        <v>-1</v>
      </c>
      <c r="E163">
        <v>-1</v>
      </c>
      <c r="F163">
        <v>-1</v>
      </c>
      <c r="G163">
        <v>-1</v>
      </c>
      <c r="H163">
        <v>-1</v>
      </c>
      <c r="I163">
        <v>-1</v>
      </c>
      <c r="J163">
        <v>-1</v>
      </c>
      <c r="K163">
        <v>-1</v>
      </c>
      <c r="L163">
        <v>-1</v>
      </c>
      <c r="M163">
        <v>-1</v>
      </c>
    </row>
    <row r="164" spans="1:13" x14ac:dyDescent="0.3">
      <c r="A164">
        <v>-1</v>
      </c>
      <c r="B164">
        <v>-1</v>
      </c>
      <c r="C164">
        <v>-1</v>
      </c>
      <c r="D164">
        <v>-1</v>
      </c>
      <c r="E164">
        <v>-1</v>
      </c>
      <c r="F164">
        <v>-1</v>
      </c>
      <c r="G164">
        <v>-1</v>
      </c>
      <c r="H164">
        <v>-1</v>
      </c>
      <c r="I164">
        <v>-1</v>
      </c>
      <c r="J164">
        <v>-1</v>
      </c>
      <c r="K164">
        <v>-1</v>
      </c>
      <c r="L164">
        <v>-1</v>
      </c>
      <c r="M164">
        <v>-1</v>
      </c>
    </row>
    <row r="165" spans="1:13" x14ac:dyDescent="0.3">
      <c r="A165">
        <v>-1</v>
      </c>
      <c r="B165">
        <v>-1</v>
      </c>
      <c r="C165">
        <v>-1</v>
      </c>
      <c r="D165">
        <v>-1</v>
      </c>
      <c r="E165">
        <v>-1</v>
      </c>
      <c r="F165">
        <v>-1</v>
      </c>
      <c r="G165">
        <v>-1</v>
      </c>
      <c r="H165">
        <v>-1</v>
      </c>
      <c r="I165">
        <v>-1</v>
      </c>
      <c r="J165">
        <v>-1</v>
      </c>
      <c r="K165">
        <v>-1</v>
      </c>
      <c r="L165">
        <v>-1</v>
      </c>
      <c r="M165">
        <v>-1</v>
      </c>
    </row>
    <row r="166" spans="1:13" x14ac:dyDescent="0.3">
      <c r="A166">
        <v>-1</v>
      </c>
      <c r="B166">
        <v>-1</v>
      </c>
      <c r="C166">
        <v>-1</v>
      </c>
      <c r="D166">
        <v>-1</v>
      </c>
      <c r="E166">
        <v>-1</v>
      </c>
      <c r="F166">
        <v>-1</v>
      </c>
      <c r="G166">
        <v>-1</v>
      </c>
      <c r="H166">
        <v>-1</v>
      </c>
      <c r="I166">
        <v>-1</v>
      </c>
      <c r="J166">
        <v>-1</v>
      </c>
      <c r="K166">
        <v>-1</v>
      </c>
      <c r="L166">
        <v>-1</v>
      </c>
      <c r="M166">
        <v>-1</v>
      </c>
    </row>
    <row r="167" spans="1:13" x14ac:dyDescent="0.3">
      <c r="A167">
        <v>-1</v>
      </c>
      <c r="B167">
        <v>-1</v>
      </c>
      <c r="C167">
        <v>-1</v>
      </c>
      <c r="D167">
        <v>-1</v>
      </c>
      <c r="E167">
        <v>-1</v>
      </c>
      <c r="F167">
        <v>-1</v>
      </c>
      <c r="G167">
        <v>-1</v>
      </c>
      <c r="H167">
        <v>-1</v>
      </c>
      <c r="I167">
        <v>-1</v>
      </c>
      <c r="J167">
        <v>-1</v>
      </c>
      <c r="K167">
        <v>-1</v>
      </c>
      <c r="L167">
        <v>-1</v>
      </c>
      <c r="M167">
        <v>-1</v>
      </c>
    </row>
    <row r="168" spans="1:13" x14ac:dyDescent="0.3">
      <c r="A168">
        <v>-1</v>
      </c>
      <c r="B168">
        <v>-1</v>
      </c>
      <c r="C168">
        <v>-1</v>
      </c>
      <c r="D168">
        <v>-1</v>
      </c>
      <c r="E168">
        <v>-1</v>
      </c>
      <c r="F168">
        <v>-1</v>
      </c>
      <c r="G168">
        <v>-1</v>
      </c>
      <c r="H168">
        <v>-1</v>
      </c>
      <c r="I168">
        <v>-1</v>
      </c>
      <c r="J168">
        <v>-1</v>
      </c>
      <c r="K168">
        <v>-1</v>
      </c>
      <c r="L168">
        <v>-1</v>
      </c>
      <c r="M168">
        <v>-1</v>
      </c>
    </row>
    <row r="169" spans="1:13" x14ac:dyDescent="0.3">
      <c r="A169">
        <v>-1</v>
      </c>
      <c r="B169">
        <v>-1</v>
      </c>
      <c r="C169">
        <v>-1</v>
      </c>
      <c r="D169">
        <v>-1</v>
      </c>
      <c r="E169">
        <v>-1</v>
      </c>
      <c r="F169">
        <v>-1</v>
      </c>
      <c r="G169">
        <v>-1</v>
      </c>
      <c r="H169">
        <v>-1</v>
      </c>
      <c r="I169">
        <v>-1</v>
      </c>
      <c r="J169">
        <v>-1</v>
      </c>
      <c r="K169">
        <v>-1</v>
      </c>
      <c r="L169">
        <v>-1</v>
      </c>
      <c r="M169">
        <v>-1</v>
      </c>
    </row>
    <row r="170" spans="1:13" x14ac:dyDescent="0.3">
      <c r="A170">
        <v>-1</v>
      </c>
      <c r="B170">
        <v>-1</v>
      </c>
      <c r="C170">
        <v>-1</v>
      </c>
      <c r="D170">
        <v>-1</v>
      </c>
      <c r="E170">
        <v>-1</v>
      </c>
      <c r="F170">
        <v>-1</v>
      </c>
      <c r="G170">
        <v>-1</v>
      </c>
      <c r="H170">
        <v>-1</v>
      </c>
      <c r="I170">
        <v>-1</v>
      </c>
      <c r="J170">
        <v>-1</v>
      </c>
      <c r="K170">
        <v>-1</v>
      </c>
      <c r="L170">
        <v>-1</v>
      </c>
      <c r="M170">
        <v>-1</v>
      </c>
    </row>
    <row r="171" spans="1:13" x14ac:dyDescent="0.3">
      <c r="A171">
        <v>-1</v>
      </c>
      <c r="B171">
        <v>-1</v>
      </c>
      <c r="C171">
        <v>-1</v>
      </c>
      <c r="D171">
        <v>-1</v>
      </c>
      <c r="E171">
        <v>-1</v>
      </c>
      <c r="F171">
        <v>-1</v>
      </c>
      <c r="G171">
        <v>-1</v>
      </c>
      <c r="H171">
        <v>-1</v>
      </c>
      <c r="I171">
        <v>-1</v>
      </c>
      <c r="J171">
        <v>-1</v>
      </c>
      <c r="K171">
        <v>-1</v>
      </c>
      <c r="L171">
        <v>-1</v>
      </c>
      <c r="M171">
        <v>-1</v>
      </c>
    </row>
    <row r="172" spans="1:13" x14ac:dyDescent="0.3">
      <c r="A172">
        <v>-1</v>
      </c>
      <c r="B172">
        <v>-1</v>
      </c>
      <c r="C172">
        <v>-1</v>
      </c>
      <c r="D172">
        <v>-1</v>
      </c>
      <c r="E172">
        <v>-1</v>
      </c>
      <c r="F172">
        <v>-1</v>
      </c>
      <c r="G172">
        <v>-1</v>
      </c>
      <c r="H172">
        <v>-1</v>
      </c>
      <c r="I172">
        <v>-1</v>
      </c>
      <c r="J172">
        <v>-1</v>
      </c>
      <c r="K172">
        <v>-1</v>
      </c>
      <c r="L172">
        <v>-1</v>
      </c>
      <c r="M172">
        <v>-1</v>
      </c>
    </row>
    <row r="173" spans="1:13" x14ac:dyDescent="0.3">
      <c r="A173">
        <v>-1</v>
      </c>
      <c r="B173">
        <v>-1</v>
      </c>
      <c r="C173">
        <v>-1</v>
      </c>
      <c r="D173">
        <v>-1</v>
      </c>
      <c r="E173">
        <v>-1</v>
      </c>
      <c r="F173">
        <v>-1</v>
      </c>
      <c r="G173">
        <v>-1</v>
      </c>
      <c r="H173">
        <v>-1</v>
      </c>
      <c r="I173">
        <v>-1</v>
      </c>
      <c r="J173">
        <v>-1</v>
      </c>
      <c r="K173">
        <v>-1</v>
      </c>
      <c r="L173">
        <v>-1</v>
      </c>
      <c r="M173">
        <v>-1</v>
      </c>
    </row>
    <row r="174" spans="1:13" x14ac:dyDescent="0.3">
      <c r="A174">
        <v>-1</v>
      </c>
      <c r="B174">
        <v>-1</v>
      </c>
      <c r="C174">
        <v>-1</v>
      </c>
      <c r="D174">
        <v>-1</v>
      </c>
      <c r="E174">
        <v>-1</v>
      </c>
      <c r="F174">
        <v>-1</v>
      </c>
      <c r="G174">
        <v>-1</v>
      </c>
      <c r="H174">
        <v>-1</v>
      </c>
      <c r="I174">
        <v>-1</v>
      </c>
      <c r="J174">
        <v>-1</v>
      </c>
      <c r="K174">
        <v>-1</v>
      </c>
      <c r="L174">
        <v>-1</v>
      </c>
      <c r="M174">
        <v>-1</v>
      </c>
    </row>
    <row r="175" spans="1:13" x14ac:dyDescent="0.3">
      <c r="A175">
        <v>-1</v>
      </c>
      <c r="B175">
        <v>-1</v>
      </c>
      <c r="C175">
        <v>-1</v>
      </c>
      <c r="D175">
        <v>-1</v>
      </c>
      <c r="E175">
        <v>-1</v>
      </c>
      <c r="F175">
        <v>-1</v>
      </c>
      <c r="G175">
        <v>-1</v>
      </c>
      <c r="H175">
        <v>-1</v>
      </c>
      <c r="I175">
        <v>-1</v>
      </c>
      <c r="J175">
        <v>-1</v>
      </c>
      <c r="K175">
        <v>-1</v>
      </c>
      <c r="L175">
        <v>-1</v>
      </c>
      <c r="M175">
        <v>-1</v>
      </c>
    </row>
    <row r="176" spans="1:13" x14ac:dyDescent="0.3">
      <c r="A176">
        <v>-1</v>
      </c>
      <c r="B176">
        <v>-1</v>
      </c>
      <c r="C176">
        <v>-1</v>
      </c>
      <c r="D176">
        <v>-1</v>
      </c>
      <c r="E176">
        <v>-1</v>
      </c>
      <c r="F176">
        <v>-1</v>
      </c>
      <c r="G176">
        <v>-1</v>
      </c>
      <c r="H176">
        <v>-1</v>
      </c>
      <c r="I176">
        <v>-1</v>
      </c>
      <c r="J176">
        <v>-1</v>
      </c>
      <c r="K176">
        <v>-1</v>
      </c>
      <c r="L176">
        <v>-1</v>
      </c>
      <c r="M176">
        <v>-1</v>
      </c>
    </row>
    <row r="177" spans="1:13" x14ac:dyDescent="0.3">
      <c r="A177">
        <v>-1</v>
      </c>
      <c r="B177">
        <v>-1</v>
      </c>
      <c r="C177">
        <v>-1</v>
      </c>
      <c r="D177">
        <v>-1</v>
      </c>
      <c r="E177">
        <v>-1</v>
      </c>
      <c r="F177">
        <v>-1</v>
      </c>
      <c r="G177">
        <v>-1</v>
      </c>
      <c r="H177">
        <v>-1</v>
      </c>
      <c r="I177">
        <v>-1</v>
      </c>
      <c r="J177">
        <v>-1</v>
      </c>
      <c r="K177">
        <v>-1</v>
      </c>
      <c r="L177">
        <v>-1</v>
      </c>
      <c r="M177">
        <v>-1</v>
      </c>
    </row>
    <row r="178" spans="1:13" x14ac:dyDescent="0.3">
      <c r="A178">
        <v>-1</v>
      </c>
      <c r="B178">
        <v>-1</v>
      </c>
      <c r="C178">
        <v>-1</v>
      </c>
      <c r="D178">
        <v>-1</v>
      </c>
      <c r="E178">
        <v>-1</v>
      </c>
      <c r="F178">
        <v>-1</v>
      </c>
      <c r="G178">
        <v>-1</v>
      </c>
      <c r="H178">
        <v>-1</v>
      </c>
      <c r="I178">
        <v>-1</v>
      </c>
      <c r="J178">
        <v>-1</v>
      </c>
      <c r="K178">
        <v>-1</v>
      </c>
      <c r="L178">
        <v>-1</v>
      </c>
      <c r="M178">
        <v>-1</v>
      </c>
    </row>
    <row r="179" spans="1:13" x14ac:dyDescent="0.3">
      <c r="A179">
        <v>-1</v>
      </c>
      <c r="B179">
        <v>-1</v>
      </c>
      <c r="C179">
        <v>-1</v>
      </c>
      <c r="D179">
        <v>-1</v>
      </c>
      <c r="E179">
        <v>-1</v>
      </c>
      <c r="F179">
        <v>-1</v>
      </c>
      <c r="G179">
        <v>-1</v>
      </c>
      <c r="H179">
        <v>-1</v>
      </c>
      <c r="I179">
        <v>-1</v>
      </c>
      <c r="J179">
        <v>-1</v>
      </c>
      <c r="K179">
        <v>-1</v>
      </c>
      <c r="L179">
        <v>-1</v>
      </c>
      <c r="M179">
        <v>-1</v>
      </c>
    </row>
    <row r="180" spans="1:13" x14ac:dyDescent="0.3">
      <c r="A180">
        <v>-1</v>
      </c>
      <c r="B180">
        <v>-1</v>
      </c>
      <c r="C180">
        <v>-1</v>
      </c>
      <c r="D180">
        <v>-1</v>
      </c>
      <c r="E180">
        <v>-1</v>
      </c>
      <c r="F180">
        <v>-1</v>
      </c>
      <c r="G180">
        <v>-1</v>
      </c>
      <c r="H180">
        <v>-1</v>
      </c>
      <c r="I180">
        <v>-1</v>
      </c>
      <c r="J180">
        <v>-1</v>
      </c>
      <c r="K180">
        <v>-1</v>
      </c>
      <c r="L180">
        <v>-1</v>
      </c>
      <c r="M180">
        <v>-1</v>
      </c>
    </row>
    <row r="181" spans="1:13" x14ac:dyDescent="0.3">
      <c r="A181">
        <v>-1</v>
      </c>
      <c r="B181">
        <v>-1</v>
      </c>
      <c r="C181">
        <v>-1</v>
      </c>
      <c r="D181">
        <v>-1</v>
      </c>
      <c r="E181">
        <v>-1</v>
      </c>
      <c r="F181">
        <v>-1</v>
      </c>
      <c r="G181">
        <v>-1</v>
      </c>
      <c r="H181">
        <v>-1</v>
      </c>
      <c r="I181">
        <v>-1</v>
      </c>
      <c r="J181">
        <v>-1</v>
      </c>
      <c r="K181">
        <v>-1</v>
      </c>
      <c r="L181">
        <v>-1</v>
      </c>
      <c r="M181">
        <v>-1</v>
      </c>
    </row>
    <row r="182" spans="1:13" x14ac:dyDescent="0.3">
      <c r="A182">
        <v>-1</v>
      </c>
      <c r="B182">
        <v>-1</v>
      </c>
      <c r="C182">
        <v>-1</v>
      </c>
      <c r="D182">
        <v>-1</v>
      </c>
      <c r="E182">
        <v>-1</v>
      </c>
      <c r="F182">
        <v>-1</v>
      </c>
      <c r="G182">
        <v>-1</v>
      </c>
      <c r="H182">
        <v>-1</v>
      </c>
      <c r="I182">
        <v>-1</v>
      </c>
      <c r="J182">
        <v>-1</v>
      </c>
      <c r="K182">
        <v>-1</v>
      </c>
      <c r="L182">
        <v>-1</v>
      </c>
      <c r="M182">
        <v>-1</v>
      </c>
    </row>
    <row r="183" spans="1:13" x14ac:dyDescent="0.3">
      <c r="A183">
        <v>-1</v>
      </c>
      <c r="B183">
        <v>-1</v>
      </c>
      <c r="C183">
        <v>-1</v>
      </c>
      <c r="D183">
        <v>-1</v>
      </c>
      <c r="E183">
        <v>-1</v>
      </c>
      <c r="F183">
        <v>-1</v>
      </c>
      <c r="G183">
        <v>-1</v>
      </c>
      <c r="H183">
        <v>-1</v>
      </c>
      <c r="I183">
        <v>-1</v>
      </c>
      <c r="J183">
        <v>-1</v>
      </c>
      <c r="K183">
        <v>-1</v>
      </c>
      <c r="L183">
        <v>-1</v>
      </c>
      <c r="M183">
        <v>-1</v>
      </c>
    </row>
    <row r="184" spans="1:13" x14ac:dyDescent="0.3">
      <c r="A184">
        <v>-1</v>
      </c>
      <c r="B184">
        <v>-1</v>
      </c>
      <c r="C184">
        <v>-1</v>
      </c>
      <c r="D184">
        <v>-1</v>
      </c>
      <c r="E184">
        <v>-1</v>
      </c>
      <c r="F184">
        <v>-1</v>
      </c>
      <c r="G184">
        <v>-1</v>
      </c>
      <c r="H184">
        <v>-1</v>
      </c>
      <c r="I184">
        <v>-1</v>
      </c>
      <c r="J184">
        <v>-1</v>
      </c>
      <c r="K184">
        <v>-1</v>
      </c>
      <c r="L184">
        <v>-1</v>
      </c>
      <c r="M184">
        <v>-1</v>
      </c>
    </row>
    <row r="185" spans="1:13" x14ac:dyDescent="0.3">
      <c r="A185">
        <v>-1</v>
      </c>
      <c r="B185">
        <v>-1</v>
      </c>
      <c r="C185">
        <v>-1</v>
      </c>
      <c r="D185">
        <v>-1</v>
      </c>
      <c r="E185">
        <v>-1</v>
      </c>
      <c r="F185">
        <v>-1</v>
      </c>
      <c r="G185">
        <v>-1</v>
      </c>
      <c r="H185">
        <v>-1</v>
      </c>
      <c r="I185">
        <v>-1</v>
      </c>
      <c r="J185">
        <v>-1</v>
      </c>
      <c r="K185">
        <v>-1</v>
      </c>
      <c r="L185">
        <v>-1</v>
      </c>
      <c r="M185">
        <v>-1</v>
      </c>
    </row>
    <row r="186" spans="1:13" x14ac:dyDescent="0.3">
      <c r="A186">
        <v>-1</v>
      </c>
      <c r="B186">
        <v>-1</v>
      </c>
      <c r="C186">
        <v>-1</v>
      </c>
      <c r="D186">
        <v>-1</v>
      </c>
      <c r="E186">
        <v>-1</v>
      </c>
      <c r="F186">
        <v>-1</v>
      </c>
      <c r="G186">
        <v>-1</v>
      </c>
      <c r="H186">
        <v>-1</v>
      </c>
      <c r="I186">
        <v>-1</v>
      </c>
      <c r="J186">
        <v>-1</v>
      </c>
      <c r="K186">
        <v>-1</v>
      </c>
      <c r="L186">
        <v>-1</v>
      </c>
      <c r="M186">
        <v>-1</v>
      </c>
    </row>
    <row r="187" spans="1:13" x14ac:dyDescent="0.3">
      <c r="A187">
        <v>-1</v>
      </c>
      <c r="B187">
        <v>-1</v>
      </c>
      <c r="C187">
        <v>-1</v>
      </c>
      <c r="D187">
        <v>-1</v>
      </c>
      <c r="E187">
        <v>-1</v>
      </c>
      <c r="F187">
        <v>-1</v>
      </c>
      <c r="G187">
        <v>-1</v>
      </c>
      <c r="H187">
        <v>-1</v>
      </c>
      <c r="I187">
        <v>-1</v>
      </c>
      <c r="J187">
        <v>-1</v>
      </c>
      <c r="K187">
        <v>-1</v>
      </c>
      <c r="L187">
        <v>-1</v>
      </c>
      <c r="M187">
        <v>-1</v>
      </c>
    </row>
    <row r="188" spans="1:13" x14ac:dyDescent="0.3">
      <c r="A188">
        <v>-1</v>
      </c>
      <c r="B188">
        <v>-1</v>
      </c>
      <c r="C188">
        <v>-1</v>
      </c>
      <c r="D188">
        <v>-1</v>
      </c>
      <c r="E188">
        <v>-1</v>
      </c>
      <c r="F188">
        <v>-1</v>
      </c>
      <c r="G188">
        <v>-1</v>
      </c>
      <c r="H188">
        <v>-1</v>
      </c>
      <c r="I188">
        <v>-1</v>
      </c>
      <c r="J188">
        <v>-1</v>
      </c>
      <c r="K188">
        <v>-1</v>
      </c>
      <c r="L188">
        <v>-1</v>
      </c>
      <c r="M188">
        <v>-1</v>
      </c>
    </row>
    <row r="189" spans="1:13" x14ac:dyDescent="0.3">
      <c r="A189">
        <v>-1</v>
      </c>
      <c r="B189">
        <v>-1</v>
      </c>
      <c r="C189">
        <v>-1</v>
      </c>
      <c r="D189">
        <v>-1</v>
      </c>
      <c r="E189">
        <v>-1</v>
      </c>
      <c r="F189">
        <v>-1</v>
      </c>
      <c r="G189">
        <v>-1</v>
      </c>
      <c r="H189">
        <v>-1</v>
      </c>
      <c r="I189">
        <v>-1</v>
      </c>
      <c r="J189">
        <v>-1</v>
      </c>
      <c r="K189">
        <v>-1</v>
      </c>
      <c r="L189">
        <v>-1</v>
      </c>
      <c r="M189">
        <v>-1</v>
      </c>
    </row>
    <row r="190" spans="1:13" x14ac:dyDescent="0.3">
      <c r="A190">
        <v>-1</v>
      </c>
      <c r="B190">
        <v>-1</v>
      </c>
      <c r="C190">
        <v>-1</v>
      </c>
      <c r="D190">
        <v>-1</v>
      </c>
      <c r="E190">
        <v>-1</v>
      </c>
      <c r="F190">
        <v>-1</v>
      </c>
      <c r="G190">
        <v>-1</v>
      </c>
      <c r="H190">
        <v>-1</v>
      </c>
      <c r="I190">
        <v>-1</v>
      </c>
      <c r="J190">
        <v>-1</v>
      </c>
      <c r="K190">
        <v>-1</v>
      </c>
      <c r="L190">
        <v>-1</v>
      </c>
      <c r="M190">
        <v>-1</v>
      </c>
    </row>
    <row r="191" spans="1:13" x14ac:dyDescent="0.3">
      <c r="A191">
        <v>-1</v>
      </c>
      <c r="B191">
        <v>-1</v>
      </c>
      <c r="C191">
        <v>-1</v>
      </c>
      <c r="D191">
        <v>-1</v>
      </c>
      <c r="E191">
        <v>-1</v>
      </c>
      <c r="F191">
        <v>-1</v>
      </c>
      <c r="G191">
        <v>-1</v>
      </c>
      <c r="H191">
        <v>-1</v>
      </c>
      <c r="I191">
        <v>-1</v>
      </c>
      <c r="J191">
        <v>-1</v>
      </c>
      <c r="K191">
        <v>-1</v>
      </c>
      <c r="L191">
        <v>-1</v>
      </c>
      <c r="M191">
        <v>-1</v>
      </c>
    </row>
    <row r="192" spans="1:13" x14ac:dyDescent="0.3">
      <c r="A192">
        <v>-1</v>
      </c>
      <c r="B192">
        <v>-1</v>
      </c>
      <c r="C192">
        <v>-1</v>
      </c>
      <c r="D192">
        <v>-1</v>
      </c>
      <c r="E192">
        <v>-1</v>
      </c>
      <c r="F192">
        <v>-1</v>
      </c>
      <c r="G192">
        <v>-1</v>
      </c>
      <c r="H192">
        <v>-1</v>
      </c>
      <c r="I192">
        <v>-1</v>
      </c>
      <c r="J192">
        <v>-1</v>
      </c>
      <c r="K192">
        <v>-1</v>
      </c>
      <c r="L192">
        <v>-1</v>
      </c>
      <c r="M192">
        <v>-1</v>
      </c>
    </row>
    <row r="193" spans="1:13" x14ac:dyDescent="0.3">
      <c r="A193">
        <v>-1</v>
      </c>
      <c r="B193">
        <v>-1</v>
      </c>
      <c r="C193">
        <v>-1</v>
      </c>
      <c r="D193">
        <v>-1</v>
      </c>
      <c r="E193">
        <v>-1</v>
      </c>
      <c r="F193">
        <v>-1</v>
      </c>
      <c r="G193">
        <v>-1</v>
      </c>
      <c r="H193">
        <v>-1</v>
      </c>
      <c r="I193">
        <v>-1</v>
      </c>
      <c r="J193">
        <v>-1</v>
      </c>
      <c r="K193">
        <v>-1</v>
      </c>
      <c r="L193">
        <v>-1</v>
      </c>
      <c r="M193">
        <v>-1</v>
      </c>
    </row>
    <row r="194" spans="1:13" x14ac:dyDescent="0.3">
      <c r="A194">
        <v>-1</v>
      </c>
      <c r="B194">
        <v>-1</v>
      </c>
      <c r="C194">
        <v>-1</v>
      </c>
      <c r="D194">
        <v>-1</v>
      </c>
      <c r="E194">
        <v>-1</v>
      </c>
      <c r="F194">
        <v>-1</v>
      </c>
      <c r="G194">
        <v>-1</v>
      </c>
      <c r="H194">
        <v>-1</v>
      </c>
      <c r="I194">
        <v>-1</v>
      </c>
      <c r="J194">
        <v>-1</v>
      </c>
      <c r="K194">
        <v>-1</v>
      </c>
      <c r="L194">
        <v>-1</v>
      </c>
      <c r="M194">
        <v>-1</v>
      </c>
    </row>
    <row r="195" spans="1:13" x14ac:dyDescent="0.3">
      <c r="A195">
        <v>-1</v>
      </c>
      <c r="B195">
        <v>-1</v>
      </c>
      <c r="C195">
        <v>-1</v>
      </c>
      <c r="D195">
        <v>-1</v>
      </c>
      <c r="E195">
        <v>-1</v>
      </c>
      <c r="F195">
        <v>-1</v>
      </c>
      <c r="G195">
        <v>-1</v>
      </c>
      <c r="H195">
        <v>-1</v>
      </c>
      <c r="I195">
        <v>-1</v>
      </c>
      <c r="J195">
        <v>-1</v>
      </c>
      <c r="K195">
        <v>-1</v>
      </c>
      <c r="L195">
        <v>-1</v>
      </c>
      <c r="M195">
        <v>-1</v>
      </c>
    </row>
    <row r="196" spans="1:13" x14ac:dyDescent="0.3">
      <c r="A196">
        <v>-1</v>
      </c>
      <c r="B196">
        <v>-1</v>
      </c>
      <c r="C196">
        <v>-1</v>
      </c>
      <c r="D196">
        <v>-1</v>
      </c>
      <c r="E196">
        <v>-1</v>
      </c>
      <c r="F196">
        <v>-1</v>
      </c>
      <c r="G196">
        <v>-1</v>
      </c>
      <c r="H196">
        <v>-1</v>
      </c>
      <c r="I196">
        <v>-1</v>
      </c>
      <c r="J196">
        <v>-1</v>
      </c>
      <c r="K196">
        <v>-1</v>
      </c>
      <c r="L196">
        <v>-1</v>
      </c>
      <c r="M196">
        <v>-1</v>
      </c>
    </row>
    <row r="197" spans="1:13" x14ac:dyDescent="0.3">
      <c r="A197">
        <v>-1</v>
      </c>
      <c r="B197">
        <v>-1</v>
      </c>
      <c r="C197">
        <v>-1</v>
      </c>
      <c r="D197">
        <v>-1</v>
      </c>
      <c r="E197">
        <v>-1</v>
      </c>
      <c r="F197">
        <v>-1</v>
      </c>
      <c r="G197">
        <v>-1</v>
      </c>
      <c r="H197">
        <v>-1</v>
      </c>
      <c r="I197">
        <v>-1</v>
      </c>
      <c r="J197">
        <v>-1</v>
      </c>
      <c r="K197">
        <v>-1</v>
      </c>
      <c r="L197">
        <v>-1</v>
      </c>
      <c r="M197">
        <v>-1</v>
      </c>
    </row>
    <row r="198" spans="1:13" x14ac:dyDescent="0.3">
      <c r="A198">
        <v>-1</v>
      </c>
      <c r="B198">
        <v>-1</v>
      </c>
      <c r="C198">
        <v>-1</v>
      </c>
      <c r="D198">
        <v>-1</v>
      </c>
      <c r="E198">
        <v>-1</v>
      </c>
      <c r="F198">
        <v>-1</v>
      </c>
      <c r="G198">
        <v>-1</v>
      </c>
      <c r="H198">
        <v>-1</v>
      </c>
      <c r="I198">
        <v>-1</v>
      </c>
      <c r="J198">
        <v>-1</v>
      </c>
      <c r="K198">
        <v>-1</v>
      </c>
      <c r="L198">
        <v>-1</v>
      </c>
      <c r="M198">
        <v>-1</v>
      </c>
    </row>
    <row r="199" spans="1:13" x14ac:dyDescent="0.3">
      <c r="A199">
        <v>-1</v>
      </c>
      <c r="B199">
        <v>-1</v>
      </c>
      <c r="C199">
        <v>-1</v>
      </c>
      <c r="D199">
        <v>-1</v>
      </c>
      <c r="E199">
        <v>-1</v>
      </c>
      <c r="F199">
        <v>-1</v>
      </c>
      <c r="G199">
        <v>-1</v>
      </c>
      <c r="H199">
        <v>-1</v>
      </c>
      <c r="I199">
        <v>-1</v>
      </c>
      <c r="J199">
        <v>-1</v>
      </c>
      <c r="K199">
        <v>-1</v>
      </c>
      <c r="L199">
        <v>-1</v>
      </c>
      <c r="M199">
        <v>-1</v>
      </c>
    </row>
    <row r="200" spans="1:13" x14ac:dyDescent="0.3">
      <c r="A200">
        <v>-1</v>
      </c>
      <c r="B200">
        <v>-1</v>
      </c>
      <c r="C200">
        <v>-1</v>
      </c>
      <c r="D200">
        <v>-1</v>
      </c>
      <c r="E200">
        <v>-1</v>
      </c>
      <c r="F200">
        <v>-1</v>
      </c>
      <c r="G200">
        <v>-1</v>
      </c>
      <c r="H200">
        <v>-1</v>
      </c>
      <c r="I200">
        <v>-1</v>
      </c>
      <c r="J200">
        <v>-1</v>
      </c>
      <c r="K200">
        <v>-1</v>
      </c>
      <c r="L200">
        <v>-1</v>
      </c>
      <c r="M200">
        <v>-1</v>
      </c>
    </row>
    <row r="201" spans="1:13" x14ac:dyDescent="0.3">
      <c r="A201">
        <v>-1</v>
      </c>
      <c r="B201">
        <v>-1</v>
      </c>
      <c r="C201">
        <v>-1</v>
      </c>
      <c r="D201">
        <v>-1</v>
      </c>
      <c r="E201">
        <v>-1</v>
      </c>
      <c r="F201">
        <v>-1</v>
      </c>
      <c r="G201">
        <v>-1</v>
      </c>
      <c r="H201">
        <v>-1</v>
      </c>
      <c r="I201">
        <v>-1</v>
      </c>
      <c r="J201">
        <v>-1</v>
      </c>
      <c r="K201">
        <v>-1</v>
      </c>
      <c r="L201">
        <v>-1</v>
      </c>
      <c r="M201">
        <v>-1</v>
      </c>
    </row>
    <row r="202" spans="1:13" x14ac:dyDescent="0.3">
      <c r="A202">
        <v>-1</v>
      </c>
      <c r="B202">
        <v>-1</v>
      </c>
      <c r="C202">
        <v>-1</v>
      </c>
      <c r="D202">
        <v>-1</v>
      </c>
      <c r="E202">
        <v>-1</v>
      </c>
      <c r="F202">
        <v>-1</v>
      </c>
      <c r="G202">
        <v>-1</v>
      </c>
      <c r="H202">
        <v>-1</v>
      </c>
      <c r="I202">
        <v>-1</v>
      </c>
      <c r="J202">
        <v>-1</v>
      </c>
      <c r="K202">
        <v>-1</v>
      </c>
      <c r="L202">
        <v>-1</v>
      </c>
      <c r="M202">
        <v>-1</v>
      </c>
    </row>
    <row r="203" spans="1:13" x14ac:dyDescent="0.3">
      <c r="A203">
        <v>-1</v>
      </c>
      <c r="B203">
        <v>-1</v>
      </c>
      <c r="C203">
        <v>-1</v>
      </c>
      <c r="D203">
        <v>-1</v>
      </c>
      <c r="E203">
        <v>-1</v>
      </c>
      <c r="F203">
        <v>-1</v>
      </c>
      <c r="G203">
        <v>-1</v>
      </c>
      <c r="H203">
        <v>-1</v>
      </c>
      <c r="I203">
        <v>-1</v>
      </c>
      <c r="J203">
        <v>-1</v>
      </c>
      <c r="K203">
        <v>-1</v>
      </c>
      <c r="L203">
        <v>-1</v>
      </c>
      <c r="M203">
        <v>-1</v>
      </c>
    </row>
    <row r="204" spans="1:13" x14ac:dyDescent="0.3">
      <c r="A204">
        <v>-1</v>
      </c>
      <c r="B204">
        <v>-1</v>
      </c>
      <c r="C204">
        <v>-1</v>
      </c>
      <c r="D204">
        <v>-1</v>
      </c>
      <c r="E204">
        <v>-1</v>
      </c>
      <c r="F204">
        <v>-1</v>
      </c>
      <c r="G204">
        <v>-1</v>
      </c>
      <c r="H204">
        <v>-1</v>
      </c>
      <c r="I204">
        <v>-1</v>
      </c>
      <c r="J204">
        <v>-1</v>
      </c>
      <c r="K204">
        <v>-1</v>
      </c>
      <c r="L204">
        <v>-1</v>
      </c>
      <c r="M204">
        <v>-1</v>
      </c>
    </row>
    <row r="205" spans="1:13" x14ac:dyDescent="0.3">
      <c r="A205">
        <v>-1</v>
      </c>
      <c r="B205">
        <v>-1</v>
      </c>
      <c r="C205">
        <v>-1</v>
      </c>
      <c r="D205">
        <v>-1</v>
      </c>
      <c r="E205">
        <v>-1</v>
      </c>
      <c r="F205">
        <v>-1</v>
      </c>
      <c r="G205">
        <v>-1</v>
      </c>
      <c r="H205">
        <v>-1</v>
      </c>
      <c r="I205">
        <v>-1</v>
      </c>
      <c r="J205">
        <v>-1</v>
      </c>
      <c r="K205">
        <v>-1</v>
      </c>
      <c r="L205">
        <v>-1</v>
      </c>
      <c r="M205">
        <v>-1</v>
      </c>
    </row>
    <row r="206" spans="1:13" x14ac:dyDescent="0.3">
      <c r="A206">
        <v>-1</v>
      </c>
      <c r="B206">
        <v>-1</v>
      </c>
      <c r="C206">
        <v>-1</v>
      </c>
      <c r="D206">
        <v>-1</v>
      </c>
      <c r="E206">
        <v>-1</v>
      </c>
      <c r="F206">
        <v>-1</v>
      </c>
      <c r="G206">
        <v>-1</v>
      </c>
      <c r="H206">
        <v>-1</v>
      </c>
      <c r="I206">
        <v>-1</v>
      </c>
      <c r="J206">
        <v>-1</v>
      </c>
      <c r="K206">
        <v>-1</v>
      </c>
      <c r="L206">
        <v>-1</v>
      </c>
      <c r="M206">
        <v>-1</v>
      </c>
    </row>
  </sheetData>
  <sheetProtection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L206"/>
  <sheetViews>
    <sheetView workbookViewId="0"/>
  </sheetViews>
  <sheetFormatPr baseColWidth="10" defaultRowHeight="14.4" x14ac:dyDescent="0.3"/>
  <sheetData>
    <row r="1" spans="1:12" x14ac:dyDescent="0.3">
      <c r="A1" t="s">
        <v>705</v>
      </c>
      <c r="B1" t="s">
        <v>706</v>
      </c>
      <c r="C1" t="s">
        <v>707</v>
      </c>
      <c r="D1" t="s">
        <v>708</v>
      </c>
      <c r="E1" t="s">
        <v>709</v>
      </c>
      <c r="F1" t="s">
        <v>710</v>
      </c>
      <c r="G1" t="s">
        <v>711</v>
      </c>
      <c r="H1" t="s">
        <v>712</v>
      </c>
      <c r="I1" t="s">
        <v>713</v>
      </c>
      <c r="J1" t="s">
        <v>714</v>
      </c>
      <c r="K1" t="s">
        <v>715</v>
      </c>
      <c r="L1" t="s">
        <v>716</v>
      </c>
    </row>
    <row r="2" spans="1:12" x14ac:dyDescent="0.3">
      <c r="A2">
        <v>2830</v>
      </c>
      <c r="B2">
        <v>2930</v>
      </c>
      <c r="C2">
        <v>2992.5</v>
      </c>
      <c r="D2">
        <v>3070</v>
      </c>
      <c r="E2">
        <v>3055</v>
      </c>
      <c r="F2">
        <v>3025</v>
      </c>
      <c r="G2">
        <v>2920</v>
      </c>
      <c r="H2">
        <v>2780</v>
      </c>
      <c r="I2">
        <v>2520</v>
      </c>
      <c r="J2">
        <v>2245</v>
      </c>
      <c r="K2">
        <v>2035</v>
      </c>
      <c r="L2">
        <v>1830</v>
      </c>
    </row>
    <row r="3" spans="1:12" x14ac:dyDescent="0.3">
      <c r="A3">
        <v>490</v>
      </c>
      <c r="B3">
        <v>350</v>
      </c>
      <c r="C3">
        <v>327.5</v>
      </c>
      <c r="D3">
        <v>300</v>
      </c>
      <c r="E3">
        <v>295</v>
      </c>
      <c r="F3">
        <v>315</v>
      </c>
      <c r="G3">
        <v>360</v>
      </c>
      <c r="H3">
        <v>440</v>
      </c>
      <c r="I3">
        <v>520</v>
      </c>
      <c r="J3">
        <v>492.5</v>
      </c>
      <c r="K3">
        <v>445</v>
      </c>
      <c r="L3">
        <v>445</v>
      </c>
    </row>
    <row r="4" spans="1:12" x14ac:dyDescent="0.3">
      <c r="A4">
        <v>350</v>
      </c>
      <c r="B4">
        <v>340</v>
      </c>
      <c r="C4">
        <v>320</v>
      </c>
      <c r="D4">
        <v>300</v>
      </c>
      <c r="E4">
        <v>300</v>
      </c>
      <c r="F4">
        <v>300</v>
      </c>
      <c r="G4">
        <v>340</v>
      </c>
      <c r="H4">
        <v>385</v>
      </c>
      <c r="I4">
        <v>480</v>
      </c>
      <c r="J4">
        <v>597.5</v>
      </c>
      <c r="K4">
        <v>570</v>
      </c>
      <c r="L4">
        <v>495</v>
      </c>
    </row>
    <row r="5" spans="1:12" x14ac:dyDescent="0.3">
      <c r="A5">
        <v>1240</v>
      </c>
      <c r="B5">
        <v>1030</v>
      </c>
      <c r="C5">
        <v>962.5</v>
      </c>
      <c r="D5">
        <v>896</v>
      </c>
      <c r="E5">
        <v>890</v>
      </c>
      <c r="F5">
        <v>920</v>
      </c>
      <c r="G5">
        <v>1045</v>
      </c>
      <c r="H5">
        <v>1230</v>
      </c>
      <c r="I5">
        <v>1495</v>
      </c>
      <c r="J5">
        <v>1625</v>
      </c>
      <c r="K5">
        <v>1435</v>
      </c>
      <c r="L5">
        <v>1400</v>
      </c>
    </row>
    <row r="6" spans="1:12" x14ac:dyDescent="0.3">
      <c r="A6">
        <v>1110</v>
      </c>
      <c r="B6">
        <v>1000</v>
      </c>
      <c r="C6">
        <v>960</v>
      </c>
      <c r="D6">
        <v>900</v>
      </c>
      <c r="E6">
        <v>890</v>
      </c>
      <c r="F6">
        <v>920</v>
      </c>
      <c r="G6">
        <v>1050</v>
      </c>
      <c r="H6">
        <v>1235</v>
      </c>
      <c r="I6">
        <v>1470</v>
      </c>
      <c r="J6">
        <v>1545</v>
      </c>
      <c r="K6">
        <v>1430</v>
      </c>
      <c r="L6">
        <v>1395</v>
      </c>
    </row>
    <row r="7" spans="1:12" x14ac:dyDescent="0.3">
      <c r="A7">
        <v>300</v>
      </c>
      <c r="B7">
        <v>-1</v>
      </c>
      <c r="C7">
        <v>-1</v>
      </c>
      <c r="D7">
        <v>0</v>
      </c>
      <c r="E7">
        <v>-1</v>
      </c>
      <c r="F7">
        <v>0</v>
      </c>
      <c r="G7">
        <v>0</v>
      </c>
      <c r="H7">
        <v>260</v>
      </c>
      <c r="I7">
        <v>0</v>
      </c>
      <c r="J7">
        <v>300</v>
      </c>
      <c r="K7">
        <v>300</v>
      </c>
      <c r="L7">
        <v>82</v>
      </c>
    </row>
    <row r="8" spans="1:12" x14ac:dyDescent="0.3">
      <c r="A8">
        <v>440</v>
      </c>
      <c r="B8">
        <v>270</v>
      </c>
      <c r="C8">
        <v>140</v>
      </c>
      <c r="D8">
        <v>210</v>
      </c>
      <c r="E8">
        <v>37</v>
      </c>
      <c r="F8">
        <v>39</v>
      </c>
      <c r="G8">
        <v>313</v>
      </c>
      <c r="H8">
        <v>570</v>
      </c>
      <c r="I8">
        <v>420</v>
      </c>
      <c r="J8">
        <v>388</v>
      </c>
      <c r="K8">
        <v>500</v>
      </c>
      <c r="L8">
        <v>220</v>
      </c>
    </row>
    <row r="9" spans="1:12" x14ac:dyDescent="0.3">
      <c r="A9">
        <v>500</v>
      </c>
      <c r="B9">
        <v>315</v>
      </c>
      <c r="C9">
        <v>271</v>
      </c>
      <c r="D9">
        <v>330</v>
      </c>
      <c r="E9">
        <v>202</v>
      </c>
      <c r="F9">
        <v>140</v>
      </c>
      <c r="G9">
        <v>359</v>
      </c>
      <c r="H9">
        <v>600</v>
      </c>
      <c r="I9">
        <v>460</v>
      </c>
      <c r="J9">
        <v>465</v>
      </c>
      <c r="K9">
        <v>4660</v>
      </c>
      <c r="L9">
        <v>300</v>
      </c>
    </row>
    <row r="10" spans="1:12" x14ac:dyDescent="0.3">
      <c r="A10">
        <v>550</v>
      </c>
      <c r="B10">
        <v>370</v>
      </c>
      <c r="C10">
        <v>310</v>
      </c>
      <c r="D10">
        <v>353</v>
      </c>
      <c r="E10">
        <v>300</v>
      </c>
      <c r="F10">
        <v>220</v>
      </c>
      <c r="G10">
        <v>400</v>
      </c>
      <c r="H10">
        <v>650</v>
      </c>
      <c r="I10">
        <v>510</v>
      </c>
      <c r="J10">
        <v>500</v>
      </c>
      <c r="K10">
        <v>4860</v>
      </c>
      <c r="L10">
        <v>320</v>
      </c>
    </row>
    <row r="11" spans="1:12" x14ac:dyDescent="0.3">
      <c r="A11">
        <v>600</v>
      </c>
      <c r="B11">
        <v>420</v>
      </c>
      <c r="C11">
        <v>330</v>
      </c>
      <c r="D11">
        <v>430</v>
      </c>
      <c r="E11">
        <v>320</v>
      </c>
      <c r="F11">
        <v>300</v>
      </c>
      <c r="G11">
        <v>430</v>
      </c>
      <c r="H11">
        <v>670</v>
      </c>
      <c r="I11">
        <v>550</v>
      </c>
      <c r="J11">
        <v>550</v>
      </c>
      <c r="K11">
        <v>5150</v>
      </c>
      <c r="L11">
        <v>380</v>
      </c>
    </row>
    <row r="12" spans="1:12" x14ac:dyDescent="0.3">
      <c r="A12">
        <v>620</v>
      </c>
      <c r="B12">
        <v>440</v>
      </c>
      <c r="C12">
        <v>350</v>
      </c>
      <c r="D12">
        <v>465</v>
      </c>
      <c r="E12">
        <v>350</v>
      </c>
      <c r="F12">
        <v>330</v>
      </c>
      <c r="G12">
        <v>450</v>
      </c>
      <c r="H12">
        <v>690</v>
      </c>
      <c r="I12">
        <v>610</v>
      </c>
      <c r="J12">
        <v>580</v>
      </c>
      <c r="K12">
        <v>-1</v>
      </c>
      <c r="L12">
        <v>420</v>
      </c>
    </row>
    <row r="13" spans="1:12" x14ac:dyDescent="0.3">
      <c r="A13">
        <v>655</v>
      </c>
      <c r="B13">
        <v>460</v>
      </c>
      <c r="C13">
        <v>370</v>
      </c>
      <c r="D13">
        <v>490</v>
      </c>
      <c r="E13">
        <v>370</v>
      </c>
      <c r="F13">
        <v>369</v>
      </c>
      <c r="G13">
        <v>500</v>
      </c>
      <c r="H13">
        <v>710</v>
      </c>
      <c r="I13">
        <v>710</v>
      </c>
      <c r="J13">
        <v>-1</v>
      </c>
      <c r="K13">
        <v>-1</v>
      </c>
      <c r="L13">
        <v>4210</v>
      </c>
    </row>
    <row r="14" spans="1:12" x14ac:dyDescent="0.3">
      <c r="A14">
        <v>680</v>
      </c>
      <c r="B14">
        <v>480</v>
      </c>
      <c r="C14">
        <v>390</v>
      </c>
      <c r="D14">
        <v>520</v>
      </c>
      <c r="E14">
        <v>390</v>
      </c>
      <c r="F14">
        <v>422</v>
      </c>
      <c r="G14">
        <v>520</v>
      </c>
      <c r="H14">
        <v>775</v>
      </c>
      <c r="I14">
        <v>730</v>
      </c>
      <c r="J14">
        <v>-1</v>
      </c>
      <c r="K14">
        <v>-1</v>
      </c>
      <c r="L14">
        <v>4240</v>
      </c>
    </row>
    <row r="15" spans="1:12" x14ac:dyDescent="0.3">
      <c r="A15">
        <v>730</v>
      </c>
      <c r="B15">
        <v>500</v>
      </c>
      <c r="C15">
        <v>410</v>
      </c>
      <c r="D15">
        <v>550</v>
      </c>
      <c r="E15">
        <v>440</v>
      </c>
      <c r="F15">
        <v>460</v>
      </c>
      <c r="G15">
        <v>570</v>
      </c>
      <c r="H15">
        <v>800</v>
      </c>
      <c r="I15">
        <v>750</v>
      </c>
      <c r="J15">
        <v>-1</v>
      </c>
      <c r="K15">
        <v>-1</v>
      </c>
      <c r="L15">
        <v>4270</v>
      </c>
    </row>
    <row r="16" spans="1:12" x14ac:dyDescent="0.3">
      <c r="A16">
        <v>810</v>
      </c>
      <c r="B16">
        <v>520</v>
      </c>
      <c r="C16">
        <v>430</v>
      </c>
      <c r="D16">
        <v>580</v>
      </c>
      <c r="E16">
        <v>460</v>
      </c>
      <c r="F16">
        <v>500</v>
      </c>
      <c r="G16">
        <v>600</v>
      </c>
      <c r="H16">
        <v>820</v>
      </c>
      <c r="I16">
        <v>770</v>
      </c>
      <c r="J16">
        <v>-1</v>
      </c>
      <c r="K16">
        <v>-1</v>
      </c>
      <c r="L16">
        <v>4320</v>
      </c>
    </row>
    <row r="17" spans="1:12" x14ac:dyDescent="0.3">
      <c r="A17">
        <v>930</v>
      </c>
      <c r="B17">
        <v>540</v>
      </c>
      <c r="C17">
        <v>450</v>
      </c>
      <c r="D17">
        <v>610</v>
      </c>
      <c r="E17">
        <v>494</v>
      </c>
      <c r="F17">
        <v>530</v>
      </c>
      <c r="G17">
        <v>630</v>
      </c>
      <c r="H17">
        <v>860</v>
      </c>
      <c r="I17">
        <v>790</v>
      </c>
      <c r="J17">
        <v>-1</v>
      </c>
      <c r="K17">
        <v>-1</v>
      </c>
      <c r="L17">
        <v>4350</v>
      </c>
    </row>
    <row r="18" spans="1:12" x14ac:dyDescent="0.3">
      <c r="A18">
        <v>1025</v>
      </c>
      <c r="B18">
        <v>570</v>
      </c>
      <c r="C18">
        <v>480</v>
      </c>
      <c r="D18">
        <v>630</v>
      </c>
      <c r="E18">
        <v>530</v>
      </c>
      <c r="F18">
        <v>600</v>
      </c>
      <c r="G18">
        <v>650</v>
      </c>
      <c r="H18">
        <v>880</v>
      </c>
      <c r="I18">
        <v>820</v>
      </c>
      <c r="J18">
        <v>-1</v>
      </c>
      <c r="K18">
        <v>-1</v>
      </c>
      <c r="L18">
        <v>4520</v>
      </c>
    </row>
    <row r="19" spans="1:12" x14ac:dyDescent="0.3">
      <c r="A19">
        <v>1120</v>
      </c>
      <c r="B19">
        <v>600</v>
      </c>
      <c r="C19">
        <v>500</v>
      </c>
      <c r="D19">
        <v>650</v>
      </c>
      <c r="E19">
        <v>574</v>
      </c>
      <c r="F19">
        <v>630</v>
      </c>
      <c r="G19">
        <v>680</v>
      </c>
      <c r="H19">
        <v>900</v>
      </c>
      <c r="I19">
        <v>840</v>
      </c>
      <c r="J19">
        <v>-1</v>
      </c>
      <c r="K19">
        <v>-1</v>
      </c>
      <c r="L19">
        <v>4560</v>
      </c>
    </row>
    <row r="20" spans="1:12" x14ac:dyDescent="0.3">
      <c r="A20">
        <v>1160</v>
      </c>
      <c r="B20">
        <v>620</v>
      </c>
      <c r="C20">
        <v>530</v>
      </c>
      <c r="D20">
        <v>670</v>
      </c>
      <c r="E20">
        <v>610</v>
      </c>
      <c r="F20">
        <v>650</v>
      </c>
      <c r="G20">
        <v>700</v>
      </c>
      <c r="H20">
        <v>925</v>
      </c>
      <c r="I20">
        <v>860</v>
      </c>
      <c r="J20">
        <v>-1</v>
      </c>
      <c r="K20">
        <v>-1</v>
      </c>
      <c r="L20">
        <v>4660</v>
      </c>
    </row>
    <row r="21" spans="1:12" x14ac:dyDescent="0.3">
      <c r="A21">
        <v>1200</v>
      </c>
      <c r="B21">
        <v>650</v>
      </c>
      <c r="C21">
        <v>562</v>
      </c>
      <c r="D21">
        <v>705</v>
      </c>
      <c r="E21">
        <v>630</v>
      </c>
      <c r="F21">
        <v>680</v>
      </c>
      <c r="G21">
        <v>734</v>
      </c>
      <c r="H21">
        <v>950</v>
      </c>
      <c r="I21">
        <v>880</v>
      </c>
      <c r="J21">
        <v>-1</v>
      </c>
      <c r="K21">
        <v>-1</v>
      </c>
      <c r="L21">
        <v>4790</v>
      </c>
    </row>
    <row r="22" spans="1:12" x14ac:dyDescent="0.3">
      <c r="A22">
        <v>1230</v>
      </c>
      <c r="B22">
        <v>670</v>
      </c>
      <c r="C22">
        <v>585</v>
      </c>
      <c r="D22">
        <v>730</v>
      </c>
      <c r="E22">
        <v>650</v>
      </c>
      <c r="F22">
        <v>700</v>
      </c>
      <c r="G22">
        <v>760</v>
      </c>
      <c r="H22">
        <v>970</v>
      </c>
      <c r="I22">
        <v>900</v>
      </c>
      <c r="J22">
        <v>-1</v>
      </c>
      <c r="K22">
        <v>-1</v>
      </c>
      <c r="L22">
        <v>4830</v>
      </c>
    </row>
    <row r="23" spans="1:12" x14ac:dyDescent="0.3">
      <c r="A23">
        <v>1250</v>
      </c>
      <c r="B23">
        <v>700</v>
      </c>
      <c r="C23">
        <v>610</v>
      </c>
      <c r="D23">
        <v>770</v>
      </c>
      <c r="E23">
        <v>675</v>
      </c>
      <c r="F23">
        <v>720</v>
      </c>
      <c r="G23">
        <v>780</v>
      </c>
      <c r="H23">
        <v>990</v>
      </c>
      <c r="I23">
        <v>935</v>
      </c>
      <c r="J23">
        <v>-1</v>
      </c>
      <c r="K23">
        <v>-1</v>
      </c>
      <c r="L23">
        <v>4940</v>
      </c>
    </row>
    <row r="24" spans="1:12" x14ac:dyDescent="0.3">
      <c r="A24">
        <v>1275</v>
      </c>
      <c r="B24">
        <v>730</v>
      </c>
      <c r="C24">
        <v>640</v>
      </c>
      <c r="D24">
        <v>810</v>
      </c>
      <c r="E24">
        <v>700</v>
      </c>
      <c r="F24">
        <v>767</v>
      </c>
      <c r="G24">
        <v>800</v>
      </c>
      <c r="H24">
        <v>1040</v>
      </c>
      <c r="I24">
        <v>960</v>
      </c>
      <c r="J24">
        <v>-1</v>
      </c>
      <c r="K24">
        <v>-1</v>
      </c>
      <c r="L24">
        <v>5020</v>
      </c>
    </row>
    <row r="25" spans="1:12" x14ac:dyDescent="0.3">
      <c r="A25">
        <v>1300</v>
      </c>
      <c r="B25">
        <v>750</v>
      </c>
      <c r="C25">
        <v>665</v>
      </c>
      <c r="D25">
        <v>830</v>
      </c>
      <c r="E25">
        <v>730</v>
      </c>
      <c r="F25">
        <v>790</v>
      </c>
      <c r="G25">
        <v>820</v>
      </c>
      <c r="H25">
        <v>1080</v>
      </c>
      <c r="I25">
        <v>980</v>
      </c>
      <c r="J25">
        <v>-1</v>
      </c>
      <c r="K25">
        <v>-1</v>
      </c>
      <c r="L25">
        <v>5300</v>
      </c>
    </row>
    <row r="26" spans="1:12" x14ac:dyDescent="0.3">
      <c r="A26">
        <v>1350</v>
      </c>
      <c r="B26">
        <v>770</v>
      </c>
      <c r="C26">
        <v>690</v>
      </c>
      <c r="D26">
        <v>850</v>
      </c>
      <c r="E26">
        <v>770</v>
      </c>
      <c r="F26">
        <v>820</v>
      </c>
      <c r="G26">
        <v>860</v>
      </c>
      <c r="H26">
        <v>1100</v>
      </c>
      <c r="I26">
        <v>1000</v>
      </c>
      <c r="J26">
        <v>-1</v>
      </c>
      <c r="K26">
        <v>-1</v>
      </c>
      <c r="L26">
        <v>-1</v>
      </c>
    </row>
    <row r="27" spans="1:12" x14ac:dyDescent="0.3">
      <c r="A27">
        <v>1390</v>
      </c>
      <c r="B27">
        <v>800</v>
      </c>
      <c r="C27">
        <v>710</v>
      </c>
      <c r="D27">
        <v>900</v>
      </c>
      <c r="E27">
        <v>814</v>
      </c>
      <c r="F27">
        <v>845</v>
      </c>
      <c r="G27">
        <v>880</v>
      </c>
      <c r="H27">
        <v>1120</v>
      </c>
      <c r="I27">
        <v>5060</v>
      </c>
      <c r="J27">
        <v>-1</v>
      </c>
      <c r="K27">
        <v>-1</v>
      </c>
      <c r="L27">
        <v>-1</v>
      </c>
    </row>
    <row r="28" spans="1:12" x14ac:dyDescent="0.3">
      <c r="A28">
        <v>1420</v>
      </c>
      <c r="B28">
        <v>820</v>
      </c>
      <c r="C28">
        <v>740</v>
      </c>
      <c r="D28">
        <v>1020</v>
      </c>
      <c r="E28">
        <v>840</v>
      </c>
      <c r="F28">
        <v>870</v>
      </c>
      <c r="G28">
        <v>920</v>
      </c>
      <c r="H28">
        <v>1145</v>
      </c>
      <c r="I28">
        <v>5220</v>
      </c>
      <c r="J28">
        <v>-1</v>
      </c>
      <c r="K28">
        <v>-1</v>
      </c>
      <c r="L28">
        <v>-1</v>
      </c>
    </row>
    <row r="29" spans="1:12" x14ac:dyDescent="0.3">
      <c r="A29">
        <v>1480</v>
      </c>
      <c r="B29">
        <v>845</v>
      </c>
      <c r="C29">
        <v>760</v>
      </c>
      <c r="D29">
        <v>1050</v>
      </c>
      <c r="E29">
        <v>870</v>
      </c>
      <c r="F29">
        <v>890</v>
      </c>
      <c r="G29">
        <v>945</v>
      </c>
      <c r="H29">
        <v>1170</v>
      </c>
      <c r="I29">
        <v>5340</v>
      </c>
      <c r="J29">
        <v>-1</v>
      </c>
      <c r="K29">
        <v>-1</v>
      </c>
      <c r="L29">
        <v>-1</v>
      </c>
    </row>
    <row r="30" spans="1:12" x14ac:dyDescent="0.3">
      <c r="A30">
        <v>1530</v>
      </c>
      <c r="B30">
        <v>880</v>
      </c>
      <c r="C30">
        <v>780</v>
      </c>
      <c r="D30">
        <v>1070</v>
      </c>
      <c r="E30">
        <v>900</v>
      </c>
      <c r="F30">
        <v>956</v>
      </c>
      <c r="G30">
        <v>970</v>
      </c>
      <c r="H30">
        <v>1190</v>
      </c>
      <c r="I30">
        <v>-1</v>
      </c>
      <c r="J30">
        <v>-1</v>
      </c>
      <c r="K30">
        <v>-1</v>
      </c>
      <c r="L30">
        <v>-1</v>
      </c>
    </row>
    <row r="31" spans="1:12" x14ac:dyDescent="0.3">
      <c r="A31">
        <v>1560</v>
      </c>
      <c r="B31">
        <v>910</v>
      </c>
      <c r="C31">
        <v>810</v>
      </c>
      <c r="D31">
        <v>1090</v>
      </c>
      <c r="E31">
        <v>920</v>
      </c>
      <c r="F31">
        <v>1010</v>
      </c>
      <c r="G31">
        <v>990</v>
      </c>
      <c r="H31">
        <v>1220</v>
      </c>
      <c r="I31">
        <v>-1</v>
      </c>
      <c r="J31">
        <v>-1</v>
      </c>
      <c r="K31">
        <v>-1</v>
      </c>
      <c r="L31">
        <v>-1</v>
      </c>
    </row>
    <row r="32" spans="1:12" x14ac:dyDescent="0.3">
      <c r="A32">
        <v>-1</v>
      </c>
      <c r="B32">
        <v>930</v>
      </c>
      <c r="C32">
        <v>830</v>
      </c>
      <c r="D32">
        <v>1120</v>
      </c>
      <c r="E32">
        <v>960</v>
      </c>
      <c r="F32">
        <v>1030</v>
      </c>
      <c r="G32">
        <v>1010</v>
      </c>
      <c r="H32">
        <v>1240</v>
      </c>
      <c r="I32">
        <v>-1</v>
      </c>
      <c r="J32">
        <v>-1</v>
      </c>
      <c r="K32">
        <v>-1</v>
      </c>
      <c r="L32">
        <v>-1</v>
      </c>
    </row>
    <row r="33" spans="1:12" x14ac:dyDescent="0.3">
      <c r="A33">
        <v>-1</v>
      </c>
      <c r="B33">
        <v>950</v>
      </c>
      <c r="C33">
        <v>850</v>
      </c>
      <c r="D33">
        <v>1140</v>
      </c>
      <c r="E33">
        <v>1000</v>
      </c>
      <c r="F33">
        <v>1050</v>
      </c>
      <c r="G33">
        <v>1030</v>
      </c>
      <c r="H33">
        <v>1260</v>
      </c>
      <c r="I33">
        <v>-1</v>
      </c>
      <c r="J33">
        <v>-1</v>
      </c>
      <c r="K33">
        <v>-1</v>
      </c>
      <c r="L33">
        <v>-1</v>
      </c>
    </row>
    <row r="34" spans="1:12" x14ac:dyDescent="0.3">
      <c r="A34">
        <v>-1</v>
      </c>
      <c r="B34">
        <v>970</v>
      </c>
      <c r="C34">
        <v>890</v>
      </c>
      <c r="D34">
        <v>1160</v>
      </c>
      <c r="E34">
        <v>1055</v>
      </c>
      <c r="F34">
        <v>1075</v>
      </c>
      <c r="G34">
        <v>1080</v>
      </c>
      <c r="H34">
        <v>1280</v>
      </c>
      <c r="I34">
        <v>-1</v>
      </c>
      <c r="J34">
        <v>-1</v>
      </c>
      <c r="K34">
        <v>-1</v>
      </c>
      <c r="L34">
        <v>-1</v>
      </c>
    </row>
    <row r="35" spans="1:12" x14ac:dyDescent="0.3">
      <c r="A35">
        <v>-1</v>
      </c>
      <c r="B35">
        <v>1020</v>
      </c>
      <c r="C35">
        <v>910</v>
      </c>
      <c r="D35">
        <v>1180</v>
      </c>
      <c r="E35">
        <v>1080</v>
      </c>
      <c r="F35">
        <v>1100</v>
      </c>
      <c r="G35">
        <v>1100</v>
      </c>
      <c r="H35">
        <v>1300</v>
      </c>
      <c r="I35">
        <v>-1</v>
      </c>
      <c r="J35">
        <v>-1</v>
      </c>
      <c r="K35">
        <v>-1</v>
      </c>
      <c r="L35">
        <v>-1</v>
      </c>
    </row>
    <row r="36" spans="1:12" x14ac:dyDescent="0.3">
      <c r="A36">
        <v>-1</v>
      </c>
      <c r="B36">
        <v>1050</v>
      </c>
      <c r="C36">
        <v>960</v>
      </c>
      <c r="D36">
        <v>1200</v>
      </c>
      <c r="E36">
        <v>1100</v>
      </c>
      <c r="F36">
        <v>1140</v>
      </c>
      <c r="G36">
        <v>1120</v>
      </c>
      <c r="H36">
        <v>1320</v>
      </c>
      <c r="I36">
        <v>-1</v>
      </c>
      <c r="J36">
        <v>-1</v>
      </c>
      <c r="K36">
        <v>-1</v>
      </c>
      <c r="L36">
        <v>-1</v>
      </c>
    </row>
    <row r="37" spans="1:12" x14ac:dyDescent="0.3">
      <c r="A37">
        <v>-1</v>
      </c>
      <c r="B37">
        <v>1135</v>
      </c>
      <c r="C37">
        <v>980</v>
      </c>
      <c r="D37">
        <v>1270</v>
      </c>
      <c r="E37">
        <v>1140</v>
      </c>
      <c r="F37">
        <v>1180</v>
      </c>
      <c r="G37">
        <v>1150</v>
      </c>
      <c r="H37">
        <v>1340</v>
      </c>
      <c r="I37">
        <v>-1</v>
      </c>
      <c r="J37">
        <v>-1</v>
      </c>
      <c r="K37">
        <v>-1</v>
      </c>
      <c r="L37">
        <v>-1</v>
      </c>
    </row>
    <row r="38" spans="1:12" x14ac:dyDescent="0.3">
      <c r="A38">
        <v>-1</v>
      </c>
      <c r="B38">
        <v>1165</v>
      </c>
      <c r="C38">
        <v>1000</v>
      </c>
      <c r="D38">
        <v>1300</v>
      </c>
      <c r="E38">
        <v>1160</v>
      </c>
      <c r="F38">
        <v>1200</v>
      </c>
      <c r="G38">
        <v>1170</v>
      </c>
      <c r="H38">
        <v>1365</v>
      </c>
      <c r="I38">
        <v>-1</v>
      </c>
      <c r="J38">
        <v>-1</v>
      </c>
      <c r="K38">
        <v>-1</v>
      </c>
      <c r="L38">
        <v>-1</v>
      </c>
    </row>
    <row r="39" spans="1:12" x14ac:dyDescent="0.3">
      <c r="A39">
        <v>-1</v>
      </c>
      <c r="B39">
        <v>1200</v>
      </c>
      <c r="C39">
        <v>1020</v>
      </c>
      <c r="D39">
        <v>1360</v>
      </c>
      <c r="E39">
        <v>1180</v>
      </c>
      <c r="F39">
        <v>1230</v>
      </c>
      <c r="G39">
        <v>1190</v>
      </c>
      <c r="H39">
        <v>1390</v>
      </c>
      <c r="I39">
        <v>-1</v>
      </c>
      <c r="J39">
        <v>-1</v>
      </c>
      <c r="K39">
        <v>-1</v>
      </c>
      <c r="L39">
        <v>-1</v>
      </c>
    </row>
    <row r="40" spans="1:12" x14ac:dyDescent="0.3">
      <c r="A40">
        <v>-1</v>
      </c>
      <c r="B40">
        <v>1220</v>
      </c>
      <c r="C40">
        <v>1040</v>
      </c>
      <c r="D40">
        <v>1400</v>
      </c>
      <c r="E40">
        <v>1200</v>
      </c>
      <c r="F40">
        <v>1255</v>
      </c>
      <c r="G40">
        <v>1210</v>
      </c>
      <c r="H40">
        <v>1410</v>
      </c>
      <c r="I40">
        <v>-1</v>
      </c>
      <c r="J40">
        <v>-1</v>
      </c>
      <c r="K40">
        <v>-1</v>
      </c>
      <c r="L40">
        <v>-1</v>
      </c>
    </row>
    <row r="41" spans="1:12" x14ac:dyDescent="0.3">
      <c r="A41">
        <v>-1</v>
      </c>
      <c r="B41">
        <v>1240</v>
      </c>
      <c r="C41">
        <v>1070</v>
      </c>
      <c r="D41">
        <v>1440</v>
      </c>
      <c r="E41">
        <v>1222</v>
      </c>
      <c r="F41">
        <v>1280</v>
      </c>
      <c r="G41">
        <v>1235</v>
      </c>
      <c r="H41">
        <v>1430</v>
      </c>
      <c r="I41">
        <v>-1</v>
      </c>
      <c r="J41">
        <v>-1</v>
      </c>
      <c r="K41">
        <v>-1</v>
      </c>
      <c r="L41">
        <v>-1</v>
      </c>
    </row>
    <row r="42" spans="1:12" x14ac:dyDescent="0.3">
      <c r="A42">
        <v>-1</v>
      </c>
      <c r="B42">
        <v>1270</v>
      </c>
      <c r="C42">
        <v>1090</v>
      </c>
      <c r="D42">
        <v>1460</v>
      </c>
      <c r="E42">
        <v>1250</v>
      </c>
      <c r="F42">
        <v>1300</v>
      </c>
      <c r="G42">
        <v>1255</v>
      </c>
      <c r="H42">
        <v>1450</v>
      </c>
      <c r="I42">
        <v>-1</v>
      </c>
      <c r="J42">
        <v>-1</v>
      </c>
      <c r="K42">
        <v>-1</v>
      </c>
      <c r="L42">
        <v>-1</v>
      </c>
    </row>
    <row r="43" spans="1:12" x14ac:dyDescent="0.3">
      <c r="A43">
        <v>-1</v>
      </c>
      <c r="B43">
        <v>1300</v>
      </c>
      <c r="C43">
        <v>1110</v>
      </c>
      <c r="D43">
        <v>1480</v>
      </c>
      <c r="E43">
        <v>1270</v>
      </c>
      <c r="F43">
        <v>1330</v>
      </c>
      <c r="G43">
        <v>1280</v>
      </c>
      <c r="H43">
        <v>1480</v>
      </c>
      <c r="I43">
        <v>-1</v>
      </c>
      <c r="J43">
        <v>-1</v>
      </c>
      <c r="K43">
        <v>-1</v>
      </c>
      <c r="L43">
        <v>-1</v>
      </c>
    </row>
    <row r="44" spans="1:12" x14ac:dyDescent="0.3">
      <c r="A44">
        <v>-1</v>
      </c>
      <c r="B44">
        <v>1350</v>
      </c>
      <c r="C44">
        <v>1130</v>
      </c>
      <c r="D44">
        <v>1500</v>
      </c>
      <c r="E44">
        <v>1290</v>
      </c>
      <c r="F44">
        <v>1350</v>
      </c>
      <c r="G44">
        <v>1300</v>
      </c>
      <c r="H44">
        <v>1500</v>
      </c>
      <c r="I44">
        <v>-1</v>
      </c>
      <c r="J44">
        <v>-1</v>
      </c>
      <c r="K44">
        <v>-1</v>
      </c>
      <c r="L44">
        <v>-1</v>
      </c>
    </row>
    <row r="45" spans="1:12" x14ac:dyDescent="0.3">
      <c r="A45">
        <v>-1</v>
      </c>
      <c r="B45">
        <v>1390</v>
      </c>
      <c r="C45">
        <v>1160</v>
      </c>
      <c r="D45">
        <v>1525</v>
      </c>
      <c r="E45">
        <v>1320</v>
      </c>
      <c r="F45">
        <v>1370</v>
      </c>
      <c r="G45">
        <v>1320</v>
      </c>
      <c r="H45">
        <v>1520</v>
      </c>
      <c r="I45">
        <v>-1</v>
      </c>
      <c r="J45">
        <v>-1</v>
      </c>
      <c r="K45">
        <v>-1</v>
      </c>
      <c r="L45">
        <v>-1</v>
      </c>
    </row>
    <row r="46" spans="1:12" x14ac:dyDescent="0.3">
      <c r="A46">
        <v>-1</v>
      </c>
      <c r="B46">
        <v>1440</v>
      </c>
      <c r="C46">
        <v>1190</v>
      </c>
      <c r="D46">
        <v>1560</v>
      </c>
      <c r="E46">
        <v>1340</v>
      </c>
      <c r="F46">
        <v>1390</v>
      </c>
      <c r="G46">
        <v>1350</v>
      </c>
      <c r="H46">
        <v>4850</v>
      </c>
      <c r="I46">
        <v>-1</v>
      </c>
      <c r="J46">
        <v>-1</v>
      </c>
      <c r="K46">
        <v>-1</v>
      </c>
      <c r="L46">
        <v>-1</v>
      </c>
    </row>
    <row r="47" spans="1:12" x14ac:dyDescent="0.3">
      <c r="A47">
        <v>-1</v>
      </c>
      <c r="B47">
        <v>1470</v>
      </c>
      <c r="C47">
        <v>1220</v>
      </c>
      <c r="D47">
        <v>1600</v>
      </c>
      <c r="E47">
        <v>1370</v>
      </c>
      <c r="F47">
        <v>1420</v>
      </c>
      <c r="G47">
        <v>1370</v>
      </c>
      <c r="H47">
        <v>4880</v>
      </c>
      <c r="I47">
        <v>-1</v>
      </c>
      <c r="J47">
        <v>-1</v>
      </c>
      <c r="K47">
        <v>-1</v>
      </c>
      <c r="L47">
        <v>-1</v>
      </c>
    </row>
    <row r="48" spans="1:12" x14ac:dyDescent="0.3">
      <c r="A48">
        <v>-1</v>
      </c>
      <c r="B48">
        <v>1500</v>
      </c>
      <c r="C48">
        <v>1255</v>
      </c>
      <c r="D48">
        <v>1620</v>
      </c>
      <c r="E48">
        <v>1390</v>
      </c>
      <c r="F48">
        <v>1440</v>
      </c>
      <c r="G48">
        <v>1390</v>
      </c>
      <c r="H48">
        <v>4905</v>
      </c>
      <c r="I48">
        <v>-1</v>
      </c>
      <c r="J48">
        <v>-1</v>
      </c>
      <c r="K48">
        <v>-1</v>
      </c>
      <c r="L48">
        <v>-1</v>
      </c>
    </row>
    <row r="49" spans="1:12" x14ac:dyDescent="0.3">
      <c r="A49">
        <v>-1</v>
      </c>
      <c r="B49">
        <v>1545</v>
      </c>
      <c r="C49">
        <v>1280</v>
      </c>
      <c r="D49">
        <v>1650</v>
      </c>
      <c r="E49">
        <v>1420</v>
      </c>
      <c r="F49">
        <v>1460</v>
      </c>
      <c r="G49">
        <v>1410</v>
      </c>
      <c r="H49">
        <v>4925</v>
      </c>
      <c r="I49">
        <v>-1</v>
      </c>
      <c r="J49">
        <v>-1</v>
      </c>
      <c r="K49">
        <v>-1</v>
      </c>
      <c r="L49">
        <v>-1</v>
      </c>
    </row>
    <row r="50" spans="1:12" x14ac:dyDescent="0.3">
      <c r="A50">
        <v>-1</v>
      </c>
      <c r="B50">
        <v>1570</v>
      </c>
      <c r="C50">
        <v>1300</v>
      </c>
      <c r="D50">
        <v>1680</v>
      </c>
      <c r="E50">
        <v>1440</v>
      </c>
      <c r="F50">
        <v>1486</v>
      </c>
      <c r="G50">
        <v>1430</v>
      </c>
      <c r="H50">
        <v>4985</v>
      </c>
      <c r="I50">
        <v>-1</v>
      </c>
      <c r="J50">
        <v>-1</v>
      </c>
      <c r="K50">
        <v>-1</v>
      </c>
      <c r="L50">
        <v>-1</v>
      </c>
    </row>
    <row r="51" spans="1:12" x14ac:dyDescent="0.3">
      <c r="A51">
        <v>-1</v>
      </c>
      <c r="B51">
        <v>1600</v>
      </c>
      <c r="C51">
        <v>1320</v>
      </c>
      <c r="D51">
        <v>1700</v>
      </c>
      <c r="E51">
        <v>1460</v>
      </c>
      <c r="F51">
        <v>1510</v>
      </c>
      <c r="G51">
        <v>1450</v>
      </c>
      <c r="H51">
        <v>5035</v>
      </c>
      <c r="I51">
        <v>-1</v>
      </c>
      <c r="J51">
        <v>-1</v>
      </c>
      <c r="K51">
        <v>-1</v>
      </c>
      <c r="L51">
        <v>-1</v>
      </c>
    </row>
    <row r="52" spans="1:12" x14ac:dyDescent="0.3">
      <c r="A52">
        <v>-1</v>
      </c>
      <c r="B52">
        <v>1635</v>
      </c>
      <c r="C52">
        <v>1340</v>
      </c>
      <c r="D52">
        <v>1720</v>
      </c>
      <c r="E52">
        <v>1480</v>
      </c>
      <c r="F52">
        <v>1535</v>
      </c>
      <c r="G52">
        <v>1470</v>
      </c>
      <c r="H52">
        <v>5080</v>
      </c>
      <c r="I52">
        <v>-1</v>
      </c>
      <c r="J52">
        <v>-1</v>
      </c>
      <c r="K52">
        <v>-1</v>
      </c>
      <c r="L52">
        <v>-1</v>
      </c>
    </row>
    <row r="53" spans="1:12" x14ac:dyDescent="0.3">
      <c r="A53">
        <v>-1</v>
      </c>
      <c r="B53">
        <v>1655</v>
      </c>
      <c r="C53">
        <v>1365</v>
      </c>
      <c r="D53">
        <v>1745</v>
      </c>
      <c r="E53">
        <v>1500</v>
      </c>
      <c r="F53">
        <v>1570</v>
      </c>
      <c r="G53">
        <v>1490</v>
      </c>
      <c r="H53">
        <v>5110</v>
      </c>
      <c r="I53">
        <v>-1</v>
      </c>
      <c r="J53">
        <v>-1</v>
      </c>
      <c r="K53">
        <v>-1</v>
      </c>
      <c r="L53">
        <v>-1</v>
      </c>
    </row>
    <row r="54" spans="1:12" x14ac:dyDescent="0.3">
      <c r="A54">
        <v>-1</v>
      </c>
      <c r="B54">
        <v>1680</v>
      </c>
      <c r="C54">
        <v>1390</v>
      </c>
      <c r="D54">
        <v>1770</v>
      </c>
      <c r="E54">
        <v>1520</v>
      </c>
      <c r="F54">
        <v>1590</v>
      </c>
      <c r="G54">
        <v>1510</v>
      </c>
      <c r="H54">
        <v>5140</v>
      </c>
      <c r="I54">
        <v>-1</v>
      </c>
      <c r="J54">
        <v>-1</v>
      </c>
      <c r="K54">
        <v>-1</v>
      </c>
      <c r="L54">
        <v>-1</v>
      </c>
    </row>
    <row r="55" spans="1:12" x14ac:dyDescent="0.3">
      <c r="A55">
        <v>-1</v>
      </c>
      <c r="B55">
        <v>1700</v>
      </c>
      <c r="C55">
        <v>1410</v>
      </c>
      <c r="D55">
        <v>1790</v>
      </c>
      <c r="E55">
        <v>1540</v>
      </c>
      <c r="F55">
        <v>1610</v>
      </c>
      <c r="G55">
        <v>1530</v>
      </c>
      <c r="H55">
        <v>5270</v>
      </c>
      <c r="I55">
        <v>-1</v>
      </c>
      <c r="J55">
        <v>-1</v>
      </c>
      <c r="K55">
        <v>-1</v>
      </c>
      <c r="L55">
        <v>-1</v>
      </c>
    </row>
    <row r="56" spans="1:12" x14ac:dyDescent="0.3">
      <c r="A56">
        <v>-1</v>
      </c>
      <c r="B56">
        <v>1720</v>
      </c>
      <c r="C56">
        <v>1430</v>
      </c>
      <c r="D56">
        <v>1810</v>
      </c>
      <c r="E56">
        <v>1560</v>
      </c>
      <c r="F56">
        <v>1630</v>
      </c>
      <c r="G56">
        <v>1550</v>
      </c>
      <c r="H56">
        <v>5400</v>
      </c>
      <c r="I56">
        <v>-1</v>
      </c>
      <c r="J56">
        <v>-1</v>
      </c>
      <c r="K56">
        <v>-1</v>
      </c>
      <c r="L56">
        <v>-1</v>
      </c>
    </row>
    <row r="57" spans="1:12" x14ac:dyDescent="0.3">
      <c r="A57">
        <v>-1</v>
      </c>
      <c r="B57">
        <v>1740</v>
      </c>
      <c r="C57">
        <v>1480</v>
      </c>
      <c r="D57">
        <v>1835</v>
      </c>
      <c r="E57">
        <v>1580</v>
      </c>
      <c r="F57">
        <v>1650</v>
      </c>
      <c r="G57">
        <v>1570</v>
      </c>
      <c r="H57">
        <v>5445</v>
      </c>
      <c r="I57">
        <v>-1</v>
      </c>
      <c r="J57">
        <v>-1</v>
      </c>
      <c r="K57">
        <v>-1</v>
      </c>
      <c r="L57">
        <v>-1</v>
      </c>
    </row>
    <row r="58" spans="1:12" x14ac:dyDescent="0.3">
      <c r="A58">
        <v>-1</v>
      </c>
      <c r="B58">
        <v>1760</v>
      </c>
      <c r="C58">
        <v>1500</v>
      </c>
      <c r="D58">
        <v>1870</v>
      </c>
      <c r="E58">
        <v>1600</v>
      </c>
      <c r="F58">
        <v>1670</v>
      </c>
      <c r="G58">
        <v>1595</v>
      </c>
      <c r="H58">
        <v>5610</v>
      </c>
      <c r="I58">
        <v>-1</v>
      </c>
      <c r="J58">
        <v>-1</v>
      </c>
      <c r="K58">
        <v>-1</v>
      </c>
      <c r="L58">
        <v>-1</v>
      </c>
    </row>
    <row r="59" spans="1:12" x14ac:dyDescent="0.3">
      <c r="A59">
        <v>-1</v>
      </c>
      <c r="B59">
        <v>1790</v>
      </c>
      <c r="C59">
        <v>1530</v>
      </c>
      <c r="D59">
        <v>1890</v>
      </c>
      <c r="E59">
        <v>1620</v>
      </c>
      <c r="F59">
        <v>1690</v>
      </c>
      <c r="G59">
        <v>1620</v>
      </c>
      <c r="H59">
        <v>5680</v>
      </c>
      <c r="I59">
        <v>-1</v>
      </c>
      <c r="J59">
        <v>-1</v>
      </c>
      <c r="K59">
        <v>-1</v>
      </c>
      <c r="L59">
        <v>-1</v>
      </c>
    </row>
    <row r="60" spans="1:12" x14ac:dyDescent="0.3">
      <c r="A60">
        <v>-1</v>
      </c>
      <c r="B60">
        <v>1820</v>
      </c>
      <c r="C60">
        <v>1550</v>
      </c>
      <c r="D60">
        <v>1910</v>
      </c>
      <c r="E60">
        <v>1640</v>
      </c>
      <c r="F60">
        <v>1710</v>
      </c>
      <c r="G60">
        <v>1640</v>
      </c>
      <c r="H60">
        <v>-1</v>
      </c>
      <c r="I60">
        <v>-1</v>
      </c>
      <c r="J60">
        <v>-1</v>
      </c>
      <c r="K60">
        <v>-1</v>
      </c>
      <c r="L60">
        <v>-1</v>
      </c>
    </row>
    <row r="61" spans="1:12" x14ac:dyDescent="0.3">
      <c r="A61">
        <v>-1</v>
      </c>
      <c r="B61">
        <v>1845</v>
      </c>
      <c r="C61">
        <v>1590</v>
      </c>
      <c r="D61">
        <v>1930</v>
      </c>
      <c r="E61">
        <v>1660</v>
      </c>
      <c r="F61">
        <v>1730</v>
      </c>
      <c r="G61">
        <v>1660</v>
      </c>
      <c r="H61">
        <v>-1</v>
      </c>
      <c r="I61">
        <v>-1</v>
      </c>
      <c r="J61">
        <v>-1</v>
      </c>
      <c r="K61">
        <v>-1</v>
      </c>
      <c r="L61">
        <v>-1</v>
      </c>
    </row>
    <row r="62" spans="1:12" x14ac:dyDescent="0.3">
      <c r="A62">
        <v>-1</v>
      </c>
      <c r="B62">
        <v>1865</v>
      </c>
      <c r="C62">
        <v>1650</v>
      </c>
      <c r="D62">
        <v>1960</v>
      </c>
      <c r="E62">
        <v>1682</v>
      </c>
      <c r="F62">
        <v>1750</v>
      </c>
      <c r="G62">
        <v>1680</v>
      </c>
      <c r="H62">
        <v>-1</v>
      </c>
      <c r="I62">
        <v>-1</v>
      </c>
      <c r="J62">
        <v>-1</v>
      </c>
      <c r="K62">
        <v>-1</v>
      </c>
      <c r="L62">
        <v>-1</v>
      </c>
    </row>
    <row r="63" spans="1:12" x14ac:dyDescent="0.3">
      <c r="A63">
        <v>-1</v>
      </c>
      <c r="B63">
        <v>1890</v>
      </c>
      <c r="C63">
        <v>1680</v>
      </c>
      <c r="D63">
        <v>1980</v>
      </c>
      <c r="E63">
        <v>1710</v>
      </c>
      <c r="F63">
        <v>1770</v>
      </c>
      <c r="G63">
        <v>1700</v>
      </c>
      <c r="H63">
        <v>-1</v>
      </c>
      <c r="I63">
        <v>-1</v>
      </c>
      <c r="J63">
        <v>-1</v>
      </c>
      <c r="K63">
        <v>-1</v>
      </c>
      <c r="L63">
        <v>-1</v>
      </c>
    </row>
    <row r="64" spans="1:12" x14ac:dyDescent="0.3">
      <c r="A64">
        <v>-1</v>
      </c>
      <c r="B64">
        <v>4660</v>
      </c>
      <c r="C64">
        <v>1700</v>
      </c>
      <c r="D64">
        <v>2000</v>
      </c>
      <c r="E64">
        <v>1730</v>
      </c>
      <c r="F64">
        <v>1790</v>
      </c>
      <c r="G64">
        <v>1720</v>
      </c>
      <c r="H64">
        <v>-1</v>
      </c>
      <c r="I64">
        <v>-1</v>
      </c>
      <c r="J64">
        <v>-1</v>
      </c>
      <c r="K64">
        <v>-1</v>
      </c>
      <c r="L64">
        <v>-1</v>
      </c>
    </row>
    <row r="65" spans="1:12" x14ac:dyDescent="0.3">
      <c r="A65">
        <v>-1</v>
      </c>
      <c r="B65">
        <v>4750</v>
      </c>
      <c r="C65">
        <v>1720</v>
      </c>
      <c r="D65">
        <v>2020</v>
      </c>
      <c r="E65">
        <v>1750</v>
      </c>
      <c r="F65">
        <v>1810</v>
      </c>
      <c r="G65">
        <v>1740</v>
      </c>
      <c r="H65">
        <v>-1</v>
      </c>
      <c r="I65">
        <v>-1</v>
      </c>
      <c r="J65">
        <v>-1</v>
      </c>
      <c r="K65">
        <v>-1</v>
      </c>
      <c r="L65">
        <v>-1</v>
      </c>
    </row>
    <row r="66" spans="1:12" x14ac:dyDescent="0.3">
      <c r="A66">
        <v>-1</v>
      </c>
      <c r="B66">
        <v>4770</v>
      </c>
      <c r="C66">
        <v>1740</v>
      </c>
      <c r="D66">
        <v>2040</v>
      </c>
      <c r="E66">
        <v>1770</v>
      </c>
      <c r="F66">
        <v>1830</v>
      </c>
      <c r="G66">
        <v>1760</v>
      </c>
      <c r="H66">
        <v>-1</v>
      </c>
      <c r="I66">
        <v>-1</v>
      </c>
      <c r="J66">
        <v>-1</v>
      </c>
      <c r="K66">
        <v>-1</v>
      </c>
      <c r="L66">
        <v>-1</v>
      </c>
    </row>
    <row r="67" spans="1:12" x14ac:dyDescent="0.3">
      <c r="A67">
        <v>-1</v>
      </c>
      <c r="B67">
        <v>4805</v>
      </c>
      <c r="C67">
        <v>1760</v>
      </c>
      <c r="D67">
        <v>2060</v>
      </c>
      <c r="E67">
        <v>1790</v>
      </c>
      <c r="F67">
        <v>1850</v>
      </c>
      <c r="G67">
        <v>1780</v>
      </c>
      <c r="H67">
        <v>-1</v>
      </c>
      <c r="I67">
        <v>-1</v>
      </c>
      <c r="J67">
        <v>-1</v>
      </c>
      <c r="K67">
        <v>-1</v>
      </c>
      <c r="L67">
        <v>-1</v>
      </c>
    </row>
    <row r="68" spans="1:12" x14ac:dyDescent="0.3">
      <c r="A68">
        <v>-1</v>
      </c>
      <c r="B68">
        <v>4860</v>
      </c>
      <c r="C68">
        <v>1780</v>
      </c>
      <c r="D68">
        <v>2080</v>
      </c>
      <c r="E68">
        <v>1810</v>
      </c>
      <c r="F68">
        <v>1870</v>
      </c>
      <c r="G68">
        <v>1800</v>
      </c>
      <c r="H68">
        <v>-1</v>
      </c>
      <c r="I68">
        <v>-1</v>
      </c>
      <c r="J68">
        <v>-1</v>
      </c>
      <c r="K68">
        <v>-1</v>
      </c>
      <c r="L68">
        <v>-1</v>
      </c>
    </row>
    <row r="69" spans="1:12" x14ac:dyDescent="0.3">
      <c r="A69">
        <v>-1</v>
      </c>
      <c r="B69">
        <v>4940</v>
      </c>
      <c r="C69">
        <v>1800</v>
      </c>
      <c r="D69">
        <v>2100</v>
      </c>
      <c r="E69">
        <v>1830</v>
      </c>
      <c r="F69">
        <v>1890</v>
      </c>
      <c r="G69">
        <v>1820</v>
      </c>
      <c r="H69">
        <v>-1</v>
      </c>
      <c r="I69">
        <v>-1</v>
      </c>
      <c r="J69">
        <v>-1</v>
      </c>
      <c r="K69">
        <v>-1</v>
      </c>
      <c r="L69">
        <v>-1</v>
      </c>
    </row>
    <row r="70" spans="1:12" x14ac:dyDescent="0.3">
      <c r="A70">
        <v>-1</v>
      </c>
      <c r="B70">
        <v>5015</v>
      </c>
      <c r="C70">
        <v>1820</v>
      </c>
      <c r="D70">
        <v>2120</v>
      </c>
      <c r="E70">
        <v>1850</v>
      </c>
      <c r="F70">
        <v>1910</v>
      </c>
      <c r="G70">
        <v>1840</v>
      </c>
      <c r="H70">
        <v>-1</v>
      </c>
      <c r="I70">
        <v>-1</v>
      </c>
      <c r="J70">
        <v>-1</v>
      </c>
      <c r="K70">
        <v>-1</v>
      </c>
      <c r="L70">
        <v>-1</v>
      </c>
    </row>
    <row r="71" spans="1:12" x14ac:dyDescent="0.3">
      <c r="A71">
        <v>-1</v>
      </c>
      <c r="B71">
        <v>5050</v>
      </c>
      <c r="C71">
        <v>1840</v>
      </c>
      <c r="D71">
        <v>2140</v>
      </c>
      <c r="E71">
        <v>1870</v>
      </c>
      <c r="F71">
        <v>1930</v>
      </c>
      <c r="G71">
        <v>1860</v>
      </c>
      <c r="H71">
        <v>-1</v>
      </c>
      <c r="I71">
        <v>-1</v>
      </c>
      <c r="J71">
        <v>-1</v>
      </c>
      <c r="K71">
        <v>-1</v>
      </c>
      <c r="L71">
        <v>-1</v>
      </c>
    </row>
    <row r="72" spans="1:12" x14ac:dyDescent="0.3">
      <c r="A72">
        <v>-1</v>
      </c>
      <c r="B72">
        <v>-1</v>
      </c>
      <c r="C72">
        <v>1860</v>
      </c>
      <c r="D72">
        <v>2160</v>
      </c>
      <c r="E72">
        <v>1890</v>
      </c>
      <c r="F72">
        <v>1950</v>
      </c>
      <c r="G72">
        <v>4680</v>
      </c>
      <c r="H72">
        <v>-1</v>
      </c>
      <c r="I72">
        <v>-1</v>
      </c>
      <c r="J72">
        <v>-1</v>
      </c>
      <c r="K72">
        <v>-1</v>
      </c>
      <c r="L72">
        <v>-1</v>
      </c>
    </row>
    <row r="73" spans="1:12" x14ac:dyDescent="0.3">
      <c r="A73">
        <v>-1</v>
      </c>
      <c r="B73">
        <v>-1</v>
      </c>
      <c r="C73">
        <v>1880</v>
      </c>
      <c r="D73">
        <v>4578</v>
      </c>
      <c r="E73">
        <v>1910</v>
      </c>
      <c r="F73">
        <v>1970</v>
      </c>
      <c r="G73">
        <v>4700</v>
      </c>
      <c r="H73">
        <v>-1</v>
      </c>
      <c r="I73">
        <v>-1</v>
      </c>
      <c r="J73">
        <v>-1</v>
      </c>
      <c r="K73">
        <v>-1</v>
      </c>
      <c r="L73">
        <v>-1</v>
      </c>
    </row>
    <row r="74" spans="1:12" x14ac:dyDescent="0.3">
      <c r="A74">
        <v>-1</v>
      </c>
      <c r="B74">
        <v>-1</v>
      </c>
      <c r="C74">
        <v>1905</v>
      </c>
      <c r="D74">
        <v>4600</v>
      </c>
      <c r="E74">
        <v>1930</v>
      </c>
      <c r="F74">
        <v>1990</v>
      </c>
      <c r="G74">
        <v>4720</v>
      </c>
      <c r="H74">
        <v>-1</v>
      </c>
      <c r="I74">
        <v>-1</v>
      </c>
      <c r="J74">
        <v>-1</v>
      </c>
      <c r="K74">
        <v>-1</v>
      </c>
      <c r="L74">
        <v>-1</v>
      </c>
    </row>
    <row r="75" spans="1:12" x14ac:dyDescent="0.3">
      <c r="A75">
        <v>-1</v>
      </c>
      <c r="B75">
        <v>-1</v>
      </c>
      <c r="C75">
        <v>1930</v>
      </c>
      <c r="D75">
        <v>4620</v>
      </c>
      <c r="E75">
        <v>1950</v>
      </c>
      <c r="F75">
        <v>2010</v>
      </c>
      <c r="G75">
        <v>4740</v>
      </c>
      <c r="H75">
        <v>-1</v>
      </c>
      <c r="I75">
        <v>-1</v>
      </c>
      <c r="J75">
        <v>-1</v>
      </c>
      <c r="K75">
        <v>-1</v>
      </c>
      <c r="L75">
        <v>-1</v>
      </c>
    </row>
    <row r="76" spans="1:12" x14ac:dyDescent="0.3">
      <c r="A76">
        <v>-1</v>
      </c>
      <c r="B76">
        <v>-1</v>
      </c>
      <c r="C76">
        <v>1950</v>
      </c>
      <c r="D76">
        <v>4640</v>
      </c>
      <c r="E76">
        <v>1970</v>
      </c>
      <c r="F76">
        <v>2030</v>
      </c>
      <c r="G76">
        <v>4760</v>
      </c>
      <c r="H76">
        <v>-1</v>
      </c>
      <c r="I76">
        <v>-1</v>
      </c>
      <c r="J76">
        <v>-1</v>
      </c>
      <c r="K76">
        <v>-1</v>
      </c>
      <c r="L76">
        <v>-1</v>
      </c>
    </row>
    <row r="77" spans="1:12" x14ac:dyDescent="0.3">
      <c r="A77">
        <v>-1</v>
      </c>
      <c r="B77">
        <v>-1</v>
      </c>
      <c r="C77">
        <v>1970</v>
      </c>
      <c r="D77">
        <v>4660</v>
      </c>
      <c r="E77">
        <v>1994</v>
      </c>
      <c r="F77">
        <v>2050</v>
      </c>
      <c r="G77">
        <v>4780</v>
      </c>
      <c r="H77">
        <v>-1</v>
      </c>
      <c r="I77">
        <v>-1</v>
      </c>
      <c r="J77">
        <v>-1</v>
      </c>
      <c r="K77">
        <v>-1</v>
      </c>
      <c r="L77">
        <v>-1</v>
      </c>
    </row>
    <row r="78" spans="1:12" x14ac:dyDescent="0.3">
      <c r="A78">
        <v>-1</v>
      </c>
      <c r="B78">
        <v>-1</v>
      </c>
      <c r="C78">
        <v>2000</v>
      </c>
      <c r="D78">
        <v>4680</v>
      </c>
      <c r="E78">
        <v>2015</v>
      </c>
      <c r="F78">
        <v>2070</v>
      </c>
      <c r="G78">
        <v>4800</v>
      </c>
      <c r="H78">
        <v>-1</v>
      </c>
      <c r="I78">
        <v>-1</v>
      </c>
      <c r="J78">
        <v>-1</v>
      </c>
      <c r="K78">
        <v>-1</v>
      </c>
      <c r="L78">
        <v>-1</v>
      </c>
    </row>
    <row r="79" spans="1:12" x14ac:dyDescent="0.3">
      <c r="A79">
        <v>-1</v>
      </c>
      <c r="B79">
        <v>-1</v>
      </c>
      <c r="C79">
        <v>2020</v>
      </c>
      <c r="D79">
        <v>4700</v>
      </c>
      <c r="E79">
        <v>2035</v>
      </c>
      <c r="F79">
        <v>2090</v>
      </c>
      <c r="G79">
        <v>4820</v>
      </c>
      <c r="H79">
        <v>-1</v>
      </c>
      <c r="I79">
        <v>-1</v>
      </c>
      <c r="J79">
        <v>-1</v>
      </c>
      <c r="K79">
        <v>-1</v>
      </c>
      <c r="L79">
        <v>-1</v>
      </c>
    </row>
    <row r="80" spans="1:12" x14ac:dyDescent="0.3">
      <c r="A80">
        <v>-1</v>
      </c>
      <c r="B80">
        <v>-1</v>
      </c>
      <c r="C80">
        <v>4620</v>
      </c>
      <c r="D80">
        <v>4720</v>
      </c>
      <c r="E80">
        <v>2055</v>
      </c>
      <c r="F80">
        <v>4565</v>
      </c>
      <c r="G80">
        <v>4845</v>
      </c>
      <c r="H80">
        <v>-1</v>
      </c>
      <c r="I80">
        <v>-1</v>
      </c>
      <c r="J80">
        <v>-1</v>
      </c>
      <c r="K80">
        <v>-1</v>
      </c>
      <c r="L80">
        <v>-1</v>
      </c>
    </row>
    <row r="81" spans="1:12" x14ac:dyDescent="0.3">
      <c r="A81">
        <v>-1</v>
      </c>
      <c r="B81">
        <v>-1</v>
      </c>
      <c r="C81">
        <v>4650</v>
      </c>
      <c r="D81">
        <v>4740</v>
      </c>
      <c r="E81">
        <v>2075</v>
      </c>
      <c r="F81">
        <v>4585</v>
      </c>
      <c r="G81">
        <v>4870</v>
      </c>
      <c r="H81">
        <v>-1</v>
      </c>
      <c r="I81">
        <v>-1</v>
      </c>
      <c r="J81">
        <v>-1</v>
      </c>
      <c r="K81">
        <v>-1</v>
      </c>
      <c r="L81">
        <v>-1</v>
      </c>
    </row>
    <row r="82" spans="1:12" x14ac:dyDescent="0.3">
      <c r="A82">
        <v>-1</v>
      </c>
      <c r="B82">
        <v>-1</v>
      </c>
      <c r="C82">
        <v>4690</v>
      </c>
      <c r="D82">
        <v>4760</v>
      </c>
      <c r="E82">
        <v>2095</v>
      </c>
      <c r="F82">
        <v>4610</v>
      </c>
      <c r="G82">
        <v>4890</v>
      </c>
      <c r="H82">
        <v>-1</v>
      </c>
      <c r="I82">
        <v>-1</v>
      </c>
      <c r="J82">
        <v>-1</v>
      </c>
      <c r="K82">
        <v>-1</v>
      </c>
      <c r="L82">
        <v>-1</v>
      </c>
    </row>
    <row r="83" spans="1:12" x14ac:dyDescent="0.3">
      <c r="A83">
        <v>-1</v>
      </c>
      <c r="B83">
        <v>-1</v>
      </c>
      <c r="C83">
        <v>4750</v>
      </c>
      <c r="D83">
        <v>4780</v>
      </c>
      <c r="E83">
        <v>2115</v>
      </c>
      <c r="F83">
        <v>4630</v>
      </c>
      <c r="G83">
        <v>4910</v>
      </c>
      <c r="H83">
        <v>-1</v>
      </c>
      <c r="I83">
        <v>-1</v>
      </c>
      <c r="J83">
        <v>-1</v>
      </c>
      <c r="K83">
        <v>-1</v>
      </c>
      <c r="L83">
        <v>-1</v>
      </c>
    </row>
    <row r="84" spans="1:12" x14ac:dyDescent="0.3">
      <c r="A84">
        <v>-1</v>
      </c>
      <c r="B84">
        <v>-1</v>
      </c>
      <c r="C84">
        <v>4770</v>
      </c>
      <c r="D84">
        <v>4800</v>
      </c>
      <c r="E84">
        <v>2136</v>
      </c>
      <c r="F84">
        <v>4650</v>
      </c>
      <c r="G84">
        <v>4930</v>
      </c>
      <c r="H84">
        <v>-1</v>
      </c>
      <c r="I84">
        <v>-1</v>
      </c>
      <c r="J84">
        <v>-1</v>
      </c>
      <c r="K84">
        <v>-1</v>
      </c>
      <c r="L84">
        <v>-1</v>
      </c>
    </row>
    <row r="85" spans="1:12" x14ac:dyDescent="0.3">
      <c r="A85">
        <v>-1</v>
      </c>
      <c r="B85">
        <v>-1</v>
      </c>
      <c r="C85">
        <v>4830</v>
      </c>
      <c r="D85">
        <v>4820</v>
      </c>
      <c r="E85">
        <v>2160</v>
      </c>
      <c r="F85">
        <v>4670</v>
      </c>
      <c r="G85">
        <v>4964</v>
      </c>
      <c r="H85">
        <v>-1</v>
      </c>
      <c r="I85">
        <v>-1</v>
      </c>
      <c r="J85">
        <v>-1</v>
      </c>
      <c r="K85">
        <v>-1</v>
      </c>
      <c r="L85">
        <v>-1</v>
      </c>
    </row>
    <row r="86" spans="1:12" x14ac:dyDescent="0.3">
      <c r="A86">
        <v>-1</v>
      </c>
      <c r="B86">
        <v>-1</v>
      </c>
      <c r="C86">
        <v>5000</v>
      </c>
      <c r="D86">
        <v>4840</v>
      </c>
      <c r="E86">
        <v>4544</v>
      </c>
      <c r="F86">
        <v>4690</v>
      </c>
      <c r="G86">
        <v>5010</v>
      </c>
      <c r="H86">
        <v>-1</v>
      </c>
      <c r="I86">
        <v>-1</v>
      </c>
      <c r="J86">
        <v>-1</v>
      </c>
      <c r="K86">
        <v>-1</v>
      </c>
      <c r="L86">
        <v>-1</v>
      </c>
    </row>
    <row r="87" spans="1:12" x14ac:dyDescent="0.3">
      <c r="A87">
        <v>-1</v>
      </c>
      <c r="B87">
        <v>-1</v>
      </c>
      <c r="C87">
        <v>5090</v>
      </c>
      <c r="D87">
        <v>4870</v>
      </c>
      <c r="E87">
        <v>4565</v>
      </c>
      <c r="F87">
        <v>4710</v>
      </c>
      <c r="G87">
        <v>5030</v>
      </c>
      <c r="H87">
        <v>-1</v>
      </c>
      <c r="I87">
        <v>-1</v>
      </c>
      <c r="J87">
        <v>-1</v>
      </c>
      <c r="K87">
        <v>-1</v>
      </c>
      <c r="L87">
        <v>-1</v>
      </c>
    </row>
    <row r="88" spans="1:12" x14ac:dyDescent="0.3">
      <c r="A88">
        <v>-1</v>
      </c>
      <c r="B88">
        <v>-1</v>
      </c>
      <c r="C88">
        <v>5110</v>
      </c>
      <c r="D88">
        <v>4890</v>
      </c>
      <c r="E88">
        <v>4585</v>
      </c>
      <c r="F88">
        <v>4730</v>
      </c>
      <c r="G88">
        <v>5050</v>
      </c>
      <c r="H88">
        <v>-1</v>
      </c>
      <c r="I88">
        <v>-1</v>
      </c>
      <c r="J88">
        <v>-1</v>
      </c>
      <c r="K88">
        <v>-1</v>
      </c>
      <c r="L88">
        <v>-1</v>
      </c>
    </row>
    <row r="89" spans="1:12" x14ac:dyDescent="0.3">
      <c r="A89">
        <v>-1</v>
      </c>
      <c r="B89">
        <v>-1</v>
      </c>
      <c r="C89">
        <v>5320</v>
      </c>
      <c r="D89">
        <v>4920</v>
      </c>
      <c r="E89">
        <v>4605</v>
      </c>
      <c r="F89">
        <v>4750</v>
      </c>
      <c r="G89">
        <v>5070</v>
      </c>
      <c r="H89">
        <v>-1</v>
      </c>
      <c r="I89">
        <v>-1</v>
      </c>
      <c r="J89">
        <v>-1</v>
      </c>
      <c r="K89">
        <v>-1</v>
      </c>
      <c r="L89">
        <v>-1</v>
      </c>
    </row>
    <row r="90" spans="1:12" x14ac:dyDescent="0.3">
      <c r="A90">
        <v>-1</v>
      </c>
      <c r="B90">
        <v>-1</v>
      </c>
      <c r="C90">
        <v>5340</v>
      </c>
      <c r="D90">
        <v>4950</v>
      </c>
      <c r="E90">
        <v>4625</v>
      </c>
      <c r="F90">
        <v>4770</v>
      </c>
      <c r="G90">
        <v>5090</v>
      </c>
      <c r="H90">
        <v>-1</v>
      </c>
      <c r="I90">
        <v>-1</v>
      </c>
      <c r="J90">
        <v>-1</v>
      </c>
      <c r="K90">
        <v>-1</v>
      </c>
      <c r="L90">
        <v>-1</v>
      </c>
    </row>
    <row r="91" spans="1:12" x14ac:dyDescent="0.3">
      <c r="A91">
        <v>-1</v>
      </c>
      <c r="B91">
        <v>-1</v>
      </c>
      <c r="C91">
        <v>-1</v>
      </c>
      <c r="D91">
        <v>4980</v>
      </c>
      <c r="E91">
        <v>4645</v>
      </c>
      <c r="F91">
        <v>4790</v>
      </c>
      <c r="G91">
        <v>5120</v>
      </c>
      <c r="H91">
        <v>-1</v>
      </c>
      <c r="I91">
        <v>-1</v>
      </c>
      <c r="J91">
        <v>-1</v>
      </c>
      <c r="K91">
        <v>-1</v>
      </c>
      <c r="L91">
        <v>-1</v>
      </c>
    </row>
    <row r="92" spans="1:12" x14ac:dyDescent="0.3">
      <c r="A92">
        <v>-1</v>
      </c>
      <c r="B92">
        <v>-1</v>
      </c>
      <c r="C92">
        <v>-1</v>
      </c>
      <c r="D92">
        <v>5100</v>
      </c>
      <c r="E92">
        <v>4665</v>
      </c>
      <c r="F92">
        <v>4820</v>
      </c>
      <c r="G92">
        <v>5155</v>
      </c>
      <c r="H92">
        <v>-1</v>
      </c>
      <c r="I92">
        <v>-1</v>
      </c>
      <c r="J92">
        <v>-1</v>
      </c>
      <c r="K92">
        <v>-1</v>
      </c>
      <c r="L92">
        <v>-1</v>
      </c>
    </row>
    <row r="93" spans="1:12" x14ac:dyDescent="0.3">
      <c r="A93">
        <v>-1</v>
      </c>
      <c r="B93">
        <v>-1</v>
      </c>
      <c r="C93">
        <v>-1</v>
      </c>
      <c r="D93">
        <v>5130</v>
      </c>
      <c r="E93">
        <v>4690</v>
      </c>
      <c r="F93">
        <v>4840</v>
      </c>
      <c r="G93">
        <v>5370</v>
      </c>
      <c r="H93">
        <v>-1</v>
      </c>
      <c r="I93">
        <v>-1</v>
      </c>
      <c r="J93">
        <v>-1</v>
      </c>
      <c r="K93">
        <v>-1</v>
      </c>
      <c r="L93">
        <v>-1</v>
      </c>
    </row>
    <row r="94" spans="1:12" x14ac:dyDescent="0.3">
      <c r="A94">
        <v>-1</v>
      </c>
      <c r="B94">
        <v>-1</v>
      </c>
      <c r="C94">
        <v>-1</v>
      </c>
      <c r="D94">
        <v>5220</v>
      </c>
      <c r="E94">
        <v>4710</v>
      </c>
      <c r="F94">
        <v>4860</v>
      </c>
      <c r="G94">
        <v>5460</v>
      </c>
      <c r="H94">
        <v>-1</v>
      </c>
      <c r="I94">
        <v>-1</v>
      </c>
      <c r="J94">
        <v>-1</v>
      </c>
      <c r="K94">
        <v>-1</v>
      </c>
      <c r="L94">
        <v>-1</v>
      </c>
    </row>
    <row r="95" spans="1:12" x14ac:dyDescent="0.3">
      <c r="A95">
        <v>-1</v>
      </c>
      <c r="B95">
        <v>-1</v>
      </c>
      <c r="C95">
        <v>-1</v>
      </c>
      <c r="D95">
        <v>5440</v>
      </c>
      <c r="E95">
        <v>4730</v>
      </c>
      <c r="F95">
        <v>4880</v>
      </c>
      <c r="G95">
        <v>5680</v>
      </c>
      <c r="H95">
        <v>-1</v>
      </c>
      <c r="I95">
        <v>-1</v>
      </c>
      <c r="J95">
        <v>-1</v>
      </c>
      <c r="K95">
        <v>-1</v>
      </c>
      <c r="L95">
        <v>-1</v>
      </c>
    </row>
    <row r="96" spans="1:12" x14ac:dyDescent="0.3">
      <c r="A96">
        <v>-1</v>
      </c>
      <c r="B96">
        <v>-1</v>
      </c>
      <c r="C96">
        <v>-1</v>
      </c>
      <c r="D96">
        <v>-1</v>
      </c>
      <c r="E96">
        <v>4750</v>
      </c>
      <c r="F96">
        <v>4900</v>
      </c>
      <c r="G96">
        <v>5750</v>
      </c>
      <c r="H96">
        <v>-1</v>
      </c>
      <c r="I96">
        <v>-1</v>
      </c>
      <c r="J96">
        <v>-1</v>
      </c>
      <c r="K96">
        <v>-1</v>
      </c>
      <c r="L96">
        <v>-1</v>
      </c>
    </row>
    <row r="97" spans="1:12" x14ac:dyDescent="0.3">
      <c r="A97">
        <v>-1</v>
      </c>
      <c r="B97">
        <v>-1</v>
      </c>
      <c r="C97">
        <v>-1</v>
      </c>
      <c r="D97">
        <v>-1</v>
      </c>
      <c r="E97">
        <v>4770</v>
      </c>
      <c r="F97">
        <v>4920</v>
      </c>
      <c r="G97">
        <v>-1</v>
      </c>
      <c r="H97">
        <v>-1</v>
      </c>
      <c r="I97">
        <v>-1</v>
      </c>
      <c r="J97">
        <v>-1</v>
      </c>
      <c r="K97">
        <v>-1</v>
      </c>
      <c r="L97">
        <v>-1</v>
      </c>
    </row>
    <row r="98" spans="1:12" x14ac:dyDescent="0.3">
      <c r="A98">
        <v>-1</v>
      </c>
      <c r="B98">
        <v>-1</v>
      </c>
      <c r="C98">
        <v>-1</v>
      </c>
      <c r="D98">
        <v>-1</v>
      </c>
      <c r="E98">
        <v>4790</v>
      </c>
      <c r="F98">
        <v>4950</v>
      </c>
      <c r="G98">
        <v>-1</v>
      </c>
      <c r="H98">
        <v>-1</v>
      </c>
      <c r="I98">
        <v>-1</v>
      </c>
      <c r="J98">
        <v>-1</v>
      </c>
      <c r="K98">
        <v>-1</v>
      </c>
      <c r="L98">
        <v>-1</v>
      </c>
    </row>
    <row r="99" spans="1:12" x14ac:dyDescent="0.3">
      <c r="A99">
        <v>-1</v>
      </c>
      <c r="B99">
        <v>-1</v>
      </c>
      <c r="C99">
        <v>-1</v>
      </c>
      <c r="D99">
        <v>-1</v>
      </c>
      <c r="E99">
        <v>4810</v>
      </c>
      <c r="F99">
        <v>4975</v>
      </c>
      <c r="G99">
        <v>-1</v>
      </c>
      <c r="H99">
        <v>-1</v>
      </c>
      <c r="I99">
        <v>-1</v>
      </c>
      <c r="J99">
        <v>-1</v>
      </c>
      <c r="K99">
        <v>-1</v>
      </c>
      <c r="L99">
        <v>-1</v>
      </c>
    </row>
    <row r="100" spans="1:12" x14ac:dyDescent="0.3">
      <c r="A100">
        <v>-1</v>
      </c>
      <c r="B100">
        <v>-1</v>
      </c>
      <c r="C100">
        <v>-1</v>
      </c>
      <c r="D100">
        <v>-1</v>
      </c>
      <c r="E100">
        <v>4830</v>
      </c>
      <c r="F100">
        <v>5000</v>
      </c>
      <c r="G100">
        <v>-1</v>
      </c>
      <c r="H100">
        <v>-1</v>
      </c>
      <c r="I100">
        <v>-1</v>
      </c>
      <c r="J100">
        <v>-1</v>
      </c>
      <c r="K100">
        <v>-1</v>
      </c>
      <c r="L100">
        <v>-1</v>
      </c>
    </row>
    <row r="101" spans="1:12" x14ac:dyDescent="0.3">
      <c r="A101">
        <v>-1</v>
      </c>
      <c r="B101">
        <v>-1</v>
      </c>
      <c r="C101">
        <v>-1</v>
      </c>
      <c r="D101">
        <v>-1</v>
      </c>
      <c r="E101">
        <v>4850</v>
      </c>
      <c r="F101">
        <v>5025</v>
      </c>
      <c r="G101">
        <v>-1</v>
      </c>
      <c r="H101">
        <v>-1</v>
      </c>
      <c r="I101">
        <v>-1</v>
      </c>
      <c r="J101">
        <v>-1</v>
      </c>
      <c r="K101">
        <v>-1</v>
      </c>
      <c r="L101">
        <v>-1</v>
      </c>
    </row>
    <row r="102" spans="1:12" x14ac:dyDescent="0.3">
      <c r="A102">
        <v>-1</v>
      </c>
      <c r="B102">
        <v>-1</v>
      </c>
      <c r="C102">
        <v>-1</v>
      </c>
      <c r="D102">
        <v>-1</v>
      </c>
      <c r="E102">
        <v>4870</v>
      </c>
      <c r="F102">
        <v>5050</v>
      </c>
      <c r="G102">
        <v>-1</v>
      </c>
      <c r="H102">
        <v>-1</v>
      </c>
      <c r="I102">
        <v>-1</v>
      </c>
      <c r="J102">
        <v>-1</v>
      </c>
      <c r="K102">
        <v>-1</v>
      </c>
      <c r="L102">
        <v>-1</v>
      </c>
    </row>
    <row r="103" spans="1:12" x14ac:dyDescent="0.3">
      <c r="A103">
        <v>-1</v>
      </c>
      <c r="B103">
        <v>-1</v>
      </c>
      <c r="C103">
        <v>-1</v>
      </c>
      <c r="D103">
        <v>-1</v>
      </c>
      <c r="E103">
        <v>4900</v>
      </c>
      <c r="F103">
        <v>5080</v>
      </c>
      <c r="G103">
        <v>-1</v>
      </c>
      <c r="H103">
        <v>-1</v>
      </c>
      <c r="I103">
        <v>-1</v>
      </c>
      <c r="J103">
        <v>-1</v>
      </c>
      <c r="K103">
        <v>-1</v>
      </c>
      <c r="L103">
        <v>-1</v>
      </c>
    </row>
    <row r="104" spans="1:12" x14ac:dyDescent="0.3">
      <c r="A104">
        <v>-1</v>
      </c>
      <c r="B104">
        <v>-1</v>
      </c>
      <c r="C104">
        <v>-1</v>
      </c>
      <c r="D104">
        <v>-1</v>
      </c>
      <c r="E104">
        <v>4930</v>
      </c>
      <c r="F104">
        <v>5100</v>
      </c>
      <c r="G104">
        <v>-1</v>
      </c>
      <c r="H104">
        <v>-1</v>
      </c>
      <c r="I104">
        <v>-1</v>
      </c>
      <c r="J104">
        <v>-1</v>
      </c>
      <c r="K104">
        <v>-1</v>
      </c>
      <c r="L104">
        <v>-1</v>
      </c>
    </row>
    <row r="105" spans="1:12" x14ac:dyDescent="0.3">
      <c r="A105">
        <v>-1</v>
      </c>
      <c r="B105">
        <v>-1</v>
      </c>
      <c r="C105">
        <v>-1</v>
      </c>
      <c r="D105">
        <v>-1</v>
      </c>
      <c r="E105">
        <v>4950</v>
      </c>
      <c r="F105">
        <v>5130</v>
      </c>
      <c r="G105">
        <v>-1</v>
      </c>
      <c r="H105">
        <v>-1</v>
      </c>
      <c r="I105">
        <v>-1</v>
      </c>
      <c r="J105">
        <v>-1</v>
      </c>
      <c r="K105">
        <v>-1</v>
      </c>
      <c r="L105">
        <v>-1</v>
      </c>
    </row>
    <row r="106" spans="1:12" x14ac:dyDescent="0.3">
      <c r="A106">
        <v>-1</v>
      </c>
      <c r="B106">
        <v>-1</v>
      </c>
      <c r="C106">
        <v>-1</v>
      </c>
      <c r="D106">
        <v>-1</v>
      </c>
      <c r="E106">
        <v>4980</v>
      </c>
      <c r="F106">
        <v>5230</v>
      </c>
      <c r="G106">
        <v>-1</v>
      </c>
      <c r="H106">
        <v>-1</v>
      </c>
      <c r="I106">
        <v>-1</v>
      </c>
      <c r="J106">
        <v>-1</v>
      </c>
      <c r="K106">
        <v>-1</v>
      </c>
      <c r="L106">
        <v>-1</v>
      </c>
    </row>
    <row r="107" spans="1:12" x14ac:dyDescent="0.3">
      <c r="A107">
        <v>-1</v>
      </c>
      <c r="B107">
        <v>-1</v>
      </c>
      <c r="C107">
        <v>-1</v>
      </c>
      <c r="D107">
        <v>-1</v>
      </c>
      <c r="E107">
        <v>5010</v>
      </c>
      <c r="F107">
        <v>5290</v>
      </c>
      <c r="G107">
        <v>-1</v>
      </c>
      <c r="H107">
        <v>-1</v>
      </c>
      <c r="I107">
        <v>-1</v>
      </c>
      <c r="J107">
        <v>-1</v>
      </c>
      <c r="K107">
        <v>-1</v>
      </c>
      <c r="L107">
        <v>-1</v>
      </c>
    </row>
    <row r="108" spans="1:12" x14ac:dyDescent="0.3">
      <c r="A108">
        <v>-1</v>
      </c>
      <c r="B108">
        <v>-1</v>
      </c>
      <c r="C108">
        <v>-1</v>
      </c>
      <c r="D108">
        <v>-1</v>
      </c>
      <c r="E108">
        <v>5030</v>
      </c>
      <c r="F108">
        <v>5330</v>
      </c>
      <c r="G108">
        <v>-1</v>
      </c>
      <c r="H108">
        <v>-1</v>
      </c>
      <c r="I108">
        <v>-1</v>
      </c>
      <c r="J108">
        <v>-1</v>
      </c>
      <c r="K108">
        <v>-1</v>
      </c>
      <c r="L108">
        <v>-1</v>
      </c>
    </row>
    <row r="109" spans="1:12" x14ac:dyDescent="0.3">
      <c r="A109">
        <v>-1</v>
      </c>
      <c r="B109">
        <v>-1</v>
      </c>
      <c r="C109">
        <v>-1</v>
      </c>
      <c r="D109">
        <v>-1</v>
      </c>
      <c r="E109">
        <v>5050</v>
      </c>
      <c r="F109">
        <v>5390</v>
      </c>
      <c r="G109">
        <v>-1</v>
      </c>
      <c r="H109">
        <v>-1</v>
      </c>
      <c r="I109">
        <v>-1</v>
      </c>
      <c r="J109">
        <v>-1</v>
      </c>
      <c r="K109">
        <v>-1</v>
      </c>
      <c r="L109">
        <v>-1</v>
      </c>
    </row>
    <row r="110" spans="1:12" x14ac:dyDescent="0.3">
      <c r="A110">
        <v>-1</v>
      </c>
      <c r="B110">
        <v>-1</v>
      </c>
      <c r="C110">
        <v>-1</v>
      </c>
      <c r="D110">
        <v>-1</v>
      </c>
      <c r="E110">
        <v>5080</v>
      </c>
      <c r="F110">
        <v>5600</v>
      </c>
      <c r="G110">
        <v>-1</v>
      </c>
      <c r="H110">
        <v>-1</v>
      </c>
      <c r="I110">
        <v>-1</v>
      </c>
      <c r="J110">
        <v>-1</v>
      </c>
      <c r="K110">
        <v>-1</v>
      </c>
      <c r="L110">
        <v>-1</v>
      </c>
    </row>
    <row r="111" spans="1:12" x14ac:dyDescent="0.3">
      <c r="A111">
        <v>-1</v>
      </c>
      <c r="B111">
        <v>-1</v>
      </c>
      <c r="C111">
        <v>-1</v>
      </c>
      <c r="D111">
        <v>-1</v>
      </c>
      <c r="E111">
        <v>5160</v>
      </c>
      <c r="F111">
        <v>5720</v>
      </c>
      <c r="G111">
        <v>-1</v>
      </c>
      <c r="H111">
        <v>-1</v>
      </c>
      <c r="I111">
        <v>-1</v>
      </c>
      <c r="J111">
        <v>-1</v>
      </c>
      <c r="K111">
        <v>-1</v>
      </c>
      <c r="L111">
        <v>-1</v>
      </c>
    </row>
    <row r="112" spans="1:12" x14ac:dyDescent="0.3">
      <c r="A112">
        <v>-1</v>
      </c>
      <c r="B112">
        <v>-1</v>
      </c>
      <c r="C112">
        <v>-1</v>
      </c>
      <c r="D112">
        <v>-1</v>
      </c>
      <c r="E112">
        <v>5180</v>
      </c>
      <c r="F112">
        <v>-1</v>
      </c>
      <c r="G112">
        <v>-1</v>
      </c>
      <c r="H112">
        <v>-1</v>
      </c>
      <c r="I112">
        <v>-1</v>
      </c>
      <c r="J112">
        <v>-1</v>
      </c>
      <c r="K112">
        <v>-1</v>
      </c>
      <c r="L112">
        <v>-1</v>
      </c>
    </row>
    <row r="113" spans="1:12" x14ac:dyDescent="0.3">
      <c r="A113">
        <v>-1</v>
      </c>
      <c r="B113">
        <v>-1</v>
      </c>
      <c r="C113">
        <v>-1</v>
      </c>
      <c r="D113">
        <v>-1</v>
      </c>
      <c r="E113">
        <v>5210</v>
      </c>
      <c r="F113">
        <v>-1</v>
      </c>
      <c r="G113">
        <v>-1</v>
      </c>
      <c r="H113">
        <v>-1</v>
      </c>
      <c r="I113">
        <v>-1</v>
      </c>
      <c r="J113">
        <v>-1</v>
      </c>
      <c r="K113">
        <v>-1</v>
      </c>
      <c r="L113">
        <v>-1</v>
      </c>
    </row>
    <row r="114" spans="1:12" x14ac:dyDescent="0.3">
      <c r="A114">
        <v>-1</v>
      </c>
      <c r="B114">
        <v>-1</v>
      </c>
      <c r="C114">
        <v>-1</v>
      </c>
      <c r="D114">
        <v>-1</v>
      </c>
      <c r="E114">
        <v>5240</v>
      </c>
      <c r="F114">
        <v>-1</v>
      </c>
      <c r="G114">
        <v>-1</v>
      </c>
      <c r="H114">
        <v>-1</v>
      </c>
      <c r="I114">
        <v>-1</v>
      </c>
      <c r="J114">
        <v>-1</v>
      </c>
      <c r="K114">
        <v>-1</v>
      </c>
      <c r="L114">
        <v>-1</v>
      </c>
    </row>
    <row r="115" spans="1:12" x14ac:dyDescent="0.3">
      <c r="A115">
        <v>-1</v>
      </c>
      <c r="B115">
        <v>-1</v>
      </c>
      <c r="C115">
        <v>-1</v>
      </c>
      <c r="D115">
        <v>-1</v>
      </c>
      <c r="E115">
        <v>5280</v>
      </c>
      <c r="F115">
        <v>-1</v>
      </c>
      <c r="G115">
        <v>-1</v>
      </c>
      <c r="H115">
        <v>-1</v>
      </c>
      <c r="I115">
        <v>-1</v>
      </c>
      <c r="J115">
        <v>-1</v>
      </c>
      <c r="K115">
        <v>-1</v>
      </c>
      <c r="L115">
        <v>-1</v>
      </c>
    </row>
    <row r="116" spans="1:12" x14ac:dyDescent="0.3">
      <c r="A116">
        <v>-1</v>
      </c>
      <c r="B116">
        <v>-1</v>
      </c>
      <c r="C116">
        <v>-1</v>
      </c>
      <c r="D116">
        <v>-1</v>
      </c>
      <c r="E116">
        <v>5300</v>
      </c>
      <c r="F116">
        <v>-1</v>
      </c>
      <c r="G116">
        <v>-1</v>
      </c>
      <c r="H116">
        <v>-1</v>
      </c>
      <c r="I116">
        <v>-1</v>
      </c>
      <c r="J116">
        <v>-1</v>
      </c>
      <c r="K116">
        <v>-1</v>
      </c>
      <c r="L116">
        <v>-1</v>
      </c>
    </row>
    <row r="117" spans="1:12" x14ac:dyDescent="0.3">
      <c r="A117">
        <v>-1</v>
      </c>
      <c r="B117">
        <v>-1</v>
      </c>
      <c r="C117">
        <v>-1</v>
      </c>
      <c r="D117">
        <v>-1</v>
      </c>
      <c r="E117">
        <v>5410</v>
      </c>
      <c r="F117">
        <v>-1</v>
      </c>
      <c r="G117">
        <v>-1</v>
      </c>
      <c r="H117">
        <v>-1</v>
      </c>
      <c r="I117">
        <v>-1</v>
      </c>
      <c r="J117">
        <v>-1</v>
      </c>
      <c r="K117">
        <v>-1</v>
      </c>
      <c r="L117">
        <v>-1</v>
      </c>
    </row>
    <row r="118" spans="1:12" x14ac:dyDescent="0.3">
      <c r="A118">
        <v>-1</v>
      </c>
      <c r="B118">
        <v>-1</v>
      </c>
      <c r="C118">
        <v>-1</v>
      </c>
      <c r="D118">
        <v>-1</v>
      </c>
      <c r="E118">
        <v>5430</v>
      </c>
      <c r="F118">
        <v>-1</v>
      </c>
      <c r="G118">
        <v>-1</v>
      </c>
      <c r="H118">
        <v>-1</v>
      </c>
      <c r="I118">
        <v>-1</v>
      </c>
      <c r="J118">
        <v>-1</v>
      </c>
      <c r="K118">
        <v>-1</v>
      </c>
      <c r="L118">
        <v>-1</v>
      </c>
    </row>
    <row r="119" spans="1:12" x14ac:dyDescent="0.3">
      <c r="A119">
        <v>-1</v>
      </c>
      <c r="B119">
        <v>-1</v>
      </c>
      <c r="C119">
        <v>-1</v>
      </c>
      <c r="D119">
        <v>-1</v>
      </c>
      <c r="E119">
        <v>5560</v>
      </c>
      <c r="F119">
        <v>-1</v>
      </c>
      <c r="G119">
        <v>-1</v>
      </c>
      <c r="H119">
        <v>-1</v>
      </c>
      <c r="I119">
        <v>-1</v>
      </c>
      <c r="J119">
        <v>-1</v>
      </c>
      <c r="K119">
        <v>-1</v>
      </c>
      <c r="L119">
        <v>-1</v>
      </c>
    </row>
    <row r="120" spans="1:12" x14ac:dyDescent="0.3">
      <c r="A120">
        <v>-1</v>
      </c>
      <c r="B120">
        <v>-1</v>
      </c>
      <c r="C120">
        <v>-1</v>
      </c>
      <c r="D120">
        <v>-1</v>
      </c>
      <c r="E120">
        <v>5660</v>
      </c>
      <c r="F120">
        <v>-1</v>
      </c>
      <c r="G120">
        <v>-1</v>
      </c>
      <c r="H120">
        <v>-1</v>
      </c>
      <c r="I120">
        <v>-1</v>
      </c>
      <c r="J120">
        <v>-1</v>
      </c>
      <c r="K120">
        <v>-1</v>
      </c>
      <c r="L120">
        <v>-1</v>
      </c>
    </row>
    <row r="121" spans="1:12" x14ac:dyDescent="0.3">
      <c r="A121">
        <v>-1</v>
      </c>
      <c r="B121">
        <v>-1</v>
      </c>
      <c r="C121">
        <v>-1</v>
      </c>
      <c r="D121">
        <v>-1</v>
      </c>
      <c r="E121">
        <v>-1</v>
      </c>
      <c r="F121">
        <v>-1</v>
      </c>
      <c r="G121">
        <v>-1</v>
      </c>
      <c r="H121">
        <v>-1</v>
      </c>
      <c r="I121">
        <v>-1</v>
      </c>
      <c r="J121">
        <v>-1</v>
      </c>
      <c r="K121">
        <v>-1</v>
      </c>
      <c r="L121">
        <v>-1</v>
      </c>
    </row>
    <row r="122" spans="1:12" x14ac:dyDescent="0.3">
      <c r="A122">
        <v>-1</v>
      </c>
      <c r="B122">
        <v>-1</v>
      </c>
      <c r="C122">
        <v>-1</v>
      </c>
      <c r="D122">
        <v>-1</v>
      </c>
      <c r="E122">
        <v>-1</v>
      </c>
      <c r="F122">
        <v>-1</v>
      </c>
      <c r="G122">
        <v>-1</v>
      </c>
      <c r="H122">
        <v>-1</v>
      </c>
      <c r="I122">
        <v>-1</v>
      </c>
      <c r="J122">
        <v>-1</v>
      </c>
      <c r="K122">
        <v>-1</v>
      </c>
      <c r="L122">
        <v>-1</v>
      </c>
    </row>
    <row r="123" spans="1:12" x14ac:dyDescent="0.3">
      <c r="A123">
        <v>-1</v>
      </c>
      <c r="B123">
        <v>-1</v>
      </c>
      <c r="C123">
        <v>-1</v>
      </c>
      <c r="D123">
        <v>-1</v>
      </c>
      <c r="E123">
        <v>-1</v>
      </c>
      <c r="F123">
        <v>-1</v>
      </c>
      <c r="G123">
        <v>-1</v>
      </c>
      <c r="H123">
        <v>-1</v>
      </c>
      <c r="I123">
        <v>-1</v>
      </c>
      <c r="J123">
        <v>-1</v>
      </c>
      <c r="K123">
        <v>-1</v>
      </c>
      <c r="L123">
        <v>-1</v>
      </c>
    </row>
    <row r="124" spans="1:12" x14ac:dyDescent="0.3">
      <c r="A124">
        <v>-1</v>
      </c>
      <c r="B124">
        <v>-1</v>
      </c>
      <c r="C124">
        <v>-1</v>
      </c>
      <c r="D124">
        <v>-1</v>
      </c>
      <c r="E124">
        <v>-1</v>
      </c>
      <c r="F124">
        <v>-1</v>
      </c>
      <c r="G124">
        <v>-1</v>
      </c>
      <c r="H124">
        <v>-1</v>
      </c>
      <c r="I124">
        <v>-1</v>
      </c>
      <c r="J124">
        <v>-1</v>
      </c>
      <c r="K124">
        <v>-1</v>
      </c>
      <c r="L124">
        <v>-1</v>
      </c>
    </row>
    <row r="125" spans="1:12" x14ac:dyDescent="0.3">
      <c r="A125">
        <v>-1</v>
      </c>
      <c r="B125">
        <v>-1</v>
      </c>
      <c r="C125">
        <v>-1</v>
      </c>
      <c r="D125">
        <v>-1</v>
      </c>
      <c r="E125">
        <v>-1</v>
      </c>
      <c r="F125">
        <v>-1</v>
      </c>
      <c r="G125">
        <v>-1</v>
      </c>
      <c r="H125">
        <v>-1</v>
      </c>
      <c r="I125">
        <v>-1</v>
      </c>
      <c r="J125">
        <v>-1</v>
      </c>
      <c r="K125">
        <v>-1</v>
      </c>
      <c r="L125">
        <v>-1</v>
      </c>
    </row>
    <row r="126" spans="1:12" x14ac:dyDescent="0.3">
      <c r="A126">
        <v>-1</v>
      </c>
      <c r="B126">
        <v>-1</v>
      </c>
      <c r="C126">
        <v>-1</v>
      </c>
      <c r="D126">
        <v>-1</v>
      </c>
      <c r="E126">
        <v>-1</v>
      </c>
      <c r="F126">
        <v>-1</v>
      </c>
      <c r="G126">
        <v>-1</v>
      </c>
      <c r="H126">
        <v>-1</v>
      </c>
      <c r="I126">
        <v>-1</v>
      </c>
      <c r="J126">
        <v>-1</v>
      </c>
      <c r="K126">
        <v>-1</v>
      </c>
      <c r="L126">
        <v>-1</v>
      </c>
    </row>
    <row r="127" spans="1:12" x14ac:dyDescent="0.3">
      <c r="A127">
        <v>-1</v>
      </c>
      <c r="B127">
        <v>-1</v>
      </c>
      <c r="C127">
        <v>-1</v>
      </c>
      <c r="D127">
        <v>-1</v>
      </c>
      <c r="E127">
        <v>-1</v>
      </c>
      <c r="F127">
        <v>-1</v>
      </c>
      <c r="G127">
        <v>-1</v>
      </c>
      <c r="H127">
        <v>-1</v>
      </c>
      <c r="I127">
        <v>-1</v>
      </c>
      <c r="J127">
        <v>-1</v>
      </c>
      <c r="K127">
        <v>-1</v>
      </c>
      <c r="L127">
        <v>-1</v>
      </c>
    </row>
    <row r="128" spans="1:12" x14ac:dyDescent="0.3">
      <c r="A128">
        <v>-1</v>
      </c>
      <c r="B128">
        <v>-1</v>
      </c>
      <c r="C128">
        <v>-1</v>
      </c>
      <c r="D128">
        <v>-1</v>
      </c>
      <c r="E128">
        <v>-1</v>
      </c>
      <c r="F128">
        <v>-1</v>
      </c>
      <c r="G128">
        <v>-1</v>
      </c>
      <c r="H128">
        <v>-1</v>
      </c>
      <c r="I128">
        <v>-1</v>
      </c>
      <c r="J128">
        <v>-1</v>
      </c>
      <c r="K128">
        <v>-1</v>
      </c>
      <c r="L128">
        <v>-1</v>
      </c>
    </row>
    <row r="129" spans="1:12" x14ac:dyDescent="0.3">
      <c r="A129">
        <v>-1</v>
      </c>
      <c r="B129">
        <v>-1</v>
      </c>
      <c r="C129">
        <v>-1</v>
      </c>
      <c r="D129">
        <v>-1</v>
      </c>
      <c r="E129">
        <v>-1</v>
      </c>
      <c r="F129">
        <v>-1</v>
      </c>
      <c r="G129">
        <v>-1</v>
      </c>
      <c r="H129">
        <v>-1</v>
      </c>
      <c r="I129">
        <v>-1</v>
      </c>
      <c r="J129">
        <v>-1</v>
      </c>
      <c r="K129">
        <v>-1</v>
      </c>
      <c r="L129">
        <v>-1</v>
      </c>
    </row>
    <row r="130" spans="1:12" x14ac:dyDescent="0.3">
      <c r="A130">
        <v>-1</v>
      </c>
      <c r="B130">
        <v>-1</v>
      </c>
      <c r="C130">
        <v>-1</v>
      </c>
      <c r="D130">
        <v>-1</v>
      </c>
      <c r="E130">
        <v>-1</v>
      </c>
      <c r="F130">
        <v>-1</v>
      </c>
      <c r="G130">
        <v>-1</v>
      </c>
      <c r="H130">
        <v>-1</v>
      </c>
      <c r="I130">
        <v>-1</v>
      </c>
      <c r="J130">
        <v>-1</v>
      </c>
      <c r="K130">
        <v>-1</v>
      </c>
      <c r="L130">
        <v>-1</v>
      </c>
    </row>
    <row r="131" spans="1:12" x14ac:dyDescent="0.3">
      <c r="A131">
        <v>-1</v>
      </c>
      <c r="B131">
        <v>-1</v>
      </c>
      <c r="C131">
        <v>-1</v>
      </c>
      <c r="D131">
        <v>-1</v>
      </c>
      <c r="E131">
        <v>-1</v>
      </c>
      <c r="F131">
        <v>-1</v>
      </c>
      <c r="G131">
        <v>-1</v>
      </c>
      <c r="H131">
        <v>-1</v>
      </c>
      <c r="I131">
        <v>-1</v>
      </c>
      <c r="J131">
        <v>-1</v>
      </c>
      <c r="K131">
        <v>-1</v>
      </c>
      <c r="L131">
        <v>-1</v>
      </c>
    </row>
    <row r="132" spans="1:12" x14ac:dyDescent="0.3">
      <c r="A132">
        <v>-1</v>
      </c>
      <c r="B132">
        <v>-1</v>
      </c>
      <c r="C132">
        <v>-1</v>
      </c>
      <c r="D132">
        <v>-1</v>
      </c>
      <c r="E132">
        <v>-1</v>
      </c>
      <c r="F132">
        <v>-1</v>
      </c>
      <c r="G132">
        <v>-1</v>
      </c>
      <c r="H132">
        <v>-1</v>
      </c>
      <c r="I132">
        <v>-1</v>
      </c>
      <c r="J132">
        <v>-1</v>
      </c>
      <c r="K132">
        <v>-1</v>
      </c>
      <c r="L132">
        <v>-1</v>
      </c>
    </row>
    <row r="133" spans="1:12" x14ac:dyDescent="0.3">
      <c r="A133">
        <v>-1</v>
      </c>
      <c r="B133">
        <v>-1</v>
      </c>
      <c r="C133">
        <v>-1</v>
      </c>
      <c r="D133">
        <v>-1</v>
      </c>
      <c r="E133">
        <v>-1</v>
      </c>
      <c r="F133">
        <v>-1</v>
      </c>
      <c r="G133">
        <v>-1</v>
      </c>
      <c r="H133">
        <v>-1</v>
      </c>
      <c r="I133">
        <v>-1</v>
      </c>
      <c r="J133">
        <v>-1</v>
      </c>
      <c r="K133">
        <v>-1</v>
      </c>
      <c r="L133">
        <v>-1</v>
      </c>
    </row>
    <row r="134" spans="1:12" x14ac:dyDescent="0.3">
      <c r="A134">
        <v>-1</v>
      </c>
      <c r="B134">
        <v>-1</v>
      </c>
      <c r="C134">
        <v>-1</v>
      </c>
      <c r="D134">
        <v>-1</v>
      </c>
      <c r="E134">
        <v>-1</v>
      </c>
      <c r="F134">
        <v>-1</v>
      </c>
      <c r="G134">
        <v>-1</v>
      </c>
      <c r="H134">
        <v>-1</v>
      </c>
      <c r="I134">
        <v>-1</v>
      </c>
      <c r="J134">
        <v>-1</v>
      </c>
      <c r="K134">
        <v>-1</v>
      </c>
      <c r="L134">
        <v>-1</v>
      </c>
    </row>
    <row r="135" spans="1:12" x14ac:dyDescent="0.3">
      <c r="A135">
        <v>-1</v>
      </c>
      <c r="B135">
        <v>-1</v>
      </c>
      <c r="C135">
        <v>-1</v>
      </c>
      <c r="D135">
        <v>-1</v>
      </c>
      <c r="E135">
        <v>-1</v>
      </c>
      <c r="F135">
        <v>-1</v>
      </c>
      <c r="G135">
        <v>-1</v>
      </c>
      <c r="H135">
        <v>-1</v>
      </c>
      <c r="I135">
        <v>-1</v>
      </c>
      <c r="J135">
        <v>-1</v>
      </c>
      <c r="K135">
        <v>-1</v>
      </c>
      <c r="L135">
        <v>-1</v>
      </c>
    </row>
    <row r="136" spans="1:12" x14ac:dyDescent="0.3">
      <c r="A136">
        <v>-1</v>
      </c>
      <c r="B136">
        <v>-1</v>
      </c>
      <c r="C136">
        <v>-1</v>
      </c>
      <c r="D136">
        <v>-1</v>
      </c>
      <c r="E136">
        <v>-1</v>
      </c>
      <c r="F136">
        <v>-1</v>
      </c>
      <c r="G136">
        <v>-1</v>
      </c>
      <c r="H136">
        <v>-1</v>
      </c>
      <c r="I136">
        <v>-1</v>
      </c>
      <c r="J136">
        <v>-1</v>
      </c>
      <c r="K136">
        <v>-1</v>
      </c>
      <c r="L136">
        <v>-1</v>
      </c>
    </row>
    <row r="137" spans="1:12" x14ac:dyDescent="0.3">
      <c r="A137">
        <v>-1</v>
      </c>
      <c r="B137">
        <v>-1</v>
      </c>
      <c r="C137">
        <v>-1</v>
      </c>
      <c r="D137">
        <v>-1</v>
      </c>
      <c r="E137">
        <v>-1</v>
      </c>
      <c r="F137">
        <v>-1</v>
      </c>
      <c r="G137">
        <v>-1</v>
      </c>
      <c r="H137">
        <v>-1</v>
      </c>
      <c r="I137">
        <v>-1</v>
      </c>
      <c r="J137">
        <v>-1</v>
      </c>
      <c r="K137">
        <v>-1</v>
      </c>
      <c r="L137">
        <v>-1</v>
      </c>
    </row>
    <row r="138" spans="1:12" x14ac:dyDescent="0.3">
      <c r="A138">
        <v>-1</v>
      </c>
      <c r="B138">
        <v>-1</v>
      </c>
      <c r="C138">
        <v>-1</v>
      </c>
      <c r="D138">
        <v>-1</v>
      </c>
      <c r="E138">
        <v>-1</v>
      </c>
      <c r="F138">
        <v>-1</v>
      </c>
      <c r="G138">
        <v>-1</v>
      </c>
      <c r="H138">
        <v>-1</v>
      </c>
      <c r="I138">
        <v>-1</v>
      </c>
      <c r="J138">
        <v>-1</v>
      </c>
      <c r="K138">
        <v>-1</v>
      </c>
      <c r="L138">
        <v>-1</v>
      </c>
    </row>
    <row r="139" spans="1:12" x14ac:dyDescent="0.3">
      <c r="A139">
        <v>-1</v>
      </c>
      <c r="B139">
        <v>-1</v>
      </c>
      <c r="C139">
        <v>-1</v>
      </c>
      <c r="D139">
        <v>-1</v>
      </c>
      <c r="E139">
        <v>-1</v>
      </c>
      <c r="F139">
        <v>-1</v>
      </c>
      <c r="G139">
        <v>-1</v>
      </c>
      <c r="H139">
        <v>-1</v>
      </c>
      <c r="I139">
        <v>-1</v>
      </c>
      <c r="J139">
        <v>-1</v>
      </c>
      <c r="K139">
        <v>-1</v>
      </c>
      <c r="L139">
        <v>-1</v>
      </c>
    </row>
    <row r="140" spans="1:12" x14ac:dyDescent="0.3">
      <c r="A140">
        <v>-1</v>
      </c>
      <c r="B140">
        <v>-1</v>
      </c>
      <c r="C140">
        <v>-1</v>
      </c>
      <c r="D140">
        <v>-1</v>
      </c>
      <c r="E140">
        <v>-1</v>
      </c>
      <c r="F140">
        <v>-1</v>
      </c>
      <c r="G140">
        <v>-1</v>
      </c>
      <c r="H140">
        <v>-1</v>
      </c>
      <c r="I140">
        <v>-1</v>
      </c>
      <c r="J140">
        <v>-1</v>
      </c>
      <c r="K140">
        <v>-1</v>
      </c>
      <c r="L140">
        <v>-1</v>
      </c>
    </row>
    <row r="141" spans="1:12" x14ac:dyDescent="0.3">
      <c r="A141">
        <v>-1</v>
      </c>
      <c r="B141">
        <v>-1</v>
      </c>
      <c r="C141">
        <v>-1</v>
      </c>
      <c r="D141">
        <v>-1</v>
      </c>
      <c r="E141">
        <v>-1</v>
      </c>
      <c r="F141">
        <v>-1</v>
      </c>
      <c r="G141">
        <v>-1</v>
      </c>
      <c r="H141">
        <v>-1</v>
      </c>
      <c r="I141">
        <v>-1</v>
      </c>
      <c r="J141">
        <v>-1</v>
      </c>
      <c r="K141">
        <v>-1</v>
      </c>
      <c r="L141">
        <v>-1</v>
      </c>
    </row>
    <row r="142" spans="1:12" x14ac:dyDescent="0.3">
      <c r="A142">
        <v>-1</v>
      </c>
      <c r="B142">
        <v>-1</v>
      </c>
      <c r="C142">
        <v>-1</v>
      </c>
      <c r="D142">
        <v>-1</v>
      </c>
      <c r="E142">
        <v>-1</v>
      </c>
      <c r="F142">
        <v>-1</v>
      </c>
      <c r="G142">
        <v>-1</v>
      </c>
      <c r="H142">
        <v>-1</v>
      </c>
      <c r="I142">
        <v>-1</v>
      </c>
      <c r="J142">
        <v>-1</v>
      </c>
      <c r="K142">
        <v>-1</v>
      </c>
      <c r="L142">
        <v>-1</v>
      </c>
    </row>
    <row r="143" spans="1:12" x14ac:dyDescent="0.3">
      <c r="A143">
        <v>-1</v>
      </c>
      <c r="B143">
        <v>-1</v>
      </c>
      <c r="C143">
        <v>-1</v>
      </c>
      <c r="D143">
        <v>-1</v>
      </c>
      <c r="E143">
        <v>-1</v>
      </c>
      <c r="F143">
        <v>-1</v>
      </c>
      <c r="G143">
        <v>-1</v>
      </c>
      <c r="H143">
        <v>-1</v>
      </c>
      <c r="I143">
        <v>-1</v>
      </c>
      <c r="J143">
        <v>-1</v>
      </c>
      <c r="K143">
        <v>-1</v>
      </c>
      <c r="L143">
        <v>-1</v>
      </c>
    </row>
    <row r="144" spans="1:12" x14ac:dyDescent="0.3">
      <c r="A144">
        <v>-1</v>
      </c>
      <c r="B144">
        <v>-1</v>
      </c>
      <c r="C144">
        <v>-1</v>
      </c>
      <c r="D144">
        <v>-1</v>
      </c>
      <c r="E144">
        <v>-1</v>
      </c>
      <c r="F144">
        <v>-1</v>
      </c>
      <c r="G144">
        <v>-1</v>
      </c>
      <c r="H144">
        <v>-1</v>
      </c>
      <c r="I144">
        <v>-1</v>
      </c>
      <c r="J144">
        <v>-1</v>
      </c>
      <c r="K144">
        <v>-1</v>
      </c>
      <c r="L144">
        <v>-1</v>
      </c>
    </row>
    <row r="145" spans="1:12" x14ac:dyDescent="0.3">
      <c r="A145">
        <v>-1</v>
      </c>
      <c r="B145">
        <v>-1</v>
      </c>
      <c r="C145">
        <v>-1</v>
      </c>
      <c r="D145">
        <v>-1</v>
      </c>
      <c r="E145">
        <v>-1</v>
      </c>
      <c r="F145">
        <v>-1</v>
      </c>
      <c r="G145">
        <v>-1</v>
      </c>
      <c r="H145">
        <v>-1</v>
      </c>
      <c r="I145">
        <v>-1</v>
      </c>
      <c r="J145">
        <v>-1</v>
      </c>
      <c r="K145">
        <v>-1</v>
      </c>
      <c r="L145">
        <v>-1</v>
      </c>
    </row>
    <row r="146" spans="1:12" x14ac:dyDescent="0.3">
      <c r="A146">
        <v>-1</v>
      </c>
      <c r="B146">
        <v>-1</v>
      </c>
      <c r="C146">
        <v>-1</v>
      </c>
      <c r="D146">
        <v>-1</v>
      </c>
      <c r="E146">
        <v>-1</v>
      </c>
      <c r="F146">
        <v>-1</v>
      </c>
      <c r="G146">
        <v>-1</v>
      </c>
      <c r="H146">
        <v>-1</v>
      </c>
      <c r="I146">
        <v>-1</v>
      </c>
      <c r="J146">
        <v>-1</v>
      </c>
      <c r="K146">
        <v>-1</v>
      </c>
      <c r="L146">
        <v>-1</v>
      </c>
    </row>
    <row r="147" spans="1:12" x14ac:dyDescent="0.3">
      <c r="A147">
        <v>-1</v>
      </c>
      <c r="B147">
        <v>-1</v>
      </c>
      <c r="C147">
        <v>-1</v>
      </c>
      <c r="D147">
        <v>-1</v>
      </c>
      <c r="E147">
        <v>-1</v>
      </c>
      <c r="F147">
        <v>-1</v>
      </c>
      <c r="G147">
        <v>-1</v>
      </c>
      <c r="H147">
        <v>-1</v>
      </c>
      <c r="I147">
        <v>-1</v>
      </c>
      <c r="J147">
        <v>-1</v>
      </c>
      <c r="K147">
        <v>-1</v>
      </c>
      <c r="L147">
        <v>-1</v>
      </c>
    </row>
    <row r="148" spans="1:12" x14ac:dyDescent="0.3">
      <c r="A148">
        <v>-1</v>
      </c>
      <c r="B148">
        <v>-1</v>
      </c>
      <c r="C148">
        <v>-1</v>
      </c>
      <c r="D148">
        <v>-1</v>
      </c>
      <c r="E148">
        <v>-1</v>
      </c>
      <c r="F148">
        <v>-1</v>
      </c>
      <c r="G148">
        <v>-1</v>
      </c>
      <c r="H148">
        <v>-1</v>
      </c>
      <c r="I148">
        <v>-1</v>
      </c>
      <c r="J148">
        <v>-1</v>
      </c>
      <c r="K148">
        <v>-1</v>
      </c>
      <c r="L148">
        <v>-1</v>
      </c>
    </row>
    <row r="149" spans="1:12" x14ac:dyDescent="0.3">
      <c r="A149">
        <v>-1</v>
      </c>
      <c r="B149">
        <v>-1</v>
      </c>
      <c r="C149">
        <v>-1</v>
      </c>
      <c r="D149">
        <v>-1</v>
      </c>
      <c r="E149">
        <v>-1</v>
      </c>
      <c r="F149">
        <v>-1</v>
      </c>
      <c r="G149">
        <v>-1</v>
      </c>
      <c r="H149">
        <v>-1</v>
      </c>
      <c r="I149">
        <v>-1</v>
      </c>
      <c r="J149">
        <v>-1</v>
      </c>
      <c r="K149">
        <v>-1</v>
      </c>
      <c r="L149">
        <v>-1</v>
      </c>
    </row>
    <row r="150" spans="1:12" x14ac:dyDescent="0.3">
      <c r="A150">
        <v>-1</v>
      </c>
      <c r="B150">
        <v>-1</v>
      </c>
      <c r="C150">
        <v>-1</v>
      </c>
      <c r="D150">
        <v>-1</v>
      </c>
      <c r="E150">
        <v>-1</v>
      </c>
      <c r="F150">
        <v>-1</v>
      </c>
      <c r="G150">
        <v>-1</v>
      </c>
      <c r="H150">
        <v>-1</v>
      </c>
      <c r="I150">
        <v>-1</v>
      </c>
      <c r="J150">
        <v>-1</v>
      </c>
      <c r="K150">
        <v>-1</v>
      </c>
      <c r="L150">
        <v>-1</v>
      </c>
    </row>
    <row r="151" spans="1:12" x14ac:dyDescent="0.3">
      <c r="A151">
        <v>-1</v>
      </c>
      <c r="B151">
        <v>-1</v>
      </c>
      <c r="C151">
        <v>-1</v>
      </c>
      <c r="D151">
        <v>-1</v>
      </c>
      <c r="E151">
        <v>-1</v>
      </c>
      <c r="F151">
        <v>-1</v>
      </c>
      <c r="G151">
        <v>-1</v>
      </c>
      <c r="H151">
        <v>-1</v>
      </c>
      <c r="I151">
        <v>-1</v>
      </c>
      <c r="J151">
        <v>-1</v>
      </c>
      <c r="K151">
        <v>-1</v>
      </c>
      <c r="L151">
        <v>-1</v>
      </c>
    </row>
    <row r="152" spans="1:12" x14ac:dyDescent="0.3">
      <c r="A152">
        <v>-1</v>
      </c>
      <c r="B152">
        <v>-1</v>
      </c>
      <c r="C152">
        <v>-1</v>
      </c>
      <c r="D152">
        <v>-1</v>
      </c>
      <c r="E152">
        <v>-1</v>
      </c>
      <c r="F152">
        <v>-1</v>
      </c>
      <c r="G152">
        <v>-1</v>
      </c>
      <c r="H152">
        <v>-1</v>
      </c>
      <c r="I152">
        <v>-1</v>
      </c>
      <c r="J152">
        <v>-1</v>
      </c>
      <c r="K152">
        <v>-1</v>
      </c>
      <c r="L152">
        <v>-1</v>
      </c>
    </row>
    <row r="153" spans="1:12" x14ac:dyDescent="0.3">
      <c r="A153">
        <v>-1</v>
      </c>
      <c r="B153">
        <v>-1</v>
      </c>
      <c r="C153">
        <v>-1</v>
      </c>
      <c r="D153">
        <v>-1</v>
      </c>
      <c r="E153">
        <v>-1</v>
      </c>
      <c r="F153">
        <v>-1</v>
      </c>
      <c r="G153">
        <v>-1</v>
      </c>
      <c r="H153">
        <v>-1</v>
      </c>
      <c r="I153">
        <v>-1</v>
      </c>
      <c r="J153">
        <v>-1</v>
      </c>
      <c r="K153">
        <v>-1</v>
      </c>
      <c r="L153">
        <v>-1</v>
      </c>
    </row>
    <row r="154" spans="1:12" x14ac:dyDescent="0.3">
      <c r="A154">
        <v>-1</v>
      </c>
      <c r="B154">
        <v>-1</v>
      </c>
      <c r="C154">
        <v>-1</v>
      </c>
      <c r="D154">
        <v>-1</v>
      </c>
      <c r="E154">
        <v>-1</v>
      </c>
      <c r="F154">
        <v>-1</v>
      </c>
      <c r="G154">
        <v>-1</v>
      </c>
      <c r="H154">
        <v>-1</v>
      </c>
      <c r="I154">
        <v>-1</v>
      </c>
      <c r="J154">
        <v>-1</v>
      </c>
      <c r="K154">
        <v>-1</v>
      </c>
      <c r="L154">
        <v>-1</v>
      </c>
    </row>
    <row r="155" spans="1:12" x14ac:dyDescent="0.3">
      <c r="A155">
        <v>-1</v>
      </c>
      <c r="B155">
        <v>-1</v>
      </c>
      <c r="C155">
        <v>-1</v>
      </c>
      <c r="D155">
        <v>-1</v>
      </c>
      <c r="E155">
        <v>-1</v>
      </c>
      <c r="F155">
        <v>-1</v>
      </c>
      <c r="G155">
        <v>-1</v>
      </c>
      <c r="H155">
        <v>-1</v>
      </c>
      <c r="I155">
        <v>-1</v>
      </c>
      <c r="J155">
        <v>-1</v>
      </c>
      <c r="K155">
        <v>-1</v>
      </c>
      <c r="L155">
        <v>-1</v>
      </c>
    </row>
    <row r="156" spans="1:12" x14ac:dyDescent="0.3">
      <c r="A156">
        <v>-1</v>
      </c>
      <c r="B156">
        <v>-1</v>
      </c>
      <c r="C156">
        <v>-1</v>
      </c>
      <c r="D156">
        <v>-1</v>
      </c>
      <c r="E156">
        <v>-1</v>
      </c>
      <c r="F156">
        <v>-1</v>
      </c>
      <c r="G156">
        <v>-1</v>
      </c>
      <c r="H156">
        <v>-1</v>
      </c>
      <c r="I156">
        <v>-1</v>
      </c>
      <c r="J156">
        <v>-1</v>
      </c>
      <c r="K156">
        <v>-1</v>
      </c>
      <c r="L156">
        <v>-1</v>
      </c>
    </row>
    <row r="157" spans="1:12" x14ac:dyDescent="0.3">
      <c r="A157">
        <v>-1</v>
      </c>
      <c r="B157">
        <v>-1</v>
      </c>
      <c r="C157">
        <v>-1</v>
      </c>
      <c r="D157">
        <v>-1</v>
      </c>
      <c r="E157">
        <v>-1</v>
      </c>
      <c r="F157">
        <v>-1</v>
      </c>
      <c r="G157">
        <v>-1</v>
      </c>
      <c r="H157">
        <v>-1</v>
      </c>
      <c r="I157">
        <v>-1</v>
      </c>
      <c r="J157">
        <v>-1</v>
      </c>
      <c r="K157">
        <v>-1</v>
      </c>
      <c r="L157">
        <v>-1</v>
      </c>
    </row>
    <row r="158" spans="1:12" x14ac:dyDescent="0.3">
      <c r="A158">
        <v>-1</v>
      </c>
      <c r="B158">
        <v>-1</v>
      </c>
      <c r="C158">
        <v>-1</v>
      </c>
      <c r="D158">
        <v>-1</v>
      </c>
      <c r="E158">
        <v>-1</v>
      </c>
      <c r="F158">
        <v>-1</v>
      </c>
      <c r="G158">
        <v>-1</v>
      </c>
      <c r="H158">
        <v>-1</v>
      </c>
      <c r="I158">
        <v>-1</v>
      </c>
      <c r="J158">
        <v>-1</v>
      </c>
      <c r="K158">
        <v>-1</v>
      </c>
      <c r="L158">
        <v>-1</v>
      </c>
    </row>
    <row r="159" spans="1:12" x14ac:dyDescent="0.3">
      <c r="A159">
        <v>-1</v>
      </c>
      <c r="B159">
        <v>-1</v>
      </c>
      <c r="C159">
        <v>-1</v>
      </c>
      <c r="D159">
        <v>-1</v>
      </c>
      <c r="E159">
        <v>-1</v>
      </c>
      <c r="F159">
        <v>-1</v>
      </c>
      <c r="G159">
        <v>-1</v>
      </c>
      <c r="H159">
        <v>-1</v>
      </c>
      <c r="I159">
        <v>-1</v>
      </c>
      <c r="J159">
        <v>-1</v>
      </c>
      <c r="K159">
        <v>-1</v>
      </c>
      <c r="L159">
        <v>-1</v>
      </c>
    </row>
    <row r="160" spans="1:12" x14ac:dyDescent="0.3">
      <c r="A160">
        <v>-1</v>
      </c>
      <c r="B160">
        <v>-1</v>
      </c>
      <c r="C160">
        <v>-1</v>
      </c>
      <c r="D160">
        <v>-1</v>
      </c>
      <c r="E160">
        <v>-1</v>
      </c>
      <c r="F160">
        <v>-1</v>
      </c>
      <c r="G160">
        <v>-1</v>
      </c>
      <c r="H160">
        <v>-1</v>
      </c>
      <c r="I160">
        <v>-1</v>
      </c>
      <c r="J160">
        <v>-1</v>
      </c>
      <c r="K160">
        <v>-1</v>
      </c>
      <c r="L160">
        <v>-1</v>
      </c>
    </row>
    <row r="161" spans="1:12" x14ac:dyDescent="0.3">
      <c r="A161">
        <v>-1</v>
      </c>
      <c r="B161">
        <v>-1</v>
      </c>
      <c r="C161">
        <v>-1</v>
      </c>
      <c r="D161">
        <v>-1</v>
      </c>
      <c r="E161">
        <v>-1</v>
      </c>
      <c r="F161">
        <v>-1</v>
      </c>
      <c r="G161">
        <v>-1</v>
      </c>
      <c r="H161">
        <v>-1</v>
      </c>
      <c r="I161">
        <v>-1</v>
      </c>
      <c r="J161">
        <v>-1</v>
      </c>
      <c r="K161">
        <v>-1</v>
      </c>
      <c r="L161">
        <v>-1</v>
      </c>
    </row>
    <row r="162" spans="1:12" x14ac:dyDescent="0.3">
      <c r="A162">
        <v>-1</v>
      </c>
      <c r="B162">
        <v>-1</v>
      </c>
      <c r="C162">
        <v>-1</v>
      </c>
      <c r="D162">
        <v>-1</v>
      </c>
      <c r="E162">
        <v>-1</v>
      </c>
      <c r="F162">
        <v>-1</v>
      </c>
      <c r="G162">
        <v>-1</v>
      </c>
      <c r="H162">
        <v>-1</v>
      </c>
      <c r="I162">
        <v>-1</v>
      </c>
      <c r="J162">
        <v>-1</v>
      </c>
      <c r="K162">
        <v>-1</v>
      </c>
      <c r="L162">
        <v>-1</v>
      </c>
    </row>
    <row r="163" spans="1:12" x14ac:dyDescent="0.3">
      <c r="A163">
        <v>-1</v>
      </c>
      <c r="B163">
        <v>-1</v>
      </c>
      <c r="C163">
        <v>-1</v>
      </c>
      <c r="D163">
        <v>-1</v>
      </c>
      <c r="E163">
        <v>-1</v>
      </c>
      <c r="F163">
        <v>-1</v>
      </c>
      <c r="G163">
        <v>-1</v>
      </c>
      <c r="H163">
        <v>-1</v>
      </c>
      <c r="I163">
        <v>-1</v>
      </c>
      <c r="J163">
        <v>-1</v>
      </c>
      <c r="K163">
        <v>-1</v>
      </c>
      <c r="L163">
        <v>-1</v>
      </c>
    </row>
    <row r="164" spans="1:12" x14ac:dyDescent="0.3">
      <c r="A164">
        <v>-1</v>
      </c>
      <c r="B164">
        <v>-1</v>
      </c>
      <c r="C164">
        <v>-1</v>
      </c>
      <c r="D164">
        <v>-1</v>
      </c>
      <c r="E164">
        <v>-1</v>
      </c>
      <c r="F164">
        <v>-1</v>
      </c>
      <c r="G164">
        <v>-1</v>
      </c>
      <c r="H164">
        <v>-1</v>
      </c>
      <c r="I164">
        <v>-1</v>
      </c>
      <c r="J164">
        <v>-1</v>
      </c>
      <c r="K164">
        <v>-1</v>
      </c>
      <c r="L164">
        <v>-1</v>
      </c>
    </row>
    <row r="165" spans="1:12" x14ac:dyDescent="0.3">
      <c r="A165">
        <v>-1</v>
      </c>
      <c r="B165">
        <v>-1</v>
      </c>
      <c r="C165">
        <v>-1</v>
      </c>
      <c r="D165">
        <v>-1</v>
      </c>
      <c r="E165">
        <v>-1</v>
      </c>
      <c r="F165">
        <v>-1</v>
      </c>
      <c r="G165">
        <v>-1</v>
      </c>
      <c r="H165">
        <v>-1</v>
      </c>
      <c r="I165">
        <v>-1</v>
      </c>
      <c r="J165">
        <v>-1</v>
      </c>
      <c r="K165">
        <v>-1</v>
      </c>
      <c r="L165">
        <v>-1</v>
      </c>
    </row>
    <row r="166" spans="1:12" x14ac:dyDescent="0.3">
      <c r="A166">
        <v>-1</v>
      </c>
      <c r="B166">
        <v>-1</v>
      </c>
      <c r="C166">
        <v>-1</v>
      </c>
      <c r="D166">
        <v>-1</v>
      </c>
      <c r="E166">
        <v>-1</v>
      </c>
      <c r="F166">
        <v>-1</v>
      </c>
      <c r="G166">
        <v>-1</v>
      </c>
      <c r="H166">
        <v>-1</v>
      </c>
      <c r="I166">
        <v>-1</v>
      </c>
      <c r="J166">
        <v>-1</v>
      </c>
      <c r="K166">
        <v>-1</v>
      </c>
      <c r="L166">
        <v>-1</v>
      </c>
    </row>
    <row r="167" spans="1:12" x14ac:dyDescent="0.3">
      <c r="A167">
        <v>-1</v>
      </c>
      <c r="B167">
        <v>-1</v>
      </c>
      <c r="C167">
        <v>-1</v>
      </c>
      <c r="D167">
        <v>-1</v>
      </c>
      <c r="E167">
        <v>-1</v>
      </c>
      <c r="F167">
        <v>-1</v>
      </c>
      <c r="G167">
        <v>-1</v>
      </c>
      <c r="H167">
        <v>-1</v>
      </c>
      <c r="I167">
        <v>-1</v>
      </c>
      <c r="J167">
        <v>-1</v>
      </c>
      <c r="K167">
        <v>-1</v>
      </c>
      <c r="L167">
        <v>-1</v>
      </c>
    </row>
    <row r="168" spans="1:12" x14ac:dyDescent="0.3">
      <c r="A168">
        <v>-1</v>
      </c>
      <c r="B168">
        <v>-1</v>
      </c>
      <c r="C168">
        <v>-1</v>
      </c>
      <c r="D168">
        <v>-1</v>
      </c>
      <c r="E168">
        <v>-1</v>
      </c>
      <c r="F168">
        <v>-1</v>
      </c>
      <c r="G168">
        <v>-1</v>
      </c>
      <c r="H168">
        <v>-1</v>
      </c>
      <c r="I168">
        <v>-1</v>
      </c>
      <c r="J168">
        <v>-1</v>
      </c>
      <c r="K168">
        <v>-1</v>
      </c>
      <c r="L168">
        <v>-1</v>
      </c>
    </row>
    <row r="169" spans="1:12" x14ac:dyDescent="0.3">
      <c r="A169">
        <v>-1</v>
      </c>
      <c r="B169">
        <v>-1</v>
      </c>
      <c r="C169">
        <v>-1</v>
      </c>
      <c r="D169">
        <v>-1</v>
      </c>
      <c r="E169">
        <v>-1</v>
      </c>
      <c r="F169">
        <v>-1</v>
      </c>
      <c r="G169">
        <v>-1</v>
      </c>
      <c r="H169">
        <v>-1</v>
      </c>
      <c r="I169">
        <v>-1</v>
      </c>
      <c r="J169">
        <v>-1</v>
      </c>
      <c r="K169">
        <v>-1</v>
      </c>
      <c r="L169">
        <v>-1</v>
      </c>
    </row>
    <row r="170" spans="1:12" x14ac:dyDescent="0.3">
      <c r="A170">
        <v>-1</v>
      </c>
      <c r="B170">
        <v>-1</v>
      </c>
      <c r="C170">
        <v>-1</v>
      </c>
      <c r="D170">
        <v>-1</v>
      </c>
      <c r="E170">
        <v>-1</v>
      </c>
      <c r="F170">
        <v>-1</v>
      </c>
      <c r="G170">
        <v>-1</v>
      </c>
      <c r="H170">
        <v>-1</v>
      </c>
      <c r="I170">
        <v>-1</v>
      </c>
      <c r="J170">
        <v>-1</v>
      </c>
      <c r="K170">
        <v>-1</v>
      </c>
      <c r="L170">
        <v>-1</v>
      </c>
    </row>
    <row r="171" spans="1:12" x14ac:dyDescent="0.3">
      <c r="A171">
        <v>-1</v>
      </c>
      <c r="B171">
        <v>-1</v>
      </c>
      <c r="C171">
        <v>-1</v>
      </c>
      <c r="D171">
        <v>-1</v>
      </c>
      <c r="E171">
        <v>-1</v>
      </c>
      <c r="F171">
        <v>-1</v>
      </c>
      <c r="G171">
        <v>-1</v>
      </c>
      <c r="H171">
        <v>-1</v>
      </c>
      <c r="I171">
        <v>-1</v>
      </c>
      <c r="J171">
        <v>-1</v>
      </c>
      <c r="K171">
        <v>-1</v>
      </c>
      <c r="L171">
        <v>-1</v>
      </c>
    </row>
    <row r="172" spans="1:12" x14ac:dyDescent="0.3">
      <c r="A172">
        <v>-1</v>
      </c>
      <c r="B172">
        <v>-1</v>
      </c>
      <c r="C172">
        <v>-1</v>
      </c>
      <c r="D172">
        <v>-1</v>
      </c>
      <c r="E172">
        <v>-1</v>
      </c>
      <c r="F172">
        <v>-1</v>
      </c>
      <c r="G172">
        <v>-1</v>
      </c>
      <c r="H172">
        <v>-1</v>
      </c>
      <c r="I172">
        <v>-1</v>
      </c>
      <c r="J172">
        <v>-1</v>
      </c>
      <c r="K172">
        <v>-1</v>
      </c>
      <c r="L172">
        <v>-1</v>
      </c>
    </row>
    <row r="173" spans="1:12" x14ac:dyDescent="0.3">
      <c r="A173">
        <v>-1</v>
      </c>
      <c r="B173">
        <v>-1</v>
      </c>
      <c r="C173">
        <v>-1</v>
      </c>
      <c r="D173">
        <v>-1</v>
      </c>
      <c r="E173">
        <v>-1</v>
      </c>
      <c r="F173">
        <v>-1</v>
      </c>
      <c r="G173">
        <v>-1</v>
      </c>
      <c r="H173">
        <v>-1</v>
      </c>
      <c r="I173">
        <v>-1</v>
      </c>
      <c r="J173">
        <v>-1</v>
      </c>
      <c r="K173">
        <v>-1</v>
      </c>
      <c r="L173">
        <v>-1</v>
      </c>
    </row>
    <row r="174" spans="1:12" x14ac:dyDescent="0.3">
      <c r="A174">
        <v>-1</v>
      </c>
      <c r="B174">
        <v>-1</v>
      </c>
      <c r="C174">
        <v>-1</v>
      </c>
      <c r="D174">
        <v>-1</v>
      </c>
      <c r="E174">
        <v>-1</v>
      </c>
      <c r="F174">
        <v>-1</v>
      </c>
      <c r="G174">
        <v>-1</v>
      </c>
      <c r="H174">
        <v>-1</v>
      </c>
      <c r="I174">
        <v>-1</v>
      </c>
      <c r="J174">
        <v>-1</v>
      </c>
      <c r="K174">
        <v>-1</v>
      </c>
      <c r="L174">
        <v>-1</v>
      </c>
    </row>
    <row r="175" spans="1:12" x14ac:dyDescent="0.3">
      <c r="A175">
        <v>-1</v>
      </c>
      <c r="B175">
        <v>-1</v>
      </c>
      <c r="C175">
        <v>-1</v>
      </c>
      <c r="D175">
        <v>-1</v>
      </c>
      <c r="E175">
        <v>-1</v>
      </c>
      <c r="F175">
        <v>-1</v>
      </c>
      <c r="G175">
        <v>-1</v>
      </c>
      <c r="H175">
        <v>-1</v>
      </c>
      <c r="I175">
        <v>-1</v>
      </c>
      <c r="J175">
        <v>-1</v>
      </c>
      <c r="K175">
        <v>-1</v>
      </c>
      <c r="L175">
        <v>-1</v>
      </c>
    </row>
    <row r="176" spans="1:12" x14ac:dyDescent="0.3">
      <c r="A176">
        <v>-1</v>
      </c>
      <c r="B176">
        <v>-1</v>
      </c>
      <c r="C176">
        <v>-1</v>
      </c>
      <c r="D176">
        <v>-1</v>
      </c>
      <c r="E176">
        <v>-1</v>
      </c>
      <c r="F176">
        <v>-1</v>
      </c>
      <c r="G176">
        <v>-1</v>
      </c>
      <c r="H176">
        <v>-1</v>
      </c>
      <c r="I176">
        <v>-1</v>
      </c>
      <c r="J176">
        <v>-1</v>
      </c>
      <c r="K176">
        <v>-1</v>
      </c>
      <c r="L176">
        <v>-1</v>
      </c>
    </row>
    <row r="177" spans="1:12" x14ac:dyDescent="0.3">
      <c r="A177">
        <v>-1</v>
      </c>
      <c r="B177">
        <v>-1</v>
      </c>
      <c r="C177">
        <v>-1</v>
      </c>
      <c r="D177">
        <v>-1</v>
      </c>
      <c r="E177">
        <v>-1</v>
      </c>
      <c r="F177">
        <v>-1</v>
      </c>
      <c r="G177">
        <v>-1</v>
      </c>
      <c r="H177">
        <v>-1</v>
      </c>
      <c r="I177">
        <v>-1</v>
      </c>
      <c r="J177">
        <v>-1</v>
      </c>
      <c r="K177">
        <v>-1</v>
      </c>
      <c r="L177">
        <v>-1</v>
      </c>
    </row>
    <row r="178" spans="1:12" x14ac:dyDescent="0.3">
      <c r="A178">
        <v>-1</v>
      </c>
      <c r="B178">
        <v>-1</v>
      </c>
      <c r="C178">
        <v>-1</v>
      </c>
      <c r="D178">
        <v>-1</v>
      </c>
      <c r="E178">
        <v>-1</v>
      </c>
      <c r="F178">
        <v>-1</v>
      </c>
      <c r="G178">
        <v>-1</v>
      </c>
      <c r="H178">
        <v>-1</v>
      </c>
      <c r="I178">
        <v>-1</v>
      </c>
      <c r="J178">
        <v>-1</v>
      </c>
      <c r="K178">
        <v>-1</v>
      </c>
      <c r="L178">
        <v>-1</v>
      </c>
    </row>
    <row r="179" spans="1:12" x14ac:dyDescent="0.3">
      <c r="A179">
        <v>-1</v>
      </c>
      <c r="B179">
        <v>-1</v>
      </c>
      <c r="C179">
        <v>-1</v>
      </c>
      <c r="D179">
        <v>-1</v>
      </c>
      <c r="E179">
        <v>-1</v>
      </c>
      <c r="F179">
        <v>-1</v>
      </c>
      <c r="G179">
        <v>-1</v>
      </c>
      <c r="H179">
        <v>-1</v>
      </c>
      <c r="I179">
        <v>-1</v>
      </c>
      <c r="J179">
        <v>-1</v>
      </c>
      <c r="K179">
        <v>-1</v>
      </c>
      <c r="L179">
        <v>-1</v>
      </c>
    </row>
    <row r="180" spans="1:12" x14ac:dyDescent="0.3">
      <c r="A180">
        <v>-1</v>
      </c>
      <c r="B180">
        <v>-1</v>
      </c>
      <c r="C180">
        <v>-1</v>
      </c>
      <c r="D180">
        <v>-1</v>
      </c>
      <c r="E180">
        <v>-1</v>
      </c>
      <c r="F180">
        <v>-1</v>
      </c>
      <c r="G180">
        <v>-1</v>
      </c>
      <c r="H180">
        <v>-1</v>
      </c>
      <c r="I180">
        <v>-1</v>
      </c>
      <c r="J180">
        <v>-1</v>
      </c>
      <c r="K180">
        <v>-1</v>
      </c>
      <c r="L180">
        <v>-1</v>
      </c>
    </row>
    <row r="181" spans="1:12" x14ac:dyDescent="0.3">
      <c r="A181">
        <v>-1</v>
      </c>
      <c r="B181">
        <v>-1</v>
      </c>
      <c r="C181">
        <v>-1</v>
      </c>
      <c r="D181">
        <v>-1</v>
      </c>
      <c r="E181">
        <v>-1</v>
      </c>
      <c r="F181">
        <v>-1</v>
      </c>
      <c r="G181">
        <v>-1</v>
      </c>
      <c r="H181">
        <v>-1</v>
      </c>
      <c r="I181">
        <v>-1</v>
      </c>
      <c r="J181">
        <v>-1</v>
      </c>
      <c r="K181">
        <v>-1</v>
      </c>
      <c r="L181">
        <v>-1</v>
      </c>
    </row>
    <row r="182" spans="1:12" x14ac:dyDescent="0.3">
      <c r="A182">
        <v>-1</v>
      </c>
      <c r="B182">
        <v>-1</v>
      </c>
      <c r="C182">
        <v>-1</v>
      </c>
      <c r="D182">
        <v>-1</v>
      </c>
      <c r="E182">
        <v>-1</v>
      </c>
      <c r="F182">
        <v>-1</v>
      </c>
      <c r="G182">
        <v>-1</v>
      </c>
      <c r="H182">
        <v>-1</v>
      </c>
      <c r="I182">
        <v>-1</v>
      </c>
      <c r="J182">
        <v>-1</v>
      </c>
      <c r="K182">
        <v>-1</v>
      </c>
      <c r="L182">
        <v>-1</v>
      </c>
    </row>
    <row r="183" spans="1:12" x14ac:dyDescent="0.3">
      <c r="A183">
        <v>-1</v>
      </c>
      <c r="B183">
        <v>-1</v>
      </c>
      <c r="C183">
        <v>-1</v>
      </c>
      <c r="D183">
        <v>-1</v>
      </c>
      <c r="E183">
        <v>-1</v>
      </c>
      <c r="F183">
        <v>-1</v>
      </c>
      <c r="G183">
        <v>-1</v>
      </c>
      <c r="H183">
        <v>-1</v>
      </c>
      <c r="I183">
        <v>-1</v>
      </c>
      <c r="J183">
        <v>-1</v>
      </c>
      <c r="K183">
        <v>-1</v>
      </c>
      <c r="L183">
        <v>-1</v>
      </c>
    </row>
    <row r="184" spans="1:12" x14ac:dyDescent="0.3">
      <c r="A184">
        <v>-1</v>
      </c>
      <c r="B184">
        <v>-1</v>
      </c>
      <c r="C184">
        <v>-1</v>
      </c>
      <c r="D184">
        <v>-1</v>
      </c>
      <c r="E184">
        <v>-1</v>
      </c>
      <c r="F184">
        <v>-1</v>
      </c>
      <c r="G184">
        <v>-1</v>
      </c>
      <c r="H184">
        <v>-1</v>
      </c>
      <c r="I184">
        <v>-1</v>
      </c>
      <c r="J184">
        <v>-1</v>
      </c>
      <c r="K184">
        <v>-1</v>
      </c>
      <c r="L184">
        <v>-1</v>
      </c>
    </row>
    <row r="185" spans="1:12" x14ac:dyDescent="0.3">
      <c r="A185">
        <v>-1</v>
      </c>
      <c r="B185">
        <v>-1</v>
      </c>
      <c r="C185">
        <v>-1</v>
      </c>
      <c r="D185">
        <v>-1</v>
      </c>
      <c r="E185">
        <v>-1</v>
      </c>
      <c r="F185">
        <v>-1</v>
      </c>
      <c r="G185">
        <v>-1</v>
      </c>
      <c r="H185">
        <v>-1</v>
      </c>
      <c r="I185">
        <v>-1</v>
      </c>
      <c r="J185">
        <v>-1</v>
      </c>
      <c r="K185">
        <v>-1</v>
      </c>
      <c r="L185">
        <v>-1</v>
      </c>
    </row>
    <row r="186" spans="1:12" x14ac:dyDescent="0.3">
      <c r="A186">
        <v>-1</v>
      </c>
      <c r="B186">
        <v>-1</v>
      </c>
      <c r="C186">
        <v>-1</v>
      </c>
      <c r="D186">
        <v>-1</v>
      </c>
      <c r="E186">
        <v>-1</v>
      </c>
      <c r="F186">
        <v>-1</v>
      </c>
      <c r="G186">
        <v>-1</v>
      </c>
      <c r="H186">
        <v>-1</v>
      </c>
      <c r="I186">
        <v>-1</v>
      </c>
      <c r="J186">
        <v>-1</v>
      </c>
      <c r="K186">
        <v>-1</v>
      </c>
      <c r="L186">
        <v>-1</v>
      </c>
    </row>
    <row r="187" spans="1:12" x14ac:dyDescent="0.3">
      <c r="A187">
        <v>-1</v>
      </c>
      <c r="B187">
        <v>-1</v>
      </c>
      <c r="C187">
        <v>-1</v>
      </c>
      <c r="D187">
        <v>-1</v>
      </c>
      <c r="E187">
        <v>-1</v>
      </c>
      <c r="F187">
        <v>-1</v>
      </c>
      <c r="G187">
        <v>-1</v>
      </c>
      <c r="H187">
        <v>-1</v>
      </c>
      <c r="I187">
        <v>-1</v>
      </c>
      <c r="J187">
        <v>-1</v>
      </c>
      <c r="K187">
        <v>-1</v>
      </c>
      <c r="L187">
        <v>-1</v>
      </c>
    </row>
    <row r="188" spans="1:12" x14ac:dyDescent="0.3">
      <c r="A188">
        <v>-1</v>
      </c>
      <c r="B188">
        <v>-1</v>
      </c>
      <c r="C188">
        <v>-1</v>
      </c>
      <c r="D188">
        <v>-1</v>
      </c>
      <c r="E188">
        <v>-1</v>
      </c>
      <c r="F188">
        <v>-1</v>
      </c>
      <c r="G188">
        <v>-1</v>
      </c>
      <c r="H188">
        <v>-1</v>
      </c>
      <c r="I188">
        <v>-1</v>
      </c>
      <c r="J188">
        <v>-1</v>
      </c>
      <c r="K188">
        <v>-1</v>
      </c>
      <c r="L188">
        <v>-1</v>
      </c>
    </row>
    <row r="189" spans="1:12" x14ac:dyDescent="0.3">
      <c r="A189">
        <v>-1</v>
      </c>
      <c r="B189">
        <v>-1</v>
      </c>
      <c r="C189">
        <v>-1</v>
      </c>
      <c r="D189">
        <v>-1</v>
      </c>
      <c r="E189">
        <v>-1</v>
      </c>
      <c r="F189">
        <v>-1</v>
      </c>
      <c r="G189">
        <v>-1</v>
      </c>
      <c r="H189">
        <v>-1</v>
      </c>
      <c r="I189">
        <v>-1</v>
      </c>
      <c r="J189">
        <v>-1</v>
      </c>
      <c r="K189">
        <v>-1</v>
      </c>
      <c r="L189">
        <v>-1</v>
      </c>
    </row>
    <row r="190" spans="1:12" x14ac:dyDescent="0.3">
      <c r="A190">
        <v>-1</v>
      </c>
      <c r="B190">
        <v>-1</v>
      </c>
      <c r="C190">
        <v>-1</v>
      </c>
      <c r="D190">
        <v>-1</v>
      </c>
      <c r="E190">
        <v>-1</v>
      </c>
      <c r="F190">
        <v>-1</v>
      </c>
      <c r="G190">
        <v>-1</v>
      </c>
      <c r="H190">
        <v>-1</v>
      </c>
      <c r="I190">
        <v>-1</v>
      </c>
      <c r="J190">
        <v>-1</v>
      </c>
      <c r="K190">
        <v>-1</v>
      </c>
      <c r="L190">
        <v>-1</v>
      </c>
    </row>
    <row r="191" spans="1:12" x14ac:dyDescent="0.3">
      <c r="A191">
        <v>-1</v>
      </c>
      <c r="B191">
        <v>-1</v>
      </c>
      <c r="C191">
        <v>-1</v>
      </c>
      <c r="D191">
        <v>-1</v>
      </c>
      <c r="E191">
        <v>-1</v>
      </c>
      <c r="F191">
        <v>-1</v>
      </c>
      <c r="G191">
        <v>-1</v>
      </c>
      <c r="H191">
        <v>-1</v>
      </c>
      <c r="I191">
        <v>-1</v>
      </c>
      <c r="J191">
        <v>-1</v>
      </c>
      <c r="K191">
        <v>-1</v>
      </c>
      <c r="L191">
        <v>-1</v>
      </c>
    </row>
    <row r="192" spans="1:12" x14ac:dyDescent="0.3">
      <c r="A192">
        <v>-1</v>
      </c>
      <c r="B192">
        <v>-1</v>
      </c>
      <c r="C192">
        <v>-1</v>
      </c>
      <c r="D192">
        <v>-1</v>
      </c>
      <c r="E192">
        <v>-1</v>
      </c>
      <c r="F192">
        <v>-1</v>
      </c>
      <c r="G192">
        <v>-1</v>
      </c>
      <c r="H192">
        <v>-1</v>
      </c>
      <c r="I192">
        <v>-1</v>
      </c>
      <c r="J192">
        <v>-1</v>
      </c>
      <c r="K192">
        <v>-1</v>
      </c>
      <c r="L192">
        <v>-1</v>
      </c>
    </row>
    <row r="193" spans="1:12" x14ac:dyDescent="0.3">
      <c r="A193">
        <v>-1</v>
      </c>
      <c r="B193">
        <v>-1</v>
      </c>
      <c r="C193">
        <v>-1</v>
      </c>
      <c r="D193">
        <v>-1</v>
      </c>
      <c r="E193">
        <v>-1</v>
      </c>
      <c r="F193">
        <v>-1</v>
      </c>
      <c r="G193">
        <v>-1</v>
      </c>
      <c r="H193">
        <v>-1</v>
      </c>
      <c r="I193">
        <v>-1</v>
      </c>
      <c r="J193">
        <v>-1</v>
      </c>
      <c r="K193">
        <v>-1</v>
      </c>
      <c r="L193">
        <v>-1</v>
      </c>
    </row>
    <row r="194" spans="1:12" x14ac:dyDescent="0.3">
      <c r="A194">
        <v>-1</v>
      </c>
      <c r="B194">
        <v>-1</v>
      </c>
      <c r="C194">
        <v>-1</v>
      </c>
      <c r="D194">
        <v>-1</v>
      </c>
      <c r="E194">
        <v>-1</v>
      </c>
      <c r="F194">
        <v>-1</v>
      </c>
      <c r="G194">
        <v>-1</v>
      </c>
      <c r="H194">
        <v>-1</v>
      </c>
      <c r="I194">
        <v>-1</v>
      </c>
      <c r="J194">
        <v>-1</v>
      </c>
      <c r="K194">
        <v>-1</v>
      </c>
      <c r="L194">
        <v>-1</v>
      </c>
    </row>
    <row r="195" spans="1:12" x14ac:dyDescent="0.3">
      <c r="A195">
        <v>-1</v>
      </c>
      <c r="B195">
        <v>-1</v>
      </c>
      <c r="C195">
        <v>-1</v>
      </c>
      <c r="D195">
        <v>-1</v>
      </c>
      <c r="E195">
        <v>-1</v>
      </c>
      <c r="F195">
        <v>-1</v>
      </c>
      <c r="G195">
        <v>-1</v>
      </c>
      <c r="H195">
        <v>-1</v>
      </c>
      <c r="I195">
        <v>-1</v>
      </c>
      <c r="J195">
        <v>-1</v>
      </c>
      <c r="K195">
        <v>-1</v>
      </c>
      <c r="L195">
        <v>-1</v>
      </c>
    </row>
    <row r="196" spans="1:12" x14ac:dyDescent="0.3">
      <c r="A196">
        <v>-1</v>
      </c>
      <c r="B196">
        <v>-1</v>
      </c>
      <c r="C196">
        <v>-1</v>
      </c>
      <c r="D196">
        <v>-1</v>
      </c>
      <c r="E196">
        <v>-1</v>
      </c>
      <c r="F196">
        <v>-1</v>
      </c>
      <c r="G196">
        <v>-1</v>
      </c>
      <c r="H196">
        <v>-1</v>
      </c>
      <c r="I196">
        <v>-1</v>
      </c>
      <c r="J196">
        <v>-1</v>
      </c>
      <c r="K196">
        <v>-1</v>
      </c>
      <c r="L196">
        <v>-1</v>
      </c>
    </row>
    <row r="197" spans="1:12" x14ac:dyDescent="0.3">
      <c r="A197">
        <v>-1</v>
      </c>
      <c r="B197">
        <v>-1</v>
      </c>
      <c r="C197">
        <v>-1</v>
      </c>
      <c r="D197">
        <v>-1</v>
      </c>
      <c r="E197">
        <v>-1</v>
      </c>
      <c r="F197">
        <v>-1</v>
      </c>
      <c r="G197">
        <v>-1</v>
      </c>
      <c r="H197">
        <v>-1</v>
      </c>
      <c r="I197">
        <v>-1</v>
      </c>
      <c r="J197">
        <v>-1</v>
      </c>
      <c r="K197">
        <v>-1</v>
      </c>
      <c r="L197">
        <v>-1</v>
      </c>
    </row>
    <row r="198" spans="1:12" x14ac:dyDescent="0.3">
      <c r="A198">
        <v>-1</v>
      </c>
      <c r="B198">
        <v>-1</v>
      </c>
      <c r="C198">
        <v>-1</v>
      </c>
      <c r="D198">
        <v>-1</v>
      </c>
      <c r="E198">
        <v>-1</v>
      </c>
      <c r="F198">
        <v>-1</v>
      </c>
      <c r="G198">
        <v>-1</v>
      </c>
      <c r="H198">
        <v>-1</v>
      </c>
      <c r="I198">
        <v>-1</v>
      </c>
      <c r="J198">
        <v>-1</v>
      </c>
      <c r="K198">
        <v>-1</v>
      </c>
      <c r="L198">
        <v>-1</v>
      </c>
    </row>
    <row r="199" spans="1:12" x14ac:dyDescent="0.3">
      <c r="A199">
        <v>-1</v>
      </c>
      <c r="B199">
        <v>-1</v>
      </c>
      <c r="C199">
        <v>-1</v>
      </c>
      <c r="D199">
        <v>-1</v>
      </c>
      <c r="E199">
        <v>-1</v>
      </c>
      <c r="F199">
        <v>-1</v>
      </c>
      <c r="G199">
        <v>-1</v>
      </c>
      <c r="H199">
        <v>-1</v>
      </c>
      <c r="I199">
        <v>-1</v>
      </c>
      <c r="J199">
        <v>-1</v>
      </c>
      <c r="K199">
        <v>-1</v>
      </c>
      <c r="L199">
        <v>-1</v>
      </c>
    </row>
    <row r="200" spans="1:12" x14ac:dyDescent="0.3">
      <c r="A200">
        <v>-1</v>
      </c>
      <c r="B200">
        <v>-1</v>
      </c>
      <c r="C200">
        <v>-1</v>
      </c>
      <c r="D200">
        <v>-1</v>
      </c>
      <c r="E200">
        <v>-1</v>
      </c>
      <c r="F200">
        <v>-1</v>
      </c>
      <c r="G200">
        <v>-1</v>
      </c>
      <c r="H200">
        <v>-1</v>
      </c>
      <c r="I200">
        <v>-1</v>
      </c>
      <c r="J200">
        <v>-1</v>
      </c>
      <c r="K200">
        <v>-1</v>
      </c>
      <c r="L200">
        <v>-1</v>
      </c>
    </row>
    <row r="201" spans="1:12" x14ac:dyDescent="0.3">
      <c r="A201">
        <v>-1</v>
      </c>
      <c r="B201">
        <v>-1</v>
      </c>
      <c r="C201">
        <v>-1</v>
      </c>
      <c r="D201">
        <v>-1</v>
      </c>
      <c r="E201">
        <v>-1</v>
      </c>
      <c r="F201">
        <v>-1</v>
      </c>
      <c r="G201">
        <v>-1</v>
      </c>
      <c r="H201">
        <v>-1</v>
      </c>
      <c r="I201">
        <v>-1</v>
      </c>
      <c r="J201">
        <v>-1</v>
      </c>
      <c r="K201">
        <v>-1</v>
      </c>
      <c r="L201">
        <v>-1</v>
      </c>
    </row>
    <row r="202" spans="1:12" x14ac:dyDescent="0.3">
      <c r="A202">
        <v>-1</v>
      </c>
      <c r="B202">
        <v>-1</v>
      </c>
      <c r="C202">
        <v>-1</v>
      </c>
      <c r="D202">
        <v>-1</v>
      </c>
      <c r="E202">
        <v>-1</v>
      </c>
      <c r="F202">
        <v>-1</v>
      </c>
      <c r="G202">
        <v>-1</v>
      </c>
      <c r="H202">
        <v>-1</v>
      </c>
      <c r="I202">
        <v>-1</v>
      </c>
      <c r="J202">
        <v>-1</v>
      </c>
      <c r="K202">
        <v>-1</v>
      </c>
      <c r="L202">
        <v>-1</v>
      </c>
    </row>
    <row r="203" spans="1:12" x14ac:dyDescent="0.3">
      <c r="A203">
        <v>-1</v>
      </c>
      <c r="B203">
        <v>-1</v>
      </c>
      <c r="C203">
        <v>-1</v>
      </c>
      <c r="D203">
        <v>-1</v>
      </c>
      <c r="E203">
        <v>-1</v>
      </c>
      <c r="F203">
        <v>-1</v>
      </c>
      <c r="G203">
        <v>-1</v>
      </c>
      <c r="H203">
        <v>-1</v>
      </c>
      <c r="I203">
        <v>-1</v>
      </c>
      <c r="J203">
        <v>-1</v>
      </c>
      <c r="K203">
        <v>-1</v>
      </c>
      <c r="L203">
        <v>-1</v>
      </c>
    </row>
    <row r="204" spans="1:12" x14ac:dyDescent="0.3">
      <c r="A204">
        <v>-1</v>
      </c>
      <c r="B204">
        <v>-1</v>
      </c>
      <c r="C204">
        <v>-1</v>
      </c>
      <c r="D204">
        <v>-1</v>
      </c>
      <c r="E204">
        <v>-1</v>
      </c>
      <c r="F204">
        <v>-1</v>
      </c>
      <c r="G204">
        <v>-1</v>
      </c>
      <c r="H204">
        <v>-1</v>
      </c>
      <c r="I204">
        <v>-1</v>
      </c>
      <c r="J204">
        <v>-1</v>
      </c>
      <c r="K204">
        <v>-1</v>
      </c>
      <c r="L204">
        <v>-1</v>
      </c>
    </row>
    <row r="205" spans="1:12" x14ac:dyDescent="0.3">
      <c r="A205">
        <v>-1</v>
      </c>
      <c r="B205">
        <v>-1</v>
      </c>
      <c r="C205">
        <v>-1</v>
      </c>
      <c r="D205">
        <v>-1</v>
      </c>
      <c r="E205">
        <v>-1</v>
      </c>
      <c r="F205">
        <v>-1</v>
      </c>
      <c r="G205">
        <v>-1</v>
      </c>
      <c r="H205">
        <v>-1</v>
      </c>
      <c r="I205">
        <v>-1</v>
      </c>
      <c r="J205">
        <v>-1</v>
      </c>
      <c r="K205">
        <v>-1</v>
      </c>
      <c r="L205">
        <v>-1</v>
      </c>
    </row>
    <row r="206" spans="1:12" x14ac:dyDescent="0.3">
      <c r="A206">
        <v>-1</v>
      </c>
      <c r="B206">
        <v>-1</v>
      </c>
      <c r="C206">
        <v>-1</v>
      </c>
      <c r="D206">
        <v>-1</v>
      </c>
      <c r="E206">
        <v>-1</v>
      </c>
      <c r="F206">
        <v>-1</v>
      </c>
      <c r="G206">
        <v>-1</v>
      </c>
      <c r="H206">
        <v>-1</v>
      </c>
      <c r="I206">
        <v>-1</v>
      </c>
      <c r="J206">
        <v>-1</v>
      </c>
      <c r="K206">
        <v>-1</v>
      </c>
      <c r="L206">
        <v>-1</v>
      </c>
    </row>
  </sheetData>
  <sheetProtection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J206"/>
  <sheetViews>
    <sheetView workbookViewId="0"/>
  </sheetViews>
  <sheetFormatPr baseColWidth="10" defaultRowHeight="14.4" x14ac:dyDescent="0.3"/>
  <sheetData>
    <row r="1" spans="1:10" x14ac:dyDescent="0.3">
      <c r="A1" t="s">
        <v>705</v>
      </c>
      <c r="B1" t="s">
        <v>706</v>
      </c>
      <c r="C1" t="s">
        <v>707</v>
      </c>
      <c r="D1" t="s">
        <v>708</v>
      </c>
      <c r="E1" t="s">
        <v>709</v>
      </c>
      <c r="F1" t="s">
        <v>710</v>
      </c>
      <c r="G1" t="s">
        <v>711</v>
      </c>
      <c r="H1" t="s">
        <v>712</v>
      </c>
      <c r="I1" t="s">
        <v>713</v>
      </c>
      <c r="J1" t="s">
        <v>714</v>
      </c>
    </row>
    <row r="2" spans="1:10" x14ac:dyDescent="0.3">
      <c r="A2">
        <v>2780</v>
      </c>
      <c r="B2">
        <v>2875</v>
      </c>
      <c r="C2">
        <v>2940</v>
      </c>
      <c r="D2">
        <v>3000</v>
      </c>
      <c r="E2">
        <v>3005</v>
      </c>
      <c r="F2">
        <v>2980</v>
      </c>
      <c r="G2">
        <v>2900</v>
      </c>
      <c r="H2">
        <v>2750</v>
      </c>
      <c r="I2">
        <v>1910</v>
      </c>
      <c r="J2">
        <v>2640</v>
      </c>
    </row>
    <row r="3" spans="1:10" x14ac:dyDescent="0.3">
      <c r="A3">
        <v>389</v>
      </c>
      <c r="B3">
        <v>305</v>
      </c>
      <c r="C3">
        <v>320</v>
      </c>
      <c r="D3">
        <v>320</v>
      </c>
      <c r="E3">
        <v>335</v>
      </c>
      <c r="F3">
        <v>340</v>
      </c>
      <c r="G3">
        <v>380</v>
      </c>
      <c r="H3">
        <v>450</v>
      </c>
      <c r="I3">
        <v>224</v>
      </c>
      <c r="J3">
        <v>0</v>
      </c>
    </row>
    <row r="4" spans="1:10" x14ac:dyDescent="0.3">
      <c r="A4">
        <v>301</v>
      </c>
      <c r="B4">
        <v>300</v>
      </c>
      <c r="C4">
        <v>320</v>
      </c>
      <c r="D4">
        <v>320</v>
      </c>
      <c r="E4">
        <v>320</v>
      </c>
      <c r="F4">
        <v>330</v>
      </c>
      <c r="G4">
        <v>340</v>
      </c>
      <c r="H4">
        <v>380</v>
      </c>
      <c r="I4">
        <v>1216</v>
      </c>
      <c r="J4">
        <v>0</v>
      </c>
    </row>
    <row r="5" spans="1:10" x14ac:dyDescent="0.3">
      <c r="A5">
        <v>670</v>
      </c>
      <c r="B5">
        <v>895</v>
      </c>
      <c r="C5">
        <v>956</v>
      </c>
      <c r="D5">
        <v>958</v>
      </c>
      <c r="E5">
        <v>980</v>
      </c>
      <c r="F5">
        <v>1004</v>
      </c>
      <c r="G5">
        <v>1075</v>
      </c>
      <c r="H5">
        <v>1244</v>
      </c>
      <c r="I5">
        <v>262</v>
      </c>
      <c r="J5">
        <v>0</v>
      </c>
    </row>
    <row r="6" spans="1:10" x14ac:dyDescent="0.3">
      <c r="A6">
        <v>710</v>
      </c>
      <c r="B6">
        <v>900</v>
      </c>
      <c r="C6">
        <v>960</v>
      </c>
      <c r="D6">
        <v>960</v>
      </c>
      <c r="E6">
        <v>980</v>
      </c>
      <c r="F6">
        <v>1000</v>
      </c>
      <c r="G6">
        <v>1070</v>
      </c>
      <c r="H6">
        <v>820</v>
      </c>
      <c r="I6">
        <v>945</v>
      </c>
      <c r="J6">
        <v>0</v>
      </c>
    </row>
    <row r="7" spans="1:10" x14ac:dyDescent="0.3">
      <c r="A7">
        <v>1085</v>
      </c>
      <c r="B7">
        <v>-1</v>
      </c>
      <c r="C7">
        <v>-1</v>
      </c>
      <c r="D7">
        <v>-1</v>
      </c>
      <c r="E7">
        <v>-1</v>
      </c>
      <c r="F7">
        <v>8</v>
      </c>
      <c r="G7">
        <v>465</v>
      </c>
      <c r="H7">
        <v>1200</v>
      </c>
      <c r="I7">
        <v>-1</v>
      </c>
      <c r="J7">
        <v>-1</v>
      </c>
    </row>
    <row r="8" spans="1:10" x14ac:dyDescent="0.3">
      <c r="A8">
        <v>1120</v>
      </c>
      <c r="B8">
        <v>39</v>
      </c>
      <c r="C8">
        <v>37</v>
      </c>
      <c r="D8">
        <v>82</v>
      </c>
      <c r="E8">
        <v>39</v>
      </c>
      <c r="F8">
        <v>140</v>
      </c>
      <c r="G8">
        <v>500</v>
      </c>
      <c r="H8">
        <v>1470</v>
      </c>
      <c r="I8">
        <v>-1</v>
      </c>
      <c r="J8">
        <v>-1</v>
      </c>
    </row>
    <row r="9" spans="1:10" x14ac:dyDescent="0.3">
      <c r="A9">
        <v>1580</v>
      </c>
      <c r="B9">
        <v>370</v>
      </c>
      <c r="C9">
        <v>220</v>
      </c>
      <c r="D9">
        <v>266</v>
      </c>
      <c r="E9">
        <v>140</v>
      </c>
      <c r="F9">
        <v>210</v>
      </c>
      <c r="G9">
        <v>560</v>
      </c>
      <c r="H9">
        <v>-1</v>
      </c>
      <c r="I9">
        <v>-1</v>
      </c>
      <c r="J9">
        <v>-1</v>
      </c>
    </row>
    <row r="10" spans="1:10" x14ac:dyDescent="0.3">
      <c r="A10">
        <v>1700</v>
      </c>
      <c r="B10">
        <v>390</v>
      </c>
      <c r="C10">
        <v>260</v>
      </c>
      <c r="D10">
        <v>300</v>
      </c>
      <c r="E10">
        <v>202</v>
      </c>
      <c r="F10">
        <v>300</v>
      </c>
      <c r="G10">
        <v>630</v>
      </c>
      <c r="H10">
        <v>-1</v>
      </c>
      <c r="I10">
        <v>-1</v>
      </c>
      <c r="J10">
        <v>-1</v>
      </c>
    </row>
    <row r="11" spans="1:10" x14ac:dyDescent="0.3">
      <c r="A11">
        <v>4540</v>
      </c>
      <c r="B11">
        <v>422</v>
      </c>
      <c r="C11">
        <v>300</v>
      </c>
      <c r="D11">
        <v>320</v>
      </c>
      <c r="E11">
        <v>276</v>
      </c>
      <c r="F11">
        <v>337</v>
      </c>
      <c r="G11">
        <v>650</v>
      </c>
      <c r="H11">
        <v>-1</v>
      </c>
      <c r="I11">
        <v>-1</v>
      </c>
      <c r="J11">
        <v>-1</v>
      </c>
    </row>
    <row r="12" spans="1:10" x14ac:dyDescent="0.3">
      <c r="A12">
        <v>4755</v>
      </c>
      <c r="B12">
        <v>445</v>
      </c>
      <c r="C12">
        <v>320</v>
      </c>
      <c r="D12">
        <v>350</v>
      </c>
      <c r="E12">
        <v>300</v>
      </c>
      <c r="F12">
        <v>375</v>
      </c>
      <c r="G12">
        <v>700</v>
      </c>
      <c r="H12">
        <v>-1</v>
      </c>
      <c r="I12">
        <v>-1</v>
      </c>
      <c r="J12">
        <v>-1</v>
      </c>
    </row>
    <row r="13" spans="1:10" x14ac:dyDescent="0.3">
      <c r="A13">
        <v>-1</v>
      </c>
      <c r="B13">
        <v>505</v>
      </c>
      <c r="C13">
        <v>365</v>
      </c>
      <c r="D13">
        <v>370</v>
      </c>
      <c r="E13">
        <v>320</v>
      </c>
      <c r="F13">
        <v>438</v>
      </c>
      <c r="G13">
        <v>750</v>
      </c>
      <c r="H13">
        <v>-1</v>
      </c>
      <c r="I13">
        <v>-1</v>
      </c>
      <c r="J13">
        <v>-1</v>
      </c>
    </row>
    <row r="14" spans="1:10" x14ac:dyDescent="0.3">
      <c r="A14">
        <v>-1</v>
      </c>
      <c r="B14">
        <v>540</v>
      </c>
      <c r="C14">
        <v>390</v>
      </c>
      <c r="D14">
        <v>390</v>
      </c>
      <c r="E14">
        <v>350</v>
      </c>
      <c r="F14">
        <v>460</v>
      </c>
      <c r="G14">
        <v>800</v>
      </c>
      <c r="H14">
        <v>-1</v>
      </c>
      <c r="I14">
        <v>-1</v>
      </c>
      <c r="J14">
        <v>-1</v>
      </c>
    </row>
    <row r="15" spans="1:10" x14ac:dyDescent="0.3">
      <c r="A15">
        <v>-1</v>
      </c>
      <c r="B15">
        <v>610</v>
      </c>
      <c r="C15">
        <v>410</v>
      </c>
      <c r="D15">
        <v>410</v>
      </c>
      <c r="E15">
        <v>370</v>
      </c>
      <c r="F15">
        <v>480</v>
      </c>
      <c r="G15">
        <v>850</v>
      </c>
      <c r="H15">
        <v>-1</v>
      </c>
      <c r="I15">
        <v>-1</v>
      </c>
      <c r="J15">
        <v>-1</v>
      </c>
    </row>
    <row r="16" spans="1:10" x14ac:dyDescent="0.3">
      <c r="A16">
        <v>-1</v>
      </c>
      <c r="B16">
        <v>635</v>
      </c>
      <c r="C16">
        <v>430</v>
      </c>
      <c r="D16">
        <v>430</v>
      </c>
      <c r="E16">
        <v>410</v>
      </c>
      <c r="F16">
        <v>500</v>
      </c>
      <c r="G16">
        <v>890</v>
      </c>
      <c r="H16">
        <v>-1</v>
      </c>
      <c r="I16">
        <v>-1</v>
      </c>
      <c r="J16">
        <v>-1</v>
      </c>
    </row>
    <row r="17" spans="1:10" x14ac:dyDescent="0.3">
      <c r="A17">
        <v>-1</v>
      </c>
      <c r="B17">
        <v>660</v>
      </c>
      <c r="C17">
        <v>455</v>
      </c>
      <c r="D17">
        <v>450</v>
      </c>
      <c r="E17">
        <v>430</v>
      </c>
      <c r="F17">
        <v>520</v>
      </c>
      <c r="G17">
        <v>990</v>
      </c>
      <c r="H17">
        <v>-1</v>
      </c>
      <c r="I17">
        <v>-1</v>
      </c>
      <c r="J17">
        <v>-1</v>
      </c>
    </row>
    <row r="18" spans="1:10" x14ac:dyDescent="0.3">
      <c r="A18">
        <v>-1</v>
      </c>
      <c r="B18">
        <v>690</v>
      </c>
      <c r="C18">
        <v>490</v>
      </c>
      <c r="D18">
        <v>480</v>
      </c>
      <c r="E18">
        <v>450</v>
      </c>
      <c r="F18">
        <v>550</v>
      </c>
      <c r="G18">
        <v>1010</v>
      </c>
      <c r="H18">
        <v>-1</v>
      </c>
      <c r="I18">
        <v>-1</v>
      </c>
      <c r="J18">
        <v>-1</v>
      </c>
    </row>
    <row r="19" spans="1:10" x14ac:dyDescent="0.3">
      <c r="A19">
        <v>-1</v>
      </c>
      <c r="B19">
        <v>744</v>
      </c>
      <c r="C19">
        <v>515</v>
      </c>
      <c r="D19">
        <v>500</v>
      </c>
      <c r="E19">
        <v>480</v>
      </c>
      <c r="F19">
        <v>600</v>
      </c>
      <c r="G19">
        <v>1030</v>
      </c>
      <c r="H19">
        <v>-1</v>
      </c>
      <c r="I19">
        <v>-1</v>
      </c>
      <c r="J19">
        <v>-1</v>
      </c>
    </row>
    <row r="20" spans="1:10" x14ac:dyDescent="0.3">
      <c r="A20">
        <v>-1</v>
      </c>
      <c r="B20">
        <v>780</v>
      </c>
      <c r="C20">
        <v>535</v>
      </c>
      <c r="D20">
        <v>525</v>
      </c>
      <c r="E20">
        <v>500</v>
      </c>
      <c r="F20">
        <v>625</v>
      </c>
      <c r="G20">
        <v>1080</v>
      </c>
      <c r="H20">
        <v>-1</v>
      </c>
      <c r="I20">
        <v>-1</v>
      </c>
      <c r="J20">
        <v>-1</v>
      </c>
    </row>
    <row r="21" spans="1:10" x14ac:dyDescent="0.3">
      <c r="A21">
        <v>-1</v>
      </c>
      <c r="B21">
        <v>800</v>
      </c>
      <c r="C21">
        <v>556</v>
      </c>
      <c r="D21">
        <v>550</v>
      </c>
      <c r="E21">
        <v>530</v>
      </c>
      <c r="F21">
        <v>645</v>
      </c>
      <c r="G21">
        <v>1120</v>
      </c>
      <c r="H21">
        <v>-1</v>
      </c>
      <c r="I21">
        <v>-1</v>
      </c>
      <c r="J21">
        <v>-1</v>
      </c>
    </row>
    <row r="22" spans="1:10" x14ac:dyDescent="0.3">
      <c r="A22">
        <v>-1</v>
      </c>
      <c r="B22">
        <v>840</v>
      </c>
      <c r="C22">
        <v>580</v>
      </c>
      <c r="D22">
        <v>570</v>
      </c>
      <c r="E22">
        <v>550</v>
      </c>
      <c r="F22">
        <v>677</v>
      </c>
      <c r="G22">
        <v>1145</v>
      </c>
      <c r="H22">
        <v>-1</v>
      </c>
      <c r="I22">
        <v>-1</v>
      </c>
      <c r="J22">
        <v>-1</v>
      </c>
    </row>
    <row r="23" spans="1:10" x14ac:dyDescent="0.3">
      <c r="A23">
        <v>-1</v>
      </c>
      <c r="B23">
        <v>860</v>
      </c>
      <c r="C23">
        <v>600</v>
      </c>
      <c r="D23">
        <v>590</v>
      </c>
      <c r="E23">
        <v>570</v>
      </c>
      <c r="F23">
        <v>700</v>
      </c>
      <c r="G23">
        <v>1200</v>
      </c>
      <c r="H23">
        <v>-1</v>
      </c>
      <c r="I23">
        <v>-1</v>
      </c>
      <c r="J23">
        <v>-1</v>
      </c>
    </row>
    <row r="24" spans="1:10" x14ac:dyDescent="0.3">
      <c r="A24">
        <v>-1</v>
      </c>
      <c r="B24">
        <v>885</v>
      </c>
      <c r="C24">
        <v>620</v>
      </c>
      <c r="D24">
        <v>610</v>
      </c>
      <c r="E24">
        <v>590</v>
      </c>
      <c r="F24">
        <v>730</v>
      </c>
      <c r="G24">
        <v>1220</v>
      </c>
      <c r="H24">
        <v>-1</v>
      </c>
      <c r="I24">
        <v>-1</v>
      </c>
      <c r="J24">
        <v>-1</v>
      </c>
    </row>
    <row r="25" spans="1:10" x14ac:dyDescent="0.3">
      <c r="A25">
        <v>-1</v>
      </c>
      <c r="B25">
        <v>910</v>
      </c>
      <c r="C25">
        <v>645</v>
      </c>
      <c r="D25">
        <v>630</v>
      </c>
      <c r="E25">
        <v>610</v>
      </c>
      <c r="F25">
        <v>780</v>
      </c>
      <c r="G25">
        <v>1240</v>
      </c>
      <c r="H25">
        <v>-1</v>
      </c>
      <c r="I25">
        <v>-1</v>
      </c>
      <c r="J25">
        <v>-1</v>
      </c>
    </row>
    <row r="26" spans="1:10" x14ac:dyDescent="0.3">
      <c r="A26">
        <v>-1</v>
      </c>
      <c r="B26">
        <v>932</v>
      </c>
      <c r="C26">
        <v>665</v>
      </c>
      <c r="D26">
        <v>650</v>
      </c>
      <c r="E26">
        <v>630</v>
      </c>
      <c r="F26">
        <v>800</v>
      </c>
      <c r="G26">
        <v>1260</v>
      </c>
      <c r="H26">
        <v>-1</v>
      </c>
      <c r="I26">
        <v>-1</v>
      </c>
      <c r="J26">
        <v>-1</v>
      </c>
    </row>
    <row r="27" spans="1:10" x14ac:dyDescent="0.3">
      <c r="A27">
        <v>-1</v>
      </c>
      <c r="B27">
        <v>980</v>
      </c>
      <c r="C27">
        <v>685</v>
      </c>
      <c r="D27">
        <v>670</v>
      </c>
      <c r="E27">
        <v>650</v>
      </c>
      <c r="F27">
        <v>820</v>
      </c>
      <c r="G27">
        <v>1310</v>
      </c>
      <c r="H27">
        <v>-1</v>
      </c>
      <c r="I27">
        <v>-1</v>
      </c>
      <c r="J27">
        <v>-1</v>
      </c>
    </row>
    <row r="28" spans="1:10" x14ac:dyDescent="0.3">
      <c r="A28">
        <v>-1</v>
      </c>
      <c r="B28">
        <v>1070</v>
      </c>
      <c r="C28">
        <v>710</v>
      </c>
      <c r="D28">
        <v>690</v>
      </c>
      <c r="E28">
        <v>670</v>
      </c>
      <c r="F28">
        <v>850</v>
      </c>
      <c r="G28">
        <v>1333</v>
      </c>
      <c r="H28">
        <v>-1</v>
      </c>
      <c r="I28">
        <v>-1</v>
      </c>
      <c r="J28">
        <v>-1</v>
      </c>
    </row>
    <row r="29" spans="1:10" x14ac:dyDescent="0.3">
      <c r="A29">
        <v>-1</v>
      </c>
      <c r="B29">
        <v>1090</v>
      </c>
      <c r="C29">
        <v>730</v>
      </c>
      <c r="D29">
        <v>710</v>
      </c>
      <c r="E29">
        <v>690</v>
      </c>
      <c r="F29">
        <v>870</v>
      </c>
      <c r="G29">
        <v>1360</v>
      </c>
      <c r="H29">
        <v>-1</v>
      </c>
      <c r="I29">
        <v>-1</v>
      </c>
      <c r="J29">
        <v>-1</v>
      </c>
    </row>
    <row r="30" spans="1:10" x14ac:dyDescent="0.3">
      <c r="A30">
        <v>-1</v>
      </c>
      <c r="B30">
        <v>1120</v>
      </c>
      <c r="C30">
        <v>750</v>
      </c>
      <c r="D30">
        <v>730</v>
      </c>
      <c r="E30">
        <v>710</v>
      </c>
      <c r="F30">
        <v>890</v>
      </c>
      <c r="G30">
        <v>1380</v>
      </c>
      <c r="H30">
        <v>-1</v>
      </c>
      <c r="I30">
        <v>-1</v>
      </c>
      <c r="J30">
        <v>-1</v>
      </c>
    </row>
    <row r="31" spans="1:10" x14ac:dyDescent="0.3">
      <c r="A31">
        <v>-1</v>
      </c>
      <c r="B31">
        <v>1140</v>
      </c>
      <c r="C31">
        <v>770</v>
      </c>
      <c r="D31">
        <v>750</v>
      </c>
      <c r="E31">
        <v>730</v>
      </c>
      <c r="F31">
        <v>910</v>
      </c>
      <c r="G31">
        <v>1410</v>
      </c>
      <c r="H31">
        <v>-1</v>
      </c>
      <c r="I31">
        <v>-1</v>
      </c>
      <c r="J31">
        <v>-1</v>
      </c>
    </row>
    <row r="32" spans="1:10" x14ac:dyDescent="0.3">
      <c r="A32">
        <v>-1</v>
      </c>
      <c r="B32">
        <v>1180</v>
      </c>
      <c r="C32">
        <v>790</v>
      </c>
      <c r="D32">
        <v>770</v>
      </c>
      <c r="E32">
        <v>750</v>
      </c>
      <c r="F32">
        <v>930</v>
      </c>
      <c r="G32">
        <v>1430</v>
      </c>
      <c r="H32">
        <v>-1</v>
      </c>
      <c r="I32">
        <v>-1</v>
      </c>
      <c r="J32">
        <v>-1</v>
      </c>
    </row>
    <row r="33" spans="1:10" x14ac:dyDescent="0.3">
      <c r="A33">
        <v>-1</v>
      </c>
      <c r="B33">
        <v>1200</v>
      </c>
      <c r="C33">
        <v>810</v>
      </c>
      <c r="D33">
        <v>790</v>
      </c>
      <c r="E33">
        <v>770</v>
      </c>
      <c r="F33">
        <v>956</v>
      </c>
      <c r="G33">
        <v>1450</v>
      </c>
      <c r="H33">
        <v>-1</v>
      </c>
      <c r="I33">
        <v>-1</v>
      </c>
      <c r="J33">
        <v>-1</v>
      </c>
    </row>
    <row r="34" spans="1:10" x14ac:dyDescent="0.3">
      <c r="A34">
        <v>-1</v>
      </c>
      <c r="B34">
        <v>1230</v>
      </c>
      <c r="C34">
        <v>845</v>
      </c>
      <c r="D34">
        <v>810</v>
      </c>
      <c r="E34">
        <v>790</v>
      </c>
      <c r="F34">
        <v>980</v>
      </c>
      <c r="G34">
        <v>1490</v>
      </c>
      <c r="H34">
        <v>-1</v>
      </c>
      <c r="I34">
        <v>-1</v>
      </c>
      <c r="J34">
        <v>-1</v>
      </c>
    </row>
    <row r="35" spans="1:10" x14ac:dyDescent="0.3">
      <c r="A35">
        <v>-1</v>
      </c>
      <c r="B35">
        <v>1300</v>
      </c>
      <c r="C35">
        <v>870</v>
      </c>
      <c r="D35">
        <v>830</v>
      </c>
      <c r="E35">
        <v>810</v>
      </c>
      <c r="F35">
        <v>1000</v>
      </c>
      <c r="G35">
        <v>1535</v>
      </c>
      <c r="H35">
        <v>-1</v>
      </c>
      <c r="I35">
        <v>-1</v>
      </c>
      <c r="J35">
        <v>-1</v>
      </c>
    </row>
    <row r="36" spans="1:10" x14ac:dyDescent="0.3">
      <c r="A36">
        <v>-1</v>
      </c>
      <c r="B36">
        <v>1330</v>
      </c>
      <c r="C36">
        <v>890</v>
      </c>
      <c r="D36">
        <v>850</v>
      </c>
      <c r="E36">
        <v>840</v>
      </c>
      <c r="F36">
        <v>1020</v>
      </c>
      <c r="G36">
        <v>1565</v>
      </c>
      <c r="H36">
        <v>-1</v>
      </c>
      <c r="I36">
        <v>-1</v>
      </c>
      <c r="J36">
        <v>-1</v>
      </c>
    </row>
    <row r="37" spans="1:10" x14ac:dyDescent="0.3">
      <c r="A37">
        <v>-1</v>
      </c>
      <c r="B37">
        <v>1385</v>
      </c>
      <c r="C37">
        <v>910</v>
      </c>
      <c r="D37">
        <v>870</v>
      </c>
      <c r="E37">
        <v>860</v>
      </c>
      <c r="F37">
        <v>1046</v>
      </c>
      <c r="G37">
        <v>1606</v>
      </c>
      <c r="H37">
        <v>-1</v>
      </c>
      <c r="I37">
        <v>-1</v>
      </c>
      <c r="J37">
        <v>-1</v>
      </c>
    </row>
    <row r="38" spans="1:10" x14ac:dyDescent="0.3">
      <c r="A38">
        <v>-1</v>
      </c>
      <c r="B38">
        <v>1430</v>
      </c>
      <c r="C38">
        <v>940</v>
      </c>
      <c r="D38">
        <v>890</v>
      </c>
      <c r="E38">
        <v>880</v>
      </c>
      <c r="F38">
        <v>1070</v>
      </c>
      <c r="G38">
        <v>1636</v>
      </c>
      <c r="H38">
        <v>-1</v>
      </c>
      <c r="I38">
        <v>-1</v>
      </c>
      <c r="J38">
        <v>-1</v>
      </c>
    </row>
    <row r="39" spans="1:10" x14ac:dyDescent="0.3">
      <c r="A39">
        <v>-1</v>
      </c>
      <c r="B39">
        <v>1450</v>
      </c>
      <c r="C39">
        <v>960</v>
      </c>
      <c r="D39">
        <v>910</v>
      </c>
      <c r="E39">
        <v>900</v>
      </c>
      <c r="F39">
        <v>1110</v>
      </c>
      <c r="G39">
        <v>1680</v>
      </c>
      <c r="H39">
        <v>-1</v>
      </c>
      <c r="I39">
        <v>-1</v>
      </c>
      <c r="J39">
        <v>-1</v>
      </c>
    </row>
    <row r="40" spans="1:10" x14ac:dyDescent="0.3">
      <c r="A40">
        <v>-1</v>
      </c>
      <c r="B40">
        <v>1495</v>
      </c>
      <c r="C40">
        <v>980</v>
      </c>
      <c r="D40">
        <v>930</v>
      </c>
      <c r="E40">
        <v>920</v>
      </c>
      <c r="F40">
        <v>1130</v>
      </c>
      <c r="G40">
        <v>1700</v>
      </c>
      <c r="H40">
        <v>-1</v>
      </c>
      <c r="I40">
        <v>-1</v>
      </c>
      <c r="J40">
        <v>-1</v>
      </c>
    </row>
    <row r="41" spans="1:10" x14ac:dyDescent="0.3">
      <c r="A41">
        <v>-1</v>
      </c>
      <c r="B41">
        <v>1540</v>
      </c>
      <c r="C41">
        <v>1000</v>
      </c>
      <c r="D41">
        <v>950</v>
      </c>
      <c r="E41">
        <v>940</v>
      </c>
      <c r="F41">
        <v>1150</v>
      </c>
      <c r="G41">
        <v>1750</v>
      </c>
      <c r="H41">
        <v>-1</v>
      </c>
      <c r="I41">
        <v>-1</v>
      </c>
      <c r="J41">
        <v>-1</v>
      </c>
    </row>
    <row r="42" spans="1:10" x14ac:dyDescent="0.3">
      <c r="A42">
        <v>-1</v>
      </c>
      <c r="B42">
        <v>1560</v>
      </c>
      <c r="C42">
        <v>1020</v>
      </c>
      <c r="D42">
        <v>970</v>
      </c>
      <c r="E42">
        <v>960</v>
      </c>
      <c r="F42">
        <v>1180</v>
      </c>
      <c r="G42">
        <v>1770</v>
      </c>
      <c r="H42">
        <v>-1</v>
      </c>
      <c r="I42">
        <v>-1</v>
      </c>
      <c r="J42">
        <v>-1</v>
      </c>
    </row>
    <row r="43" spans="1:10" x14ac:dyDescent="0.3">
      <c r="A43">
        <v>-1</v>
      </c>
      <c r="B43">
        <v>1591</v>
      </c>
      <c r="C43">
        <v>1050</v>
      </c>
      <c r="D43">
        <v>990</v>
      </c>
      <c r="E43">
        <v>980</v>
      </c>
      <c r="F43">
        <v>1200</v>
      </c>
      <c r="G43">
        <v>1800</v>
      </c>
      <c r="H43">
        <v>-1</v>
      </c>
      <c r="I43">
        <v>-1</v>
      </c>
      <c r="J43">
        <v>-1</v>
      </c>
    </row>
    <row r="44" spans="1:10" x14ac:dyDescent="0.3">
      <c r="A44">
        <v>-1</v>
      </c>
      <c r="B44">
        <v>1620</v>
      </c>
      <c r="C44">
        <v>1070</v>
      </c>
      <c r="D44">
        <v>1010</v>
      </c>
      <c r="E44">
        <v>1000</v>
      </c>
      <c r="F44">
        <v>1230</v>
      </c>
      <c r="G44">
        <v>1820</v>
      </c>
      <c r="H44">
        <v>-1</v>
      </c>
      <c r="I44">
        <v>-1</v>
      </c>
      <c r="J44">
        <v>-1</v>
      </c>
    </row>
    <row r="45" spans="1:10" x14ac:dyDescent="0.3">
      <c r="A45">
        <v>-1</v>
      </c>
      <c r="B45">
        <v>1640</v>
      </c>
      <c r="C45">
        <v>1090</v>
      </c>
      <c r="D45">
        <v>1030</v>
      </c>
      <c r="E45">
        <v>1020</v>
      </c>
      <c r="F45">
        <v>1250</v>
      </c>
      <c r="G45">
        <v>4710</v>
      </c>
      <c r="H45">
        <v>-1</v>
      </c>
      <c r="I45">
        <v>-1</v>
      </c>
      <c r="J45">
        <v>-1</v>
      </c>
    </row>
    <row r="46" spans="1:10" x14ac:dyDescent="0.3">
      <c r="A46">
        <v>-1</v>
      </c>
      <c r="B46">
        <v>1680</v>
      </c>
      <c r="C46">
        <v>1110</v>
      </c>
      <c r="D46">
        <v>1050</v>
      </c>
      <c r="E46">
        <v>1040</v>
      </c>
      <c r="F46">
        <v>1270</v>
      </c>
      <c r="G46">
        <v>4755</v>
      </c>
      <c r="H46">
        <v>-1</v>
      </c>
      <c r="I46">
        <v>-1</v>
      </c>
      <c r="J46">
        <v>-1</v>
      </c>
    </row>
    <row r="47" spans="1:10" x14ac:dyDescent="0.3">
      <c r="A47">
        <v>-1</v>
      </c>
      <c r="B47">
        <v>1700</v>
      </c>
      <c r="C47">
        <v>1130</v>
      </c>
      <c r="D47">
        <v>1070</v>
      </c>
      <c r="E47">
        <v>1060</v>
      </c>
      <c r="F47">
        <v>1290</v>
      </c>
      <c r="G47">
        <v>4790</v>
      </c>
      <c r="H47">
        <v>-1</v>
      </c>
      <c r="I47">
        <v>-1</v>
      </c>
      <c r="J47">
        <v>-1</v>
      </c>
    </row>
    <row r="48" spans="1:10" x14ac:dyDescent="0.3">
      <c r="A48">
        <v>-1</v>
      </c>
      <c r="B48">
        <v>1723</v>
      </c>
      <c r="C48">
        <v>1150</v>
      </c>
      <c r="D48">
        <v>1090</v>
      </c>
      <c r="E48">
        <v>1080</v>
      </c>
      <c r="F48">
        <v>1310</v>
      </c>
      <c r="G48">
        <v>4860</v>
      </c>
      <c r="H48">
        <v>-1</v>
      </c>
      <c r="I48">
        <v>-1</v>
      </c>
      <c r="J48">
        <v>-1</v>
      </c>
    </row>
    <row r="49" spans="1:10" x14ac:dyDescent="0.3">
      <c r="A49">
        <v>-1</v>
      </c>
      <c r="B49">
        <v>1760</v>
      </c>
      <c r="C49">
        <v>1170</v>
      </c>
      <c r="D49">
        <v>1110</v>
      </c>
      <c r="E49">
        <v>1100</v>
      </c>
      <c r="F49">
        <v>1350</v>
      </c>
      <c r="G49">
        <v>4950</v>
      </c>
      <c r="H49">
        <v>-1</v>
      </c>
      <c r="I49">
        <v>-1</v>
      </c>
      <c r="J49">
        <v>-1</v>
      </c>
    </row>
    <row r="50" spans="1:10" x14ac:dyDescent="0.3">
      <c r="A50">
        <v>-1</v>
      </c>
      <c r="B50">
        <v>1780</v>
      </c>
      <c r="C50">
        <v>1190</v>
      </c>
      <c r="D50">
        <v>1130</v>
      </c>
      <c r="E50">
        <v>1120</v>
      </c>
      <c r="F50">
        <v>1370</v>
      </c>
      <c r="G50">
        <v>5140</v>
      </c>
      <c r="H50">
        <v>-1</v>
      </c>
      <c r="I50">
        <v>-1</v>
      </c>
      <c r="J50">
        <v>-1</v>
      </c>
    </row>
    <row r="51" spans="1:10" x14ac:dyDescent="0.3">
      <c r="A51">
        <v>-1</v>
      </c>
      <c r="B51">
        <v>1800</v>
      </c>
      <c r="C51">
        <v>1210</v>
      </c>
      <c r="D51">
        <v>1150</v>
      </c>
      <c r="E51">
        <v>1140</v>
      </c>
      <c r="F51">
        <v>1390</v>
      </c>
      <c r="G51">
        <v>5160</v>
      </c>
      <c r="H51">
        <v>-1</v>
      </c>
      <c r="I51">
        <v>-1</v>
      </c>
      <c r="J51">
        <v>-1</v>
      </c>
    </row>
    <row r="52" spans="1:10" x14ac:dyDescent="0.3">
      <c r="A52">
        <v>-1</v>
      </c>
      <c r="B52">
        <v>1830</v>
      </c>
      <c r="C52">
        <v>1230</v>
      </c>
      <c r="D52">
        <v>1170</v>
      </c>
      <c r="E52">
        <v>1160</v>
      </c>
      <c r="F52">
        <v>1410</v>
      </c>
      <c r="G52">
        <v>5290</v>
      </c>
      <c r="H52">
        <v>-1</v>
      </c>
      <c r="I52">
        <v>-1</v>
      </c>
      <c r="J52">
        <v>-1</v>
      </c>
    </row>
    <row r="53" spans="1:10" x14ac:dyDescent="0.3">
      <c r="A53">
        <v>-1</v>
      </c>
      <c r="B53">
        <v>1850</v>
      </c>
      <c r="C53">
        <v>1250</v>
      </c>
      <c r="D53">
        <v>1190</v>
      </c>
      <c r="E53">
        <v>1180</v>
      </c>
      <c r="F53">
        <v>1430</v>
      </c>
      <c r="G53">
        <v>5410</v>
      </c>
      <c r="H53">
        <v>-1</v>
      </c>
      <c r="I53">
        <v>-1</v>
      </c>
      <c r="J53">
        <v>-1</v>
      </c>
    </row>
    <row r="54" spans="1:10" x14ac:dyDescent="0.3">
      <c r="A54">
        <v>-1</v>
      </c>
      <c r="B54">
        <v>1878</v>
      </c>
      <c r="C54">
        <v>1270</v>
      </c>
      <c r="D54">
        <v>1220</v>
      </c>
      <c r="E54">
        <v>1200</v>
      </c>
      <c r="F54">
        <v>1450</v>
      </c>
      <c r="G54">
        <v>5750</v>
      </c>
      <c r="H54">
        <v>-1</v>
      </c>
      <c r="I54">
        <v>-1</v>
      </c>
      <c r="J54">
        <v>-1</v>
      </c>
    </row>
    <row r="55" spans="1:10" x14ac:dyDescent="0.3">
      <c r="A55">
        <v>-1</v>
      </c>
      <c r="B55">
        <v>1920</v>
      </c>
      <c r="C55">
        <v>1297</v>
      </c>
      <c r="D55">
        <v>1240</v>
      </c>
      <c r="E55">
        <v>1230</v>
      </c>
      <c r="F55">
        <v>1470</v>
      </c>
      <c r="G55">
        <v>-1</v>
      </c>
      <c r="H55">
        <v>-1</v>
      </c>
      <c r="I55">
        <v>-1</v>
      </c>
      <c r="J55">
        <v>-1</v>
      </c>
    </row>
    <row r="56" spans="1:10" x14ac:dyDescent="0.3">
      <c r="A56">
        <v>-1</v>
      </c>
      <c r="B56">
        <v>1945</v>
      </c>
      <c r="C56">
        <v>1320</v>
      </c>
      <c r="D56">
        <v>1260</v>
      </c>
      <c r="E56">
        <v>1250</v>
      </c>
      <c r="F56">
        <v>1490</v>
      </c>
      <c r="G56">
        <v>-1</v>
      </c>
      <c r="H56">
        <v>-1</v>
      </c>
      <c r="I56">
        <v>-1</v>
      </c>
      <c r="J56">
        <v>-1</v>
      </c>
    </row>
    <row r="57" spans="1:10" x14ac:dyDescent="0.3">
      <c r="A57">
        <v>-1</v>
      </c>
      <c r="B57">
        <v>1965</v>
      </c>
      <c r="C57">
        <v>1340</v>
      </c>
      <c r="D57">
        <v>1280</v>
      </c>
      <c r="E57">
        <v>1270</v>
      </c>
      <c r="F57">
        <v>1510</v>
      </c>
      <c r="G57">
        <v>-1</v>
      </c>
      <c r="H57">
        <v>-1</v>
      </c>
      <c r="I57">
        <v>-1</v>
      </c>
      <c r="J57">
        <v>-1</v>
      </c>
    </row>
    <row r="58" spans="1:10" x14ac:dyDescent="0.3">
      <c r="A58">
        <v>-1</v>
      </c>
      <c r="B58">
        <v>4394</v>
      </c>
      <c r="C58">
        <v>1360</v>
      </c>
      <c r="D58">
        <v>1300</v>
      </c>
      <c r="E58">
        <v>1290</v>
      </c>
      <c r="F58">
        <v>1530</v>
      </c>
      <c r="G58">
        <v>-1</v>
      </c>
      <c r="H58">
        <v>-1</v>
      </c>
      <c r="I58">
        <v>-1</v>
      </c>
      <c r="J58">
        <v>-1</v>
      </c>
    </row>
    <row r="59" spans="1:10" x14ac:dyDescent="0.3">
      <c r="A59">
        <v>-1</v>
      </c>
      <c r="B59">
        <v>4450</v>
      </c>
      <c r="C59">
        <v>1400</v>
      </c>
      <c r="D59">
        <v>1320</v>
      </c>
      <c r="E59">
        <v>1310</v>
      </c>
      <c r="F59">
        <v>1550</v>
      </c>
      <c r="G59">
        <v>-1</v>
      </c>
      <c r="H59">
        <v>-1</v>
      </c>
      <c r="I59">
        <v>-1</v>
      </c>
      <c r="J59">
        <v>-1</v>
      </c>
    </row>
    <row r="60" spans="1:10" x14ac:dyDescent="0.3">
      <c r="A60">
        <v>-1</v>
      </c>
      <c r="B60">
        <v>4470</v>
      </c>
      <c r="C60">
        <v>1420</v>
      </c>
      <c r="D60">
        <v>1340</v>
      </c>
      <c r="E60">
        <v>1330</v>
      </c>
      <c r="F60">
        <v>1570</v>
      </c>
      <c r="G60">
        <v>-1</v>
      </c>
      <c r="H60">
        <v>-1</v>
      </c>
      <c r="I60">
        <v>-1</v>
      </c>
      <c r="J60">
        <v>-1</v>
      </c>
    </row>
    <row r="61" spans="1:10" x14ac:dyDescent="0.3">
      <c r="A61">
        <v>-1</v>
      </c>
      <c r="B61">
        <v>4490</v>
      </c>
      <c r="C61">
        <v>1440</v>
      </c>
      <c r="D61">
        <v>1360</v>
      </c>
      <c r="E61">
        <v>1350</v>
      </c>
      <c r="F61">
        <v>1590</v>
      </c>
      <c r="G61">
        <v>-1</v>
      </c>
      <c r="H61">
        <v>-1</v>
      </c>
      <c r="I61">
        <v>-1</v>
      </c>
      <c r="J61">
        <v>-1</v>
      </c>
    </row>
    <row r="62" spans="1:10" x14ac:dyDescent="0.3">
      <c r="A62">
        <v>-1</v>
      </c>
      <c r="B62">
        <v>4510</v>
      </c>
      <c r="C62">
        <v>1470</v>
      </c>
      <c r="D62">
        <v>1380</v>
      </c>
      <c r="E62">
        <v>1370</v>
      </c>
      <c r="F62">
        <v>1610</v>
      </c>
      <c r="G62">
        <v>-1</v>
      </c>
      <c r="H62">
        <v>-1</v>
      </c>
      <c r="I62">
        <v>-1</v>
      </c>
      <c r="J62">
        <v>-1</v>
      </c>
    </row>
    <row r="63" spans="1:10" x14ac:dyDescent="0.3">
      <c r="A63">
        <v>-1</v>
      </c>
      <c r="B63">
        <v>4550</v>
      </c>
      <c r="C63">
        <v>1490</v>
      </c>
      <c r="D63">
        <v>1400</v>
      </c>
      <c r="E63">
        <v>1390</v>
      </c>
      <c r="F63">
        <v>1630</v>
      </c>
      <c r="G63">
        <v>-1</v>
      </c>
      <c r="H63">
        <v>-1</v>
      </c>
      <c r="I63">
        <v>-1</v>
      </c>
      <c r="J63">
        <v>-1</v>
      </c>
    </row>
    <row r="64" spans="1:10" x14ac:dyDescent="0.3">
      <c r="A64">
        <v>-1</v>
      </c>
      <c r="B64">
        <v>4578</v>
      </c>
      <c r="C64">
        <v>1510</v>
      </c>
      <c r="D64">
        <v>1420</v>
      </c>
      <c r="E64">
        <v>1410</v>
      </c>
      <c r="F64">
        <v>1650</v>
      </c>
      <c r="G64">
        <v>-1</v>
      </c>
      <c r="H64">
        <v>-1</v>
      </c>
      <c r="I64">
        <v>-1</v>
      </c>
      <c r="J64">
        <v>-1</v>
      </c>
    </row>
    <row r="65" spans="1:10" x14ac:dyDescent="0.3">
      <c r="A65">
        <v>-1</v>
      </c>
      <c r="B65">
        <v>4610</v>
      </c>
      <c r="C65">
        <v>1530</v>
      </c>
      <c r="D65">
        <v>1440</v>
      </c>
      <c r="E65">
        <v>1430</v>
      </c>
      <c r="F65">
        <v>1670</v>
      </c>
      <c r="G65">
        <v>-1</v>
      </c>
      <c r="H65">
        <v>-1</v>
      </c>
      <c r="I65">
        <v>-1</v>
      </c>
      <c r="J65">
        <v>-1</v>
      </c>
    </row>
    <row r="66" spans="1:10" x14ac:dyDescent="0.3">
      <c r="A66">
        <v>-1</v>
      </c>
      <c r="B66">
        <v>4660</v>
      </c>
      <c r="C66">
        <v>1550</v>
      </c>
      <c r="D66">
        <v>1460</v>
      </c>
      <c r="E66">
        <v>1450</v>
      </c>
      <c r="F66">
        <v>1690</v>
      </c>
      <c r="G66">
        <v>-1</v>
      </c>
      <c r="H66">
        <v>-1</v>
      </c>
      <c r="I66">
        <v>-1</v>
      </c>
      <c r="J66">
        <v>-1</v>
      </c>
    </row>
    <row r="67" spans="1:10" x14ac:dyDescent="0.3">
      <c r="A67">
        <v>-1</v>
      </c>
      <c r="B67">
        <v>4760</v>
      </c>
      <c r="C67">
        <v>1570</v>
      </c>
      <c r="D67">
        <v>1480</v>
      </c>
      <c r="E67">
        <v>1470</v>
      </c>
      <c r="F67">
        <v>1710</v>
      </c>
      <c r="G67">
        <v>-1</v>
      </c>
      <c r="H67">
        <v>-1</v>
      </c>
      <c r="I67">
        <v>-1</v>
      </c>
      <c r="J67">
        <v>-1</v>
      </c>
    </row>
    <row r="68" spans="1:10" x14ac:dyDescent="0.3">
      <c r="A68">
        <v>-1</v>
      </c>
      <c r="B68">
        <v>4840</v>
      </c>
      <c r="C68">
        <v>1590</v>
      </c>
      <c r="D68">
        <v>1500</v>
      </c>
      <c r="E68">
        <v>1490</v>
      </c>
      <c r="F68">
        <v>1730</v>
      </c>
      <c r="G68">
        <v>-1</v>
      </c>
      <c r="H68">
        <v>-1</v>
      </c>
      <c r="I68">
        <v>-1</v>
      </c>
      <c r="J68">
        <v>-1</v>
      </c>
    </row>
    <row r="69" spans="1:10" x14ac:dyDescent="0.3">
      <c r="A69">
        <v>-1</v>
      </c>
      <c r="B69">
        <v>-1</v>
      </c>
      <c r="C69">
        <v>1610</v>
      </c>
      <c r="D69">
        <v>1520</v>
      </c>
      <c r="E69">
        <v>1510</v>
      </c>
      <c r="F69">
        <v>1750</v>
      </c>
      <c r="G69">
        <v>-1</v>
      </c>
      <c r="H69">
        <v>-1</v>
      </c>
      <c r="I69">
        <v>-1</v>
      </c>
      <c r="J69">
        <v>-1</v>
      </c>
    </row>
    <row r="70" spans="1:10" x14ac:dyDescent="0.3">
      <c r="A70">
        <v>-1</v>
      </c>
      <c r="B70">
        <v>-1</v>
      </c>
      <c r="C70">
        <v>1630</v>
      </c>
      <c r="D70">
        <v>1540</v>
      </c>
      <c r="E70">
        <v>1530</v>
      </c>
      <c r="F70">
        <v>1770</v>
      </c>
      <c r="G70">
        <v>-1</v>
      </c>
      <c r="H70">
        <v>-1</v>
      </c>
      <c r="I70">
        <v>-1</v>
      </c>
      <c r="J70">
        <v>-1</v>
      </c>
    </row>
    <row r="71" spans="1:10" x14ac:dyDescent="0.3">
      <c r="A71">
        <v>-1</v>
      </c>
      <c r="B71">
        <v>-1</v>
      </c>
      <c r="C71">
        <v>1650</v>
      </c>
      <c r="D71">
        <v>1560</v>
      </c>
      <c r="E71">
        <v>1550</v>
      </c>
      <c r="F71">
        <v>1790</v>
      </c>
      <c r="G71">
        <v>-1</v>
      </c>
      <c r="H71">
        <v>-1</v>
      </c>
      <c r="I71">
        <v>-1</v>
      </c>
      <c r="J71">
        <v>-1</v>
      </c>
    </row>
    <row r="72" spans="1:10" x14ac:dyDescent="0.3">
      <c r="A72">
        <v>-1</v>
      </c>
      <c r="B72">
        <v>-1</v>
      </c>
      <c r="C72">
        <v>1670</v>
      </c>
      <c r="D72">
        <v>1580</v>
      </c>
      <c r="E72">
        <v>1570</v>
      </c>
      <c r="F72">
        <v>1810</v>
      </c>
      <c r="G72">
        <v>-1</v>
      </c>
      <c r="H72">
        <v>-1</v>
      </c>
      <c r="I72">
        <v>-1</v>
      </c>
      <c r="J72">
        <v>-1</v>
      </c>
    </row>
    <row r="73" spans="1:10" x14ac:dyDescent="0.3">
      <c r="A73">
        <v>-1</v>
      </c>
      <c r="B73">
        <v>-1</v>
      </c>
      <c r="C73">
        <v>1690</v>
      </c>
      <c r="D73">
        <v>1600</v>
      </c>
      <c r="E73">
        <v>1590</v>
      </c>
      <c r="F73">
        <v>1830</v>
      </c>
      <c r="G73">
        <v>-1</v>
      </c>
      <c r="H73">
        <v>-1</v>
      </c>
      <c r="I73">
        <v>-1</v>
      </c>
      <c r="J73">
        <v>-1</v>
      </c>
    </row>
    <row r="74" spans="1:10" x14ac:dyDescent="0.3">
      <c r="A74">
        <v>-1</v>
      </c>
      <c r="B74">
        <v>-1</v>
      </c>
      <c r="C74">
        <v>1710</v>
      </c>
      <c r="D74">
        <v>1620</v>
      </c>
      <c r="E74">
        <v>1610</v>
      </c>
      <c r="F74">
        <v>1850</v>
      </c>
      <c r="G74">
        <v>-1</v>
      </c>
      <c r="H74">
        <v>-1</v>
      </c>
      <c r="I74">
        <v>-1</v>
      </c>
      <c r="J74">
        <v>-1</v>
      </c>
    </row>
    <row r="75" spans="1:10" x14ac:dyDescent="0.3">
      <c r="A75">
        <v>-1</v>
      </c>
      <c r="B75">
        <v>-1</v>
      </c>
      <c r="C75">
        <v>1730</v>
      </c>
      <c r="D75">
        <v>1640</v>
      </c>
      <c r="E75">
        <v>1630</v>
      </c>
      <c r="F75">
        <v>1870</v>
      </c>
      <c r="G75">
        <v>-1</v>
      </c>
      <c r="H75">
        <v>-1</v>
      </c>
      <c r="I75">
        <v>-1</v>
      </c>
      <c r="J75">
        <v>-1</v>
      </c>
    </row>
    <row r="76" spans="1:10" x14ac:dyDescent="0.3">
      <c r="A76">
        <v>-1</v>
      </c>
      <c r="B76">
        <v>-1</v>
      </c>
      <c r="C76">
        <v>1750</v>
      </c>
      <c r="D76">
        <v>1660</v>
      </c>
      <c r="E76">
        <v>1650</v>
      </c>
      <c r="F76">
        <v>1890</v>
      </c>
      <c r="G76">
        <v>-1</v>
      </c>
      <c r="H76">
        <v>-1</v>
      </c>
      <c r="I76">
        <v>-1</v>
      </c>
      <c r="J76">
        <v>-1</v>
      </c>
    </row>
    <row r="77" spans="1:10" x14ac:dyDescent="0.3">
      <c r="A77">
        <v>-1</v>
      </c>
      <c r="B77">
        <v>-1</v>
      </c>
      <c r="C77">
        <v>1770</v>
      </c>
      <c r="D77">
        <v>1680</v>
      </c>
      <c r="E77">
        <v>1670</v>
      </c>
      <c r="F77">
        <v>1910</v>
      </c>
      <c r="G77">
        <v>-1</v>
      </c>
      <c r="H77">
        <v>-1</v>
      </c>
      <c r="I77">
        <v>-1</v>
      </c>
      <c r="J77">
        <v>-1</v>
      </c>
    </row>
    <row r="78" spans="1:10" x14ac:dyDescent="0.3">
      <c r="A78">
        <v>-1</v>
      </c>
      <c r="B78">
        <v>-1</v>
      </c>
      <c r="C78">
        <v>1790</v>
      </c>
      <c r="D78">
        <v>1700</v>
      </c>
      <c r="E78">
        <v>1690</v>
      </c>
      <c r="F78">
        <v>1930</v>
      </c>
      <c r="G78">
        <v>-1</v>
      </c>
      <c r="H78">
        <v>-1</v>
      </c>
      <c r="I78">
        <v>-1</v>
      </c>
      <c r="J78">
        <v>-1</v>
      </c>
    </row>
    <row r="79" spans="1:10" x14ac:dyDescent="0.3">
      <c r="A79">
        <v>-1</v>
      </c>
      <c r="B79">
        <v>-1</v>
      </c>
      <c r="C79">
        <v>1810</v>
      </c>
      <c r="D79">
        <v>1720</v>
      </c>
      <c r="E79">
        <v>1710</v>
      </c>
      <c r="F79">
        <v>1950</v>
      </c>
      <c r="G79">
        <v>-1</v>
      </c>
      <c r="H79">
        <v>-1</v>
      </c>
      <c r="I79">
        <v>-1</v>
      </c>
      <c r="J79">
        <v>-1</v>
      </c>
    </row>
    <row r="80" spans="1:10" x14ac:dyDescent="0.3">
      <c r="A80">
        <v>-1</v>
      </c>
      <c r="B80">
        <v>-1</v>
      </c>
      <c r="C80">
        <v>1830</v>
      </c>
      <c r="D80">
        <v>1740</v>
      </c>
      <c r="E80">
        <v>1730</v>
      </c>
      <c r="F80">
        <v>1970</v>
      </c>
      <c r="G80">
        <v>-1</v>
      </c>
      <c r="H80">
        <v>-1</v>
      </c>
      <c r="I80">
        <v>-1</v>
      </c>
      <c r="J80">
        <v>-1</v>
      </c>
    </row>
    <row r="81" spans="1:10" x14ac:dyDescent="0.3">
      <c r="A81">
        <v>-1</v>
      </c>
      <c r="B81">
        <v>-1</v>
      </c>
      <c r="C81">
        <v>1850</v>
      </c>
      <c r="D81">
        <v>1760</v>
      </c>
      <c r="E81">
        <v>1750</v>
      </c>
      <c r="F81">
        <v>4660</v>
      </c>
      <c r="G81">
        <v>-1</v>
      </c>
      <c r="H81">
        <v>-1</v>
      </c>
      <c r="I81">
        <v>-1</v>
      </c>
      <c r="J81">
        <v>-1</v>
      </c>
    </row>
    <row r="82" spans="1:10" x14ac:dyDescent="0.3">
      <c r="A82">
        <v>-1</v>
      </c>
      <c r="B82">
        <v>-1</v>
      </c>
      <c r="C82">
        <v>1870</v>
      </c>
      <c r="D82">
        <v>1780</v>
      </c>
      <c r="E82">
        <v>1770</v>
      </c>
      <c r="F82">
        <v>4680</v>
      </c>
      <c r="G82">
        <v>-1</v>
      </c>
      <c r="H82">
        <v>-1</v>
      </c>
      <c r="I82">
        <v>-1</v>
      </c>
      <c r="J82">
        <v>-1</v>
      </c>
    </row>
    <row r="83" spans="1:10" x14ac:dyDescent="0.3">
      <c r="A83">
        <v>-1</v>
      </c>
      <c r="B83">
        <v>-1</v>
      </c>
      <c r="C83">
        <v>1890</v>
      </c>
      <c r="D83">
        <v>1800</v>
      </c>
      <c r="E83">
        <v>1790</v>
      </c>
      <c r="F83">
        <v>4700</v>
      </c>
      <c r="G83">
        <v>-1</v>
      </c>
      <c r="H83">
        <v>-1</v>
      </c>
      <c r="I83">
        <v>-1</v>
      </c>
      <c r="J83">
        <v>-1</v>
      </c>
    </row>
    <row r="84" spans="1:10" x14ac:dyDescent="0.3">
      <c r="A84">
        <v>-1</v>
      </c>
      <c r="B84">
        <v>-1</v>
      </c>
      <c r="C84">
        <v>1910</v>
      </c>
      <c r="D84">
        <v>1820</v>
      </c>
      <c r="E84">
        <v>1810</v>
      </c>
      <c r="F84">
        <v>4720</v>
      </c>
      <c r="G84">
        <v>-1</v>
      </c>
      <c r="H84">
        <v>-1</v>
      </c>
      <c r="I84">
        <v>-1</v>
      </c>
      <c r="J84">
        <v>-1</v>
      </c>
    </row>
    <row r="85" spans="1:10" x14ac:dyDescent="0.3">
      <c r="A85">
        <v>-1</v>
      </c>
      <c r="B85">
        <v>-1</v>
      </c>
      <c r="C85">
        <v>1930</v>
      </c>
      <c r="D85">
        <v>1840</v>
      </c>
      <c r="E85">
        <v>1830</v>
      </c>
      <c r="F85">
        <v>4746</v>
      </c>
      <c r="G85">
        <v>-1</v>
      </c>
      <c r="H85">
        <v>-1</v>
      </c>
      <c r="I85">
        <v>-1</v>
      </c>
      <c r="J85">
        <v>-1</v>
      </c>
    </row>
    <row r="86" spans="1:10" x14ac:dyDescent="0.3">
      <c r="A86">
        <v>-1</v>
      </c>
      <c r="B86">
        <v>-1</v>
      </c>
      <c r="C86">
        <v>1950</v>
      </c>
      <c r="D86">
        <v>1860</v>
      </c>
      <c r="E86">
        <v>1850</v>
      </c>
      <c r="F86">
        <v>4770</v>
      </c>
      <c r="G86">
        <v>-1</v>
      </c>
      <c r="H86">
        <v>-1</v>
      </c>
      <c r="I86">
        <v>-1</v>
      </c>
      <c r="J86">
        <v>-1</v>
      </c>
    </row>
    <row r="87" spans="1:10" x14ac:dyDescent="0.3">
      <c r="A87">
        <v>-1</v>
      </c>
      <c r="B87">
        <v>-1</v>
      </c>
      <c r="C87">
        <v>1970</v>
      </c>
      <c r="D87">
        <v>1880</v>
      </c>
      <c r="E87">
        <v>1870</v>
      </c>
      <c r="F87">
        <v>4795</v>
      </c>
      <c r="G87">
        <v>-1</v>
      </c>
      <c r="H87">
        <v>-1</v>
      </c>
      <c r="I87">
        <v>-1</v>
      </c>
      <c r="J87">
        <v>-1</v>
      </c>
    </row>
    <row r="88" spans="1:10" x14ac:dyDescent="0.3">
      <c r="A88">
        <v>-1</v>
      </c>
      <c r="B88">
        <v>-1</v>
      </c>
      <c r="C88">
        <v>4545</v>
      </c>
      <c r="D88">
        <v>1900</v>
      </c>
      <c r="E88">
        <v>1890</v>
      </c>
      <c r="F88">
        <v>4820</v>
      </c>
      <c r="G88">
        <v>-1</v>
      </c>
      <c r="H88">
        <v>-1</v>
      </c>
      <c r="I88">
        <v>-1</v>
      </c>
      <c r="J88">
        <v>-1</v>
      </c>
    </row>
    <row r="89" spans="1:10" x14ac:dyDescent="0.3">
      <c r="A89">
        <v>-1</v>
      </c>
      <c r="B89">
        <v>-1</v>
      </c>
      <c r="C89">
        <v>4570</v>
      </c>
      <c r="D89">
        <v>1920</v>
      </c>
      <c r="E89">
        <v>1910</v>
      </c>
      <c r="F89">
        <v>4840</v>
      </c>
      <c r="G89">
        <v>-1</v>
      </c>
      <c r="H89">
        <v>-1</v>
      </c>
      <c r="I89">
        <v>-1</v>
      </c>
      <c r="J89">
        <v>-1</v>
      </c>
    </row>
    <row r="90" spans="1:10" x14ac:dyDescent="0.3">
      <c r="A90">
        <v>-1</v>
      </c>
      <c r="B90">
        <v>-1</v>
      </c>
      <c r="C90">
        <v>4590</v>
      </c>
      <c r="D90">
        <v>1940</v>
      </c>
      <c r="E90">
        <v>1930</v>
      </c>
      <c r="F90">
        <v>4860</v>
      </c>
      <c r="G90">
        <v>-1</v>
      </c>
      <c r="H90">
        <v>-1</v>
      </c>
      <c r="I90">
        <v>-1</v>
      </c>
      <c r="J90">
        <v>-1</v>
      </c>
    </row>
    <row r="91" spans="1:10" x14ac:dyDescent="0.3">
      <c r="A91">
        <v>-1</v>
      </c>
      <c r="B91">
        <v>-1</v>
      </c>
      <c r="C91">
        <v>4610</v>
      </c>
      <c r="D91">
        <v>1960</v>
      </c>
      <c r="E91">
        <v>1950</v>
      </c>
      <c r="F91">
        <v>4880</v>
      </c>
      <c r="G91">
        <v>-1</v>
      </c>
      <c r="H91">
        <v>-1</v>
      </c>
      <c r="I91">
        <v>-1</v>
      </c>
      <c r="J91">
        <v>-1</v>
      </c>
    </row>
    <row r="92" spans="1:10" x14ac:dyDescent="0.3">
      <c r="A92">
        <v>-1</v>
      </c>
      <c r="B92">
        <v>-1</v>
      </c>
      <c r="C92">
        <v>4635</v>
      </c>
      <c r="D92">
        <v>1980</v>
      </c>
      <c r="E92">
        <v>1970</v>
      </c>
      <c r="F92">
        <v>4900</v>
      </c>
      <c r="G92">
        <v>-1</v>
      </c>
      <c r="H92">
        <v>-1</v>
      </c>
      <c r="I92">
        <v>-1</v>
      </c>
      <c r="J92">
        <v>-1</v>
      </c>
    </row>
    <row r="93" spans="1:10" x14ac:dyDescent="0.3">
      <c r="A93">
        <v>-1</v>
      </c>
      <c r="B93">
        <v>-1</v>
      </c>
      <c r="C93">
        <v>4660</v>
      </c>
      <c r="D93">
        <v>2000</v>
      </c>
      <c r="E93">
        <v>1990</v>
      </c>
      <c r="F93">
        <v>4930</v>
      </c>
      <c r="G93">
        <v>-1</v>
      </c>
      <c r="H93">
        <v>-1</v>
      </c>
      <c r="I93">
        <v>-1</v>
      </c>
      <c r="J93">
        <v>-1</v>
      </c>
    </row>
    <row r="94" spans="1:10" x14ac:dyDescent="0.3">
      <c r="A94">
        <v>-1</v>
      </c>
      <c r="B94">
        <v>-1</v>
      </c>
      <c r="C94">
        <v>4680</v>
      </c>
      <c r="D94">
        <v>2020</v>
      </c>
      <c r="E94">
        <v>2010</v>
      </c>
      <c r="F94">
        <v>4970</v>
      </c>
      <c r="G94">
        <v>-1</v>
      </c>
      <c r="H94">
        <v>-1</v>
      </c>
      <c r="I94">
        <v>-1</v>
      </c>
      <c r="J94">
        <v>-1</v>
      </c>
    </row>
    <row r="95" spans="1:10" x14ac:dyDescent="0.3">
      <c r="A95">
        <v>-1</v>
      </c>
      <c r="B95">
        <v>-1</v>
      </c>
      <c r="C95">
        <v>4700</v>
      </c>
      <c r="D95">
        <v>2040</v>
      </c>
      <c r="E95">
        <v>4650</v>
      </c>
      <c r="F95">
        <v>4990</v>
      </c>
      <c r="G95">
        <v>-1</v>
      </c>
      <c r="H95">
        <v>-1</v>
      </c>
      <c r="I95">
        <v>-1</v>
      </c>
      <c r="J95">
        <v>-1</v>
      </c>
    </row>
    <row r="96" spans="1:10" x14ac:dyDescent="0.3">
      <c r="A96">
        <v>-1</v>
      </c>
      <c r="B96">
        <v>-1</v>
      </c>
      <c r="C96">
        <v>4745</v>
      </c>
      <c r="D96">
        <v>4605</v>
      </c>
      <c r="E96">
        <v>4670</v>
      </c>
      <c r="F96">
        <v>5025</v>
      </c>
      <c r="G96">
        <v>-1</v>
      </c>
      <c r="H96">
        <v>-1</v>
      </c>
      <c r="I96">
        <v>-1</v>
      </c>
      <c r="J96">
        <v>-1</v>
      </c>
    </row>
    <row r="97" spans="1:10" x14ac:dyDescent="0.3">
      <c r="A97">
        <v>-1</v>
      </c>
      <c r="B97">
        <v>-1</v>
      </c>
      <c r="C97">
        <v>4770</v>
      </c>
      <c r="D97">
        <v>4628</v>
      </c>
      <c r="E97">
        <v>4690</v>
      </c>
      <c r="F97">
        <v>5050</v>
      </c>
      <c r="G97">
        <v>-1</v>
      </c>
      <c r="H97">
        <v>-1</v>
      </c>
      <c r="I97">
        <v>-1</v>
      </c>
      <c r="J97">
        <v>-1</v>
      </c>
    </row>
    <row r="98" spans="1:10" x14ac:dyDescent="0.3">
      <c r="A98">
        <v>-1</v>
      </c>
      <c r="B98">
        <v>-1</v>
      </c>
      <c r="C98">
        <v>4800</v>
      </c>
      <c r="D98">
        <v>4650</v>
      </c>
      <c r="E98">
        <v>4710</v>
      </c>
      <c r="F98">
        <v>5080</v>
      </c>
      <c r="G98">
        <v>-1</v>
      </c>
      <c r="H98">
        <v>-1</v>
      </c>
      <c r="I98">
        <v>-1</v>
      </c>
      <c r="J98">
        <v>-1</v>
      </c>
    </row>
    <row r="99" spans="1:10" x14ac:dyDescent="0.3">
      <c r="A99">
        <v>-1</v>
      </c>
      <c r="B99">
        <v>-1</v>
      </c>
      <c r="C99">
        <v>4820</v>
      </c>
      <c r="D99">
        <v>4670</v>
      </c>
      <c r="E99">
        <v>4730</v>
      </c>
      <c r="F99">
        <v>5130</v>
      </c>
      <c r="G99">
        <v>-1</v>
      </c>
      <c r="H99">
        <v>-1</v>
      </c>
      <c r="I99">
        <v>-1</v>
      </c>
      <c r="J99">
        <v>-1</v>
      </c>
    </row>
    <row r="100" spans="1:10" x14ac:dyDescent="0.3">
      <c r="A100">
        <v>-1</v>
      </c>
      <c r="B100">
        <v>-1</v>
      </c>
      <c r="C100">
        <v>4840</v>
      </c>
      <c r="D100">
        <v>4690</v>
      </c>
      <c r="E100">
        <v>4750</v>
      </c>
      <c r="F100">
        <v>5220</v>
      </c>
      <c r="G100">
        <v>-1</v>
      </c>
      <c r="H100">
        <v>-1</v>
      </c>
      <c r="I100">
        <v>-1</v>
      </c>
      <c r="J100">
        <v>-1</v>
      </c>
    </row>
    <row r="101" spans="1:10" x14ac:dyDescent="0.3">
      <c r="A101">
        <v>-1</v>
      </c>
      <c r="B101">
        <v>-1</v>
      </c>
      <c r="C101">
        <v>4870</v>
      </c>
      <c r="D101">
        <v>4710</v>
      </c>
      <c r="E101">
        <v>4770</v>
      </c>
      <c r="F101">
        <v>5280</v>
      </c>
      <c r="G101">
        <v>-1</v>
      </c>
      <c r="H101">
        <v>-1</v>
      </c>
      <c r="I101">
        <v>-1</v>
      </c>
      <c r="J101">
        <v>-1</v>
      </c>
    </row>
    <row r="102" spans="1:10" x14ac:dyDescent="0.3">
      <c r="A102">
        <v>-1</v>
      </c>
      <c r="B102">
        <v>-1</v>
      </c>
      <c r="C102">
        <v>4900</v>
      </c>
      <c r="D102">
        <v>4730</v>
      </c>
      <c r="E102">
        <v>4790</v>
      </c>
      <c r="F102">
        <v>5300</v>
      </c>
      <c r="G102">
        <v>-1</v>
      </c>
      <c r="H102">
        <v>-1</v>
      </c>
      <c r="I102">
        <v>-1</v>
      </c>
      <c r="J102">
        <v>-1</v>
      </c>
    </row>
    <row r="103" spans="1:10" x14ac:dyDescent="0.3">
      <c r="A103">
        <v>-1</v>
      </c>
      <c r="B103">
        <v>-1</v>
      </c>
      <c r="C103">
        <v>4920</v>
      </c>
      <c r="D103">
        <v>4750</v>
      </c>
      <c r="E103">
        <v>4810</v>
      </c>
      <c r="F103">
        <v>5340</v>
      </c>
      <c r="G103">
        <v>-1</v>
      </c>
      <c r="H103">
        <v>-1</v>
      </c>
      <c r="I103">
        <v>-1</v>
      </c>
      <c r="J103">
        <v>-1</v>
      </c>
    </row>
    <row r="104" spans="1:10" x14ac:dyDescent="0.3">
      <c r="A104">
        <v>-1</v>
      </c>
      <c r="B104">
        <v>-1</v>
      </c>
      <c r="C104">
        <v>4960</v>
      </c>
      <c r="D104">
        <v>4770</v>
      </c>
      <c r="E104">
        <v>4830</v>
      </c>
      <c r="F104">
        <v>5460</v>
      </c>
      <c r="G104">
        <v>-1</v>
      </c>
      <c r="H104">
        <v>-1</v>
      </c>
      <c r="I104">
        <v>-1</v>
      </c>
      <c r="J104">
        <v>-1</v>
      </c>
    </row>
    <row r="105" spans="1:10" x14ac:dyDescent="0.3">
      <c r="A105">
        <v>-1</v>
      </c>
      <c r="B105">
        <v>-1</v>
      </c>
      <c r="C105">
        <v>4980</v>
      </c>
      <c r="D105">
        <v>4790</v>
      </c>
      <c r="E105">
        <v>4850</v>
      </c>
      <c r="F105">
        <v>5600</v>
      </c>
      <c r="G105">
        <v>-1</v>
      </c>
      <c r="H105">
        <v>-1</v>
      </c>
      <c r="I105">
        <v>-1</v>
      </c>
      <c r="J105">
        <v>-1</v>
      </c>
    </row>
    <row r="106" spans="1:10" x14ac:dyDescent="0.3">
      <c r="A106">
        <v>-1</v>
      </c>
      <c r="B106">
        <v>-1</v>
      </c>
      <c r="C106">
        <v>5035</v>
      </c>
      <c r="D106">
        <v>4815</v>
      </c>
      <c r="E106">
        <v>4870</v>
      </c>
      <c r="F106">
        <v>5680</v>
      </c>
      <c r="G106">
        <v>-1</v>
      </c>
      <c r="H106">
        <v>-1</v>
      </c>
      <c r="I106">
        <v>-1</v>
      </c>
      <c r="J106">
        <v>-1</v>
      </c>
    </row>
    <row r="107" spans="1:10" x14ac:dyDescent="0.3">
      <c r="A107">
        <v>-1</v>
      </c>
      <c r="B107">
        <v>-1</v>
      </c>
      <c r="C107">
        <v>5060</v>
      </c>
      <c r="D107">
        <v>4840</v>
      </c>
      <c r="E107">
        <v>4890</v>
      </c>
      <c r="F107">
        <v>-1</v>
      </c>
      <c r="G107">
        <v>-1</v>
      </c>
      <c r="H107">
        <v>-1</v>
      </c>
      <c r="I107">
        <v>-1</v>
      </c>
      <c r="J107">
        <v>-1</v>
      </c>
    </row>
    <row r="108" spans="1:10" x14ac:dyDescent="0.3">
      <c r="A108">
        <v>-1</v>
      </c>
      <c r="B108">
        <v>-1</v>
      </c>
      <c r="C108">
        <v>5080</v>
      </c>
      <c r="D108">
        <v>4860</v>
      </c>
      <c r="E108">
        <v>4910</v>
      </c>
      <c r="F108">
        <v>-1</v>
      </c>
      <c r="G108">
        <v>-1</v>
      </c>
      <c r="H108">
        <v>-1</v>
      </c>
      <c r="I108">
        <v>-1</v>
      </c>
      <c r="J108">
        <v>-1</v>
      </c>
    </row>
    <row r="109" spans="1:10" x14ac:dyDescent="0.3">
      <c r="A109">
        <v>-1</v>
      </c>
      <c r="B109">
        <v>-1</v>
      </c>
      <c r="C109">
        <v>5100</v>
      </c>
      <c r="D109">
        <v>4880</v>
      </c>
      <c r="E109">
        <v>4930</v>
      </c>
      <c r="F109">
        <v>-1</v>
      </c>
      <c r="G109">
        <v>-1</v>
      </c>
      <c r="H109">
        <v>-1</v>
      </c>
      <c r="I109">
        <v>-1</v>
      </c>
      <c r="J109">
        <v>-1</v>
      </c>
    </row>
    <row r="110" spans="1:10" x14ac:dyDescent="0.3">
      <c r="A110">
        <v>-1</v>
      </c>
      <c r="B110">
        <v>-1</v>
      </c>
      <c r="C110">
        <v>5240</v>
      </c>
      <c r="D110">
        <v>4900</v>
      </c>
      <c r="E110">
        <v>4950</v>
      </c>
      <c r="F110">
        <v>-1</v>
      </c>
      <c r="G110">
        <v>-1</v>
      </c>
      <c r="H110">
        <v>-1</v>
      </c>
      <c r="I110">
        <v>-1</v>
      </c>
      <c r="J110">
        <v>-1</v>
      </c>
    </row>
    <row r="111" spans="1:10" x14ac:dyDescent="0.3">
      <c r="A111">
        <v>-1</v>
      </c>
      <c r="B111">
        <v>-1</v>
      </c>
      <c r="C111">
        <v>5720</v>
      </c>
      <c r="D111">
        <v>4920</v>
      </c>
      <c r="E111">
        <v>4970</v>
      </c>
      <c r="F111">
        <v>-1</v>
      </c>
      <c r="G111">
        <v>-1</v>
      </c>
      <c r="H111">
        <v>-1</v>
      </c>
      <c r="I111">
        <v>-1</v>
      </c>
      <c r="J111">
        <v>-1</v>
      </c>
    </row>
    <row r="112" spans="1:10" x14ac:dyDescent="0.3">
      <c r="A112">
        <v>-1</v>
      </c>
      <c r="B112">
        <v>-1</v>
      </c>
      <c r="C112">
        <v>-1</v>
      </c>
      <c r="D112">
        <v>4940</v>
      </c>
      <c r="E112">
        <v>4990</v>
      </c>
      <c r="F112">
        <v>-1</v>
      </c>
      <c r="G112">
        <v>-1</v>
      </c>
      <c r="H112">
        <v>-1</v>
      </c>
      <c r="I112">
        <v>-1</v>
      </c>
      <c r="J112">
        <v>-1</v>
      </c>
    </row>
    <row r="113" spans="1:10" x14ac:dyDescent="0.3">
      <c r="A113">
        <v>-1</v>
      </c>
      <c r="B113">
        <v>-1</v>
      </c>
      <c r="C113">
        <v>-1</v>
      </c>
      <c r="D113">
        <v>4960</v>
      </c>
      <c r="E113">
        <v>5020</v>
      </c>
      <c r="F113">
        <v>-1</v>
      </c>
      <c r="G113">
        <v>-1</v>
      </c>
      <c r="H113">
        <v>-1</v>
      </c>
      <c r="I113">
        <v>-1</v>
      </c>
      <c r="J113">
        <v>-1</v>
      </c>
    </row>
    <row r="114" spans="1:10" x14ac:dyDescent="0.3">
      <c r="A114">
        <v>-1</v>
      </c>
      <c r="B114">
        <v>-1</v>
      </c>
      <c r="C114">
        <v>-1</v>
      </c>
      <c r="D114">
        <v>4995</v>
      </c>
      <c r="E114">
        <v>5050</v>
      </c>
      <c r="F114">
        <v>-1</v>
      </c>
      <c r="G114">
        <v>-1</v>
      </c>
      <c r="H114">
        <v>-1</v>
      </c>
      <c r="I114">
        <v>-1</v>
      </c>
      <c r="J114">
        <v>-1</v>
      </c>
    </row>
    <row r="115" spans="1:10" x14ac:dyDescent="0.3">
      <c r="A115">
        <v>-1</v>
      </c>
      <c r="B115">
        <v>-1</v>
      </c>
      <c r="C115">
        <v>-1</v>
      </c>
      <c r="D115">
        <v>5015</v>
      </c>
      <c r="E115">
        <v>5080</v>
      </c>
      <c r="F115">
        <v>-1</v>
      </c>
      <c r="G115">
        <v>-1</v>
      </c>
      <c r="H115">
        <v>-1</v>
      </c>
      <c r="I115">
        <v>-1</v>
      </c>
      <c r="J115">
        <v>-1</v>
      </c>
    </row>
    <row r="116" spans="1:10" x14ac:dyDescent="0.3">
      <c r="A116">
        <v>-1</v>
      </c>
      <c r="B116">
        <v>-1</v>
      </c>
      <c r="C116">
        <v>-1</v>
      </c>
      <c r="D116">
        <v>5040</v>
      </c>
      <c r="E116">
        <v>5100</v>
      </c>
      <c r="F116">
        <v>-1</v>
      </c>
      <c r="G116">
        <v>-1</v>
      </c>
      <c r="H116">
        <v>-1</v>
      </c>
      <c r="I116">
        <v>-1</v>
      </c>
      <c r="J116">
        <v>-1</v>
      </c>
    </row>
    <row r="117" spans="1:10" x14ac:dyDescent="0.3">
      <c r="A117">
        <v>-1</v>
      </c>
      <c r="B117">
        <v>-1</v>
      </c>
      <c r="C117">
        <v>-1</v>
      </c>
      <c r="D117">
        <v>5060</v>
      </c>
      <c r="E117">
        <v>5120</v>
      </c>
      <c r="F117">
        <v>-1</v>
      </c>
      <c r="G117">
        <v>-1</v>
      </c>
      <c r="H117">
        <v>-1</v>
      </c>
      <c r="I117">
        <v>-1</v>
      </c>
      <c r="J117">
        <v>-1</v>
      </c>
    </row>
    <row r="118" spans="1:10" x14ac:dyDescent="0.3">
      <c r="A118">
        <v>-1</v>
      </c>
      <c r="B118">
        <v>-1</v>
      </c>
      <c r="C118">
        <v>-1</v>
      </c>
      <c r="D118">
        <v>5080</v>
      </c>
      <c r="E118">
        <v>5140</v>
      </c>
      <c r="F118">
        <v>-1</v>
      </c>
      <c r="G118">
        <v>-1</v>
      </c>
      <c r="H118">
        <v>-1</v>
      </c>
      <c r="I118">
        <v>-1</v>
      </c>
      <c r="J118">
        <v>-1</v>
      </c>
    </row>
    <row r="119" spans="1:10" x14ac:dyDescent="0.3">
      <c r="A119">
        <v>-1</v>
      </c>
      <c r="B119">
        <v>-1</v>
      </c>
      <c r="C119">
        <v>-1</v>
      </c>
      <c r="D119">
        <v>5100</v>
      </c>
      <c r="E119">
        <v>5220</v>
      </c>
      <c r="F119">
        <v>-1</v>
      </c>
      <c r="G119">
        <v>-1</v>
      </c>
      <c r="H119">
        <v>-1</v>
      </c>
      <c r="I119">
        <v>-1</v>
      </c>
      <c r="J119">
        <v>-1</v>
      </c>
    </row>
    <row r="120" spans="1:10" x14ac:dyDescent="0.3">
      <c r="A120">
        <v>-1</v>
      </c>
      <c r="B120">
        <v>-1</v>
      </c>
      <c r="C120">
        <v>-1</v>
      </c>
      <c r="D120">
        <v>5130</v>
      </c>
      <c r="E120">
        <v>5240</v>
      </c>
      <c r="F120">
        <v>-1</v>
      </c>
      <c r="G120">
        <v>-1</v>
      </c>
      <c r="H120">
        <v>-1</v>
      </c>
      <c r="I120">
        <v>-1</v>
      </c>
      <c r="J120">
        <v>-1</v>
      </c>
    </row>
    <row r="121" spans="1:10" x14ac:dyDescent="0.3">
      <c r="A121">
        <v>-1</v>
      </c>
      <c r="B121">
        <v>-1</v>
      </c>
      <c r="C121">
        <v>-1</v>
      </c>
      <c r="D121">
        <v>5180</v>
      </c>
      <c r="E121">
        <v>5270</v>
      </c>
      <c r="F121">
        <v>-1</v>
      </c>
      <c r="G121">
        <v>-1</v>
      </c>
      <c r="H121">
        <v>-1</v>
      </c>
      <c r="I121">
        <v>-1</v>
      </c>
      <c r="J121">
        <v>-1</v>
      </c>
    </row>
    <row r="122" spans="1:10" x14ac:dyDescent="0.3">
      <c r="A122">
        <v>-1</v>
      </c>
      <c r="B122">
        <v>-1</v>
      </c>
      <c r="C122">
        <v>-1</v>
      </c>
      <c r="D122">
        <v>5210</v>
      </c>
      <c r="E122">
        <v>5300</v>
      </c>
      <c r="F122">
        <v>-1</v>
      </c>
      <c r="G122">
        <v>-1</v>
      </c>
      <c r="H122">
        <v>-1</v>
      </c>
      <c r="I122">
        <v>-1</v>
      </c>
      <c r="J122">
        <v>-1</v>
      </c>
    </row>
    <row r="123" spans="1:10" x14ac:dyDescent="0.3">
      <c r="A123">
        <v>-1</v>
      </c>
      <c r="B123">
        <v>-1</v>
      </c>
      <c r="C123">
        <v>-1</v>
      </c>
      <c r="D123">
        <v>5230</v>
      </c>
      <c r="E123">
        <v>5330</v>
      </c>
      <c r="F123">
        <v>-1</v>
      </c>
      <c r="G123">
        <v>-1</v>
      </c>
      <c r="H123">
        <v>-1</v>
      </c>
      <c r="I123">
        <v>-1</v>
      </c>
      <c r="J123">
        <v>-1</v>
      </c>
    </row>
    <row r="124" spans="1:10" x14ac:dyDescent="0.3">
      <c r="A124">
        <v>-1</v>
      </c>
      <c r="B124">
        <v>-1</v>
      </c>
      <c r="C124">
        <v>-1</v>
      </c>
      <c r="D124">
        <v>5300</v>
      </c>
      <c r="E124">
        <v>5390</v>
      </c>
      <c r="F124">
        <v>-1</v>
      </c>
      <c r="G124">
        <v>-1</v>
      </c>
      <c r="H124">
        <v>-1</v>
      </c>
      <c r="I124">
        <v>-1</v>
      </c>
      <c r="J124">
        <v>-1</v>
      </c>
    </row>
    <row r="125" spans="1:10" x14ac:dyDescent="0.3">
      <c r="A125">
        <v>-1</v>
      </c>
      <c r="B125">
        <v>-1</v>
      </c>
      <c r="C125">
        <v>-1</v>
      </c>
      <c r="D125">
        <v>5320</v>
      </c>
      <c r="E125">
        <v>5440</v>
      </c>
      <c r="F125">
        <v>-1</v>
      </c>
      <c r="G125">
        <v>-1</v>
      </c>
      <c r="H125">
        <v>-1</v>
      </c>
      <c r="I125">
        <v>-1</v>
      </c>
      <c r="J125">
        <v>-1</v>
      </c>
    </row>
    <row r="126" spans="1:10" x14ac:dyDescent="0.3">
      <c r="A126">
        <v>-1</v>
      </c>
      <c r="B126">
        <v>-1</v>
      </c>
      <c r="C126">
        <v>-1</v>
      </c>
      <c r="D126">
        <v>5340</v>
      </c>
      <c r="E126">
        <v>5560</v>
      </c>
      <c r="F126">
        <v>-1</v>
      </c>
      <c r="G126">
        <v>-1</v>
      </c>
      <c r="H126">
        <v>-1</v>
      </c>
      <c r="I126">
        <v>-1</v>
      </c>
      <c r="J126">
        <v>-1</v>
      </c>
    </row>
    <row r="127" spans="1:10" x14ac:dyDescent="0.3">
      <c r="A127">
        <v>-1</v>
      </c>
      <c r="B127">
        <v>-1</v>
      </c>
      <c r="C127">
        <v>-1</v>
      </c>
      <c r="D127">
        <v>5370</v>
      </c>
      <c r="E127">
        <v>5660</v>
      </c>
      <c r="F127">
        <v>-1</v>
      </c>
      <c r="G127">
        <v>-1</v>
      </c>
      <c r="H127">
        <v>-1</v>
      </c>
      <c r="I127">
        <v>-1</v>
      </c>
      <c r="J127">
        <v>-1</v>
      </c>
    </row>
    <row r="128" spans="1:10" x14ac:dyDescent="0.3">
      <c r="A128">
        <v>-1</v>
      </c>
      <c r="B128">
        <v>-1</v>
      </c>
      <c r="C128">
        <v>-1</v>
      </c>
      <c r="D128">
        <v>5430</v>
      </c>
      <c r="E128">
        <v>-1</v>
      </c>
      <c r="F128">
        <v>-1</v>
      </c>
      <c r="G128">
        <v>-1</v>
      </c>
      <c r="H128">
        <v>-1</v>
      </c>
      <c r="I128">
        <v>-1</v>
      </c>
      <c r="J128">
        <v>-1</v>
      </c>
    </row>
    <row r="129" spans="1:10" x14ac:dyDescent="0.3">
      <c r="A129">
        <v>-1</v>
      </c>
      <c r="B129">
        <v>-1</v>
      </c>
      <c r="C129">
        <v>-1</v>
      </c>
      <c r="D129">
        <v>5610</v>
      </c>
      <c r="E129">
        <v>-1</v>
      </c>
      <c r="F129">
        <v>-1</v>
      </c>
      <c r="G129">
        <v>-1</v>
      </c>
      <c r="H129">
        <v>-1</v>
      </c>
      <c r="I129">
        <v>-1</v>
      </c>
      <c r="J129">
        <v>-1</v>
      </c>
    </row>
    <row r="130" spans="1:10" x14ac:dyDescent="0.3">
      <c r="A130">
        <v>-1</v>
      </c>
      <c r="B130">
        <v>-1</v>
      </c>
      <c r="C130">
        <v>-1</v>
      </c>
      <c r="D130">
        <v>5680</v>
      </c>
      <c r="E130">
        <v>-1</v>
      </c>
      <c r="F130">
        <v>-1</v>
      </c>
      <c r="G130">
        <v>-1</v>
      </c>
      <c r="H130">
        <v>-1</v>
      </c>
      <c r="I130">
        <v>-1</v>
      </c>
      <c r="J130">
        <v>-1</v>
      </c>
    </row>
    <row r="131" spans="1:10" x14ac:dyDescent="0.3">
      <c r="A131">
        <v>-1</v>
      </c>
      <c r="B131">
        <v>-1</v>
      </c>
      <c r="C131">
        <v>-1</v>
      </c>
      <c r="D131">
        <v>-1</v>
      </c>
      <c r="E131">
        <v>-1</v>
      </c>
      <c r="F131">
        <v>-1</v>
      </c>
      <c r="G131">
        <v>-1</v>
      </c>
      <c r="H131">
        <v>-1</v>
      </c>
      <c r="I131">
        <v>-1</v>
      </c>
      <c r="J131">
        <v>-1</v>
      </c>
    </row>
    <row r="132" spans="1:10" x14ac:dyDescent="0.3">
      <c r="A132">
        <v>-1</v>
      </c>
      <c r="B132">
        <v>-1</v>
      </c>
      <c r="C132">
        <v>-1</v>
      </c>
      <c r="D132">
        <v>-1</v>
      </c>
      <c r="E132">
        <v>-1</v>
      </c>
      <c r="F132">
        <v>-1</v>
      </c>
      <c r="G132">
        <v>-1</v>
      </c>
      <c r="H132">
        <v>-1</v>
      </c>
      <c r="I132">
        <v>-1</v>
      </c>
      <c r="J132">
        <v>-1</v>
      </c>
    </row>
    <row r="133" spans="1:10" x14ac:dyDescent="0.3">
      <c r="A133">
        <v>-1</v>
      </c>
      <c r="B133">
        <v>-1</v>
      </c>
      <c r="C133">
        <v>-1</v>
      </c>
      <c r="D133">
        <v>-1</v>
      </c>
      <c r="E133">
        <v>-1</v>
      </c>
      <c r="F133">
        <v>-1</v>
      </c>
      <c r="G133">
        <v>-1</v>
      </c>
      <c r="H133">
        <v>-1</v>
      </c>
      <c r="I133">
        <v>-1</v>
      </c>
      <c r="J133">
        <v>-1</v>
      </c>
    </row>
    <row r="134" spans="1:10" x14ac:dyDescent="0.3">
      <c r="A134">
        <v>-1</v>
      </c>
      <c r="B134">
        <v>-1</v>
      </c>
      <c r="C134">
        <v>-1</v>
      </c>
      <c r="D134">
        <v>-1</v>
      </c>
      <c r="E134">
        <v>-1</v>
      </c>
      <c r="F134">
        <v>-1</v>
      </c>
      <c r="G134">
        <v>-1</v>
      </c>
      <c r="H134">
        <v>-1</v>
      </c>
      <c r="I134">
        <v>-1</v>
      </c>
      <c r="J134">
        <v>-1</v>
      </c>
    </row>
    <row r="135" spans="1:10" x14ac:dyDescent="0.3">
      <c r="A135">
        <v>-1</v>
      </c>
      <c r="B135">
        <v>-1</v>
      </c>
      <c r="C135">
        <v>-1</v>
      </c>
      <c r="D135">
        <v>-1</v>
      </c>
      <c r="E135">
        <v>-1</v>
      </c>
      <c r="F135">
        <v>-1</v>
      </c>
      <c r="G135">
        <v>-1</v>
      </c>
      <c r="H135">
        <v>-1</v>
      </c>
      <c r="I135">
        <v>-1</v>
      </c>
      <c r="J135">
        <v>-1</v>
      </c>
    </row>
    <row r="136" spans="1:10" x14ac:dyDescent="0.3">
      <c r="A136">
        <v>-1</v>
      </c>
      <c r="B136">
        <v>-1</v>
      </c>
      <c r="C136">
        <v>-1</v>
      </c>
      <c r="D136">
        <v>-1</v>
      </c>
      <c r="E136">
        <v>-1</v>
      </c>
      <c r="F136">
        <v>-1</v>
      </c>
      <c r="G136">
        <v>-1</v>
      </c>
      <c r="H136">
        <v>-1</v>
      </c>
      <c r="I136">
        <v>-1</v>
      </c>
      <c r="J136">
        <v>-1</v>
      </c>
    </row>
    <row r="137" spans="1:10" x14ac:dyDescent="0.3">
      <c r="A137">
        <v>-1</v>
      </c>
      <c r="B137">
        <v>-1</v>
      </c>
      <c r="C137">
        <v>-1</v>
      </c>
      <c r="D137">
        <v>-1</v>
      </c>
      <c r="E137">
        <v>-1</v>
      </c>
      <c r="F137">
        <v>-1</v>
      </c>
      <c r="G137">
        <v>-1</v>
      </c>
      <c r="H137">
        <v>-1</v>
      </c>
      <c r="I137">
        <v>-1</v>
      </c>
      <c r="J137">
        <v>-1</v>
      </c>
    </row>
    <row r="138" spans="1:10" x14ac:dyDescent="0.3">
      <c r="A138">
        <v>-1</v>
      </c>
      <c r="B138">
        <v>-1</v>
      </c>
      <c r="C138">
        <v>-1</v>
      </c>
      <c r="D138">
        <v>-1</v>
      </c>
      <c r="E138">
        <v>-1</v>
      </c>
      <c r="F138">
        <v>-1</v>
      </c>
      <c r="G138">
        <v>-1</v>
      </c>
      <c r="H138">
        <v>-1</v>
      </c>
      <c r="I138">
        <v>-1</v>
      </c>
      <c r="J138">
        <v>-1</v>
      </c>
    </row>
    <row r="139" spans="1:10" x14ac:dyDescent="0.3">
      <c r="A139">
        <v>-1</v>
      </c>
      <c r="B139">
        <v>-1</v>
      </c>
      <c r="C139">
        <v>-1</v>
      </c>
      <c r="D139">
        <v>-1</v>
      </c>
      <c r="E139">
        <v>-1</v>
      </c>
      <c r="F139">
        <v>-1</v>
      </c>
      <c r="G139">
        <v>-1</v>
      </c>
      <c r="H139">
        <v>-1</v>
      </c>
      <c r="I139">
        <v>-1</v>
      </c>
      <c r="J139">
        <v>-1</v>
      </c>
    </row>
    <row r="140" spans="1:10" x14ac:dyDescent="0.3">
      <c r="A140">
        <v>-1</v>
      </c>
      <c r="B140">
        <v>-1</v>
      </c>
      <c r="C140">
        <v>-1</v>
      </c>
      <c r="D140">
        <v>-1</v>
      </c>
      <c r="E140">
        <v>-1</v>
      </c>
      <c r="F140">
        <v>-1</v>
      </c>
      <c r="G140">
        <v>-1</v>
      </c>
      <c r="H140">
        <v>-1</v>
      </c>
      <c r="I140">
        <v>-1</v>
      </c>
      <c r="J140">
        <v>-1</v>
      </c>
    </row>
    <row r="141" spans="1:10" x14ac:dyDescent="0.3">
      <c r="A141">
        <v>-1</v>
      </c>
      <c r="B141">
        <v>-1</v>
      </c>
      <c r="C141">
        <v>-1</v>
      </c>
      <c r="D141">
        <v>-1</v>
      </c>
      <c r="E141">
        <v>-1</v>
      </c>
      <c r="F141">
        <v>-1</v>
      </c>
      <c r="G141">
        <v>-1</v>
      </c>
      <c r="H141">
        <v>-1</v>
      </c>
      <c r="I141">
        <v>-1</v>
      </c>
      <c r="J141">
        <v>-1</v>
      </c>
    </row>
    <row r="142" spans="1:10" x14ac:dyDescent="0.3">
      <c r="A142">
        <v>-1</v>
      </c>
      <c r="B142">
        <v>-1</v>
      </c>
      <c r="C142">
        <v>-1</v>
      </c>
      <c r="D142">
        <v>-1</v>
      </c>
      <c r="E142">
        <v>-1</v>
      </c>
      <c r="F142">
        <v>-1</v>
      </c>
      <c r="G142">
        <v>-1</v>
      </c>
      <c r="H142">
        <v>-1</v>
      </c>
      <c r="I142">
        <v>-1</v>
      </c>
      <c r="J142">
        <v>-1</v>
      </c>
    </row>
    <row r="143" spans="1:10" x14ac:dyDescent="0.3">
      <c r="A143">
        <v>-1</v>
      </c>
      <c r="B143">
        <v>-1</v>
      </c>
      <c r="C143">
        <v>-1</v>
      </c>
      <c r="D143">
        <v>-1</v>
      </c>
      <c r="E143">
        <v>-1</v>
      </c>
      <c r="F143">
        <v>-1</v>
      </c>
      <c r="G143">
        <v>-1</v>
      </c>
      <c r="H143">
        <v>-1</v>
      </c>
      <c r="I143">
        <v>-1</v>
      </c>
      <c r="J143">
        <v>-1</v>
      </c>
    </row>
    <row r="144" spans="1:10" x14ac:dyDescent="0.3">
      <c r="A144">
        <v>-1</v>
      </c>
      <c r="B144">
        <v>-1</v>
      </c>
      <c r="C144">
        <v>-1</v>
      </c>
      <c r="D144">
        <v>-1</v>
      </c>
      <c r="E144">
        <v>-1</v>
      </c>
      <c r="F144">
        <v>-1</v>
      </c>
      <c r="G144">
        <v>-1</v>
      </c>
      <c r="H144">
        <v>-1</v>
      </c>
      <c r="I144">
        <v>-1</v>
      </c>
      <c r="J144">
        <v>-1</v>
      </c>
    </row>
    <row r="145" spans="1:10" x14ac:dyDescent="0.3">
      <c r="A145">
        <v>-1</v>
      </c>
      <c r="B145">
        <v>-1</v>
      </c>
      <c r="C145">
        <v>-1</v>
      </c>
      <c r="D145">
        <v>-1</v>
      </c>
      <c r="E145">
        <v>-1</v>
      </c>
      <c r="F145">
        <v>-1</v>
      </c>
      <c r="G145">
        <v>-1</v>
      </c>
      <c r="H145">
        <v>-1</v>
      </c>
      <c r="I145">
        <v>-1</v>
      </c>
      <c r="J145">
        <v>-1</v>
      </c>
    </row>
    <row r="146" spans="1:10" x14ac:dyDescent="0.3">
      <c r="A146">
        <v>-1</v>
      </c>
      <c r="B146">
        <v>-1</v>
      </c>
      <c r="C146">
        <v>-1</v>
      </c>
      <c r="D146">
        <v>-1</v>
      </c>
      <c r="E146">
        <v>-1</v>
      </c>
      <c r="F146">
        <v>-1</v>
      </c>
      <c r="G146">
        <v>-1</v>
      </c>
      <c r="H146">
        <v>-1</v>
      </c>
      <c r="I146">
        <v>-1</v>
      </c>
      <c r="J146">
        <v>-1</v>
      </c>
    </row>
    <row r="147" spans="1:10" x14ac:dyDescent="0.3">
      <c r="A147">
        <v>-1</v>
      </c>
      <c r="B147">
        <v>-1</v>
      </c>
      <c r="C147">
        <v>-1</v>
      </c>
      <c r="D147">
        <v>-1</v>
      </c>
      <c r="E147">
        <v>-1</v>
      </c>
      <c r="F147">
        <v>-1</v>
      </c>
      <c r="G147">
        <v>-1</v>
      </c>
      <c r="H147">
        <v>-1</v>
      </c>
      <c r="I147">
        <v>-1</v>
      </c>
      <c r="J147">
        <v>-1</v>
      </c>
    </row>
    <row r="148" spans="1:10" x14ac:dyDescent="0.3">
      <c r="A148">
        <v>-1</v>
      </c>
      <c r="B148">
        <v>-1</v>
      </c>
      <c r="C148">
        <v>-1</v>
      </c>
      <c r="D148">
        <v>-1</v>
      </c>
      <c r="E148">
        <v>-1</v>
      </c>
      <c r="F148">
        <v>-1</v>
      </c>
      <c r="G148">
        <v>-1</v>
      </c>
      <c r="H148">
        <v>-1</v>
      </c>
      <c r="I148">
        <v>-1</v>
      </c>
      <c r="J148">
        <v>-1</v>
      </c>
    </row>
    <row r="149" spans="1:10" x14ac:dyDescent="0.3">
      <c r="A149">
        <v>-1</v>
      </c>
      <c r="B149">
        <v>-1</v>
      </c>
      <c r="C149">
        <v>-1</v>
      </c>
      <c r="D149">
        <v>-1</v>
      </c>
      <c r="E149">
        <v>-1</v>
      </c>
      <c r="F149">
        <v>-1</v>
      </c>
      <c r="G149">
        <v>-1</v>
      </c>
      <c r="H149">
        <v>-1</v>
      </c>
      <c r="I149">
        <v>-1</v>
      </c>
      <c r="J149">
        <v>-1</v>
      </c>
    </row>
    <row r="150" spans="1:10" x14ac:dyDescent="0.3">
      <c r="A150">
        <v>-1</v>
      </c>
      <c r="B150">
        <v>-1</v>
      </c>
      <c r="C150">
        <v>-1</v>
      </c>
      <c r="D150">
        <v>-1</v>
      </c>
      <c r="E150">
        <v>-1</v>
      </c>
      <c r="F150">
        <v>-1</v>
      </c>
      <c r="G150">
        <v>-1</v>
      </c>
      <c r="H150">
        <v>-1</v>
      </c>
      <c r="I150">
        <v>-1</v>
      </c>
      <c r="J150">
        <v>-1</v>
      </c>
    </row>
    <row r="151" spans="1:10" x14ac:dyDescent="0.3">
      <c r="A151">
        <v>-1</v>
      </c>
      <c r="B151">
        <v>-1</v>
      </c>
      <c r="C151">
        <v>-1</v>
      </c>
      <c r="D151">
        <v>-1</v>
      </c>
      <c r="E151">
        <v>-1</v>
      </c>
      <c r="F151">
        <v>-1</v>
      </c>
      <c r="G151">
        <v>-1</v>
      </c>
      <c r="H151">
        <v>-1</v>
      </c>
      <c r="I151">
        <v>-1</v>
      </c>
      <c r="J151">
        <v>-1</v>
      </c>
    </row>
    <row r="152" spans="1:10" x14ac:dyDescent="0.3">
      <c r="A152">
        <v>-1</v>
      </c>
      <c r="B152">
        <v>-1</v>
      </c>
      <c r="C152">
        <v>-1</v>
      </c>
      <c r="D152">
        <v>-1</v>
      </c>
      <c r="E152">
        <v>-1</v>
      </c>
      <c r="F152">
        <v>-1</v>
      </c>
      <c r="G152">
        <v>-1</v>
      </c>
      <c r="H152">
        <v>-1</v>
      </c>
      <c r="I152">
        <v>-1</v>
      </c>
      <c r="J152">
        <v>-1</v>
      </c>
    </row>
    <row r="153" spans="1:10" x14ac:dyDescent="0.3">
      <c r="A153">
        <v>-1</v>
      </c>
      <c r="B153">
        <v>-1</v>
      </c>
      <c r="C153">
        <v>-1</v>
      </c>
      <c r="D153">
        <v>-1</v>
      </c>
      <c r="E153">
        <v>-1</v>
      </c>
      <c r="F153">
        <v>-1</v>
      </c>
      <c r="G153">
        <v>-1</v>
      </c>
      <c r="H153">
        <v>-1</v>
      </c>
      <c r="I153">
        <v>-1</v>
      </c>
      <c r="J153">
        <v>-1</v>
      </c>
    </row>
    <row r="154" spans="1:10" x14ac:dyDescent="0.3">
      <c r="A154">
        <v>-1</v>
      </c>
      <c r="B154">
        <v>-1</v>
      </c>
      <c r="C154">
        <v>-1</v>
      </c>
      <c r="D154">
        <v>-1</v>
      </c>
      <c r="E154">
        <v>-1</v>
      </c>
      <c r="F154">
        <v>-1</v>
      </c>
      <c r="G154">
        <v>-1</v>
      </c>
      <c r="H154">
        <v>-1</v>
      </c>
      <c r="I154">
        <v>-1</v>
      </c>
      <c r="J154">
        <v>-1</v>
      </c>
    </row>
    <row r="155" spans="1:10" x14ac:dyDescent="0.3">
      <c r="A155">
        <v>-1</v>
      </c>
      <c r="B155">
        <v>-1</v>
      </c>
      <c r="C155">
        <v>-1</v>
      </c>
      <c r="D155">
        <v>-1</v>
      </c>
      <c r="E155">
        <v>-1</v>
      </c>
      <c r="F155">
        <v>-1</v>
      </c>
      <c r="G155">
        <v>-1</v>
      </c>
      <c r="H155">
        <v>-1</v>
      </c>
      <c r="I155">
        <v>-1</v>
      </c>
      <c r="J155">
        <v>-1</v>
      </c>
    </row>
    <row r="156" spans="1:10" x14ac:dyDescent="0.3">
      <c r="A156">
        <v>-1</v>
      </c>
      <c r="B156">
        <v>-1</v>
      </c>
      <c r="C156">
        <v>-1</v>
      </c>
      <c r="D156">
        <v>-1</v>
      </c>
      <c r="E156">
        <v>-1</v>
      </c>
      <c r="F156">
        <v>-1</v>
      </c>
      <c r="G156">
        <v>-1</v>
      </c>
      <c r="H156">
        <v>-1</v>
      </c>
      <c r="I156">
        <v>-1</v>
      </c>
      <c r="J156">
        <v>-1</v>
      </c>
    </row>
    <row r="157" spans="1:10" x14ac:dyDescent="0.3">
      <c r="A157">
        <v>-1</v>
      </c>
      <c r="B157">
        <v>-1</v>
      </c>
      <c r="C157">
        <v>-1</v>
      </c>
      <c r="D157">
        <v>-1</v>
      </c>
      <c r="E157">
        <v>-1</v>
      </c>
      <c r="F157">
        <v>-1</v>
      </c>
      <c r="G157">
        <v>-1</v>
      </c>
      <c r="H157">
        <v>-1</v>
      </c>
      <c r="I157">
        <v>-1</v>
      </c>
      <c r="J157">
        <v>-1</v>
      </c>
    </row>
    <row r="158" spans="1:10" x14ac:dyDescent="0.3">
      <c r="A158">
        <v>-1</v>
      </c>
      <c r="B158">
        <v>-1</v>
      </c>
      <c r="C158">
        <v>-1</v>
      </c>
      <c r="D158">
        <v>-1</v>
      </c>
      <c r="E158">
        <v>-1</v>
      </c>
      <c r="F158">
        <v>-1</v>
      </c>
      <c r="G158">
        <v>-1</v>
      </c>
      <c r="H158">
        <v>-1</v>
      </c>
      <c r="I158">
        <v>-1</v>
      </c>
      <c r="J158">
        <v>-1</v>
      </c>
    </row>
    <row r="159" spans="1:10" x14ac:dyDescent="0.3">
      <c r="A159">
        <v>-1</v>
      </c>
      <c r="B159">
        <v>-1</v>
      </c>
      <c r="C159">
        <v>-1</v>
      </c>
      <c r="D159">
        <v>-1</v>
      </c>
      <c r="E159">
        <v>-1</v>
      </c>
      <c r="F159">
        <v>-1</v>
      </c>
      <c r="G159">
        <v>-1</v>
      </c>
      <c r="H159">
        <v>-1</v>
      </c>
      <c r="I159">
        <v>-1</v>
      </c>
      <c r="J159">
        <v>-1</v>
      </c>
    </row>
    <row r="160" spans="1:10" x14ac:dyDescent="0.3">
      <c r="A160">
        <v>-1</v>
      </c>
      <c r="B160">
        <v>-1</v>
      </c>
      <c r="C160">
        <v>-1</v>
      </c>
      <c r="D160">
        <v>-1</v>
      </c>
      <c r="E160">
        <v>-1</v>
      </c>
      <c r="F160">
        <v>-1</v>
      </c>
      <c r="G160">
        <v>-1</v>
      </c>
      <c r="H160">
        <v>-1</v>
      </c>
      <c r="I160">
        <v>-1</v>
      </c>
      <c r="J160">
        <v>-1</v>
      </c>
    </row>
    <row r="161" spans="1:10" x14ac:dyDescent="0.3">
      <c r="A161">
        <v>-1</v>
      </c>
      <c r="B161">
        <v>-1</v>
      </c>
      <c r="C161">
        <v>-1</v>
      </c>
      <c r="D161">
        <v>-1</v>
      </c>
      <c r="E161">
        <v>-1</v>
      </c>
      <c r="F161">
        <v>-1</v>
      </c>
      <c r="G161">
        <v>-1</v>
      </c>
      <c r="H161">
        <v>-1</v>
      </c>
      <c r="I161">
        <v>-1</v>
      </c>
      <c r="J161">
        <v>-1</v>
      </c>
    </row>
    <row r="162" spans="1:10" x14ac:dyDescent="0.3">
      <c r="A162">
        <v>-1</v>
      </c>
      <c r="B162">
        <v>-1</v>
      </c>
      <c r="C162">
        <v>-1</v>
      </c>
      <c r="D162">
        <v>-1</v>
      </c>
      <c r="E162">
        <v>-1</v>
      </c>
      <c r="F162">
        <v>-1</v>
      </c>
      <c r="G162">
        <v>-1</v>
      </c>
      <c r="H162">
        <v>-1</v>
      </c>
      <c r="I162">
        <v>-1</v>
      </c>
      <c r="J162">
        <v>-1</v>
      </c>
    </row>
    <row r="163" spans="1:10" x14ac:dyDescent="0.3">
      <c r="A163">
        <v>-1</v>
      </c>
      <c r="B163">
        <v>-1</v>
      </c>
      <c r="C163">
        <v>-1</v>
      </c>
      <c r="D163">
        <v>-1</v>
      </c>
      <c r="E163">
        <v>-1</v>
      </c>
      <c r="F163">
        <v>-1</v>
      </c>
      <c r="G163">
        <v>-1</v>
      </c>
      <c r="H163">
        <v>-1</v>
      </c>
      <c r="I163">
        <v>-1</v>
      </c>
      <c r="J163">
        <v>-1</v>
      </c>
    </row>
    <row r="164" spans="1:10" x14ac:dyDescent="0.3">
      <c r="A164">
        <v>-1</v>
      </c>
      <c r="B164">
        <v>-1</v>
      </c>
      <c r="C164">
        <v>-1</v>
      </c>
      <c r="D164">
        <v>-1</v>
      </c>
      <c r="E164">
        <v>-1</v>
      </c>
      <c r="F164">
        <v>-1</v>
      </c>
      <c r="G164">
        <v>-1</v>
      </c>
      <c r="H164">
        <v>-1</v>
      </c>
      <c r="I164">
        <v>-1</v>
      </c>
      <c r="J164">
        <v>-1</v>
      </c>
    </row>
    <row r="165" spans="1:10" x14ac:dyDescent="0.3">
      <c r="A165">
        <v>-1</v>
      </c>
      <c r="B165">
        <v>-1</v>
      </c>
      <c r="C165">
        <v>-1</v>
      </c>
      <c r="D165">
        <v>-1</v>
      </c>
      <c r="E165">
        <v>-1</v>
      </c>
      <c r="F165">
        <v>-1</v>
      </c>
      <c r="G165">
        <v>-1</v>
      </c>
      <c r="H165">
        <v>-1</v>
      </c>
      <c r="I165">
        <v>-1</v>
      </c>
      <c r="J165">
        <v>-1</v>
      </c>
    </row>
    <row r="166" spans="1:10" x14ac:dyDescent="0.3">
      <c r="A166">
        <v>-1</v>
      </c>
      <c r="B166">
        <v>-1</v>
      </c>
      <c r="C166">
        <v>-1</v>
      </c>
      <c r="D166">
        <v>-1</v>
      </c>
      <c r="E166">
        <v>-1</v>
      </c>
      <c r="F166">
        <v>-1</v>
      </c>
      <c r="G166">
        <v>-1</v>
      </c>
      <c r="H166">
        <v>-1</v>
      </c>
      <c r="I166">
        <v>-1</v>
      </c>
      <c r="J166">
        <v>-1</v>
      </c>
    </row>
    <row r="167" spans="1:10" x14ac:dyDescent="0.3">
      <c r="A167">
        <v>-1</v>
      </c>
      <c r="B167">
        <v>-1</v>
      </c>
      <c r="C167">
        <v>-1</v>
      </c>
      <c r="D167">
        <v>-1</v>
      </c>
      <c r="E167">
        <v>-1</v>
      </c>
      <c r="F167">
        <v>-1</v>
      </c>
      <c r="G167">
        <v>-1</v>
      </c>
      <c r="H167">
        <v>-1</v>
      </c>
      <c r="I167">
        <v>-1</v>
      </c>
      <c r="J167">
        <v>-1</v>
      </c>
    </row>
    <row r="168" spans="1:10" x14ac:dyDescent="0.3">
      <c r="A168">
        <v>-1</v>
      </c>
      <c r="B168">
        <v>-1</v>
      </c>
      <c r="C168">
        <v>-1</v>
      </c>
      <c r="D168">
        <v>-1</v>
      </c>
      <c r="E168">
        <v>-1</v>
      </c>
      <c r="F168">
        <v>-1</v>
      </c>
      <c r="G168">
        <v>-1</v>
      </c>
      <c r="H168">
        <v>-1</v>
      </c>
      <c r="I168">
        <v>-1</v>
      </c>
      <c r="J168">
        <v>-1</v>
      </c>
    </row>
    <row r="169" spans="1:10" x14ac:dyDescent="0.3">
      <c r="A169">
        <v>-1</v>
      </c>
      <c r="B169">
        <v>-1</v>
      </c>
      <c r="C169">
        <v>-1</v>
      </c>
      <c r="D169">
        <v>-1</v>
      </c>
      <c r="E169">
        <v>-1</v>
      </c>
      <c r="F169">
        <v>-1</v>
      </c>
      <c r="G169">
        <v>-1</v>
      </c>
      <c r="H169">
        <v>-1</v>
      </c>
      <c r="I169">
        <v>-1</v>
      </c>
      <c r="J169">
        <v>-1</v>
      </c>
    </row>
    <row r="170" spans="1:10" x14ac:dyDescent="0.3">
      <c r="A170">
        <v>-1</v>
      </c>
      <c r="B170">
        <v>-1</v>
      </c>
      <c r="C170">
        <v>-1</v>
      </c>
      <c r="D170">
        <v>-1</v>
      </c>
      <c r="E170">
        <v>-1</v>
      </c>
      <c r="F170">
        <v>-1</v>
      </c>
      <c r="G170">
        <v>-1</v>
      </c>
      <c r="H170">
        <v>-1</v>
      </c>
      <c r="I170">
        <v>-1</v>
      </c>
      <c r="J170">
        <v>-1</v>
      </c>
    </row>
    <row r="171" spans="1:10" x14ac:dyDescent="0.3">
      <c r="A171">
        <v>-1</v>
      </c>
      <c r="B171">
        <v>-1</v>
      </c>
      <c r="C171">
        <v>-1</v>
      </c>
      <c r="D171">
        <v>-1</v>
      </c>
      <c r="E171">
        <v>-1</v>
      </c>
      <c r="F171">
        <v>-1</v>
      </c>
      <c r="G171">
        <v>-1</v>
      </c>
      <c r="H171">
        <v>-1</v>
      </c>
      <c r="I171">
        <v>-1</v>
      </c>
      <c r="J171">
        <v>-1</v>
      </c>
    </row>
    <row r="172" spans="1:10" x14ac:dyDescent="0.3">
      <c r="A172">
        <v>-1</v>
      </c>
      <c r="B172">
        <v>-1</v>
      </c>
      <c r="C172">
        <v>-1</v>
      </c>
      <c r="D172">
        <v>-1</v>
      </c>
      <c r="E172">
        <v>-1</v>
      </c>
      <c r="F172">
        <v>-1</v>
      </c>
      <c r="G172">
        <v>-1</v>
      </c>
      <c r="H172">
        <v>-1</v>
      </c>
      <c r="I172">
        <v>-1</v>
      </c>
      <c r="J172">
        <v>-1</v>
      </c>
    </row>
    <row r="173" spans="1:10" x14ac:dyDescent="0.3">
      <c r="A173">
        <v>-1</v>
      </c>
      <c r="B173">
        <v>-1</v>
      </c>
      <c r="C173">
        <v>-1</v>
      </c>
      <c r="D173">
        <v>-1</v>
      </c>
      <c r="E173">
        <v>-1</v>
      </c>
      <c r="F173">
        <v>-1</v>
      </c>
      <c r="G173">
        <v>-1</v>
      </c>
      <c r="H173">
        <v>-1</v>
      </c>
      <c r="I173">
        <v>-1</v>
      </c>
      <c r="J173">
        <v>-1</v>
      </c>
    </row>
    <row r="174" spans="1:10" x14ac:dyDescent="0.3">
      <c r="A174">
        <v>-1</v>
      </c>
      <c r="B174">
        <v>-1</v>
      </c>
      <c r="C174">
        <v>-1</v>
      </c>
      <c r="D174">
        <v>-1</v>
      </c>
      <c r="E174">
        <v>-1</v>
      </c>
      <c r="F174">
        <v>-1</v>
      </c>
      <c r="G174">
        <v>-1</v>
      </c>
      <c r="H174">
        <v>-1</v>
      </c>
      <c r="I174">
        <v>-1</v>
      </c>
      <c r="J174">
        <v>-1</v>
      </c>
    </row>
    <row r="175" spans="1:10" x14ac:dyDescent="0.3">
      <c r="A175">
        <v>-1</v>
      </c>
      <c r="B175">
        <v>-1</v>
      </c>
      <c r="C175">
        <v>-1</v>
      </c>
      <c r="D175">
        <v>-1</v>
      </c>
      <c r="E175">
        <v>-1</v>
      </c>
      <c r="F175">
        <v>-1</v>
      </c>
      <c r="G175">
        <v>-1</v>
      </c>
      <c r="H175">
        <v>-1</v>
      </c>
      <c r="I175">
        <v>-1</v>
      </c>
      <c r="J175">
        <v>-1</v>
      </c>
    </row>
    <row r="176" spans="1:10" x14ac:dyDescent="0.3">
      <c r="A176">
        <v>-1</v>
      </c>
      <c r="B176">
        <v>-1</v>
      </c>
      <c r="C176">
        <v>-1</v>
      </c>
      <c r="D176">
        <v>-1</v>
      </c>
      <c r="E176">
        <v>-1</v>
      </c>
      <c r="F176">
        <v>-1</v>
      </c>
      <c r="G176">
        <v>-1</v>
      </c>
      <c r="H176">
        <v>-1</v>
      </c>
      <c r="I176">
        <v>-1</v>
      </c>
      <c r="J176">
        <v>-1</v>
      </c>
    </row>
    <row r="177" spans="1:10" x14ac:dyDescent="0.3">
      <c r="A177">
        <v>-1</v>
      </c>
      <c r="B177">
        <v>-1</v>
      </c>
      <c r="C177">
        <v>-1</v>
      </c>
      <c r="D177">
        <v>-1</v>
      </c>
      <c r="E177">
        <v>-1</v>
      </c>
      <c r="F177">
        <v>-1</v>
      </c>
      <c r="G177">
        <v>-1</v>
      </c>
      <c r="H177">
        <v>-1</v>
      </c>
      <c r="I177">
        <v>-1</v>
      </c>
      <c r="J177">
        <v>-1</v>
      </c>
    </row>
    <row r="178" spans="1:10" x14ac:dyDescent="0.3">
      <c r="A178">
        <v>-1</v>
      </c>
      <c r="B178">
        <v>-1</v>
      </c>
      <c r="C178">
        <v>-1</v>
      </c>
      <c r="D178">
        <v>-1</v>
      </c>
      <c r="E178">
        <v>-1</v>
      </c>
      <c r="F178">
        <v>-1</v>
      </c>
      <c r="G178">
        <v>-1</v>
      </c>
      <c r="H178">
        <v>-1</v>
      </c>
      <c r="I178">
        <v>-1</v>
      </c>
      <c r="J178">
        <v>-1</v>
      </c>
    </row>
    <row r="179" spans="1:10" x14ac:dyDescent="0.3">
      <c r="A179">
        <v>-1</v>
      </c>
      <c r="B179">
        <v>-1</v>
      </c>
      <c r="C179">
        <v>-1</v>
      </c>
      <c r="D179">
        <v>-1</v>
      </c>
      <c r="E179">
        <v>-1</v>
      </c>
      <c r="F179">
        <v>-1</v>
      </c>
      <c r="G179">
        <v>-1</v>
      </c>
      <c r="H179">
        <v>-1</v>
      </c>
      <c r="I179">
        <v>-1</v>
      </c>
      <c r="J179">
        <v>-1</v>
      </c>
    </row>
    <row r="180" spans="1:10" x14ac:dyDescent="0.3">
      <c r="A180">
        <v>-1</v>
      </c>
      <c r="B180">
        <v>-1</v>
      </c>
      <c r="C180">
        <v>-1</v>
      </c>
      <c r="D180">
        <v>-1</v>
      </c>
      <c r="E180">
        <v>-1</v>
      </c>
      <c r="F180">
        <v>-1</v>
      </c>
      <c r="G180">
        <v>-1</v>
      </c>
      <c r="H180">
        <v>-1</v>
      </c>
      <c r="I180">
        <v>-1</v>
      </c>
      <c r="J180">
        <v>-1</v>
      </c>
    </row>
    <row r="181" spans="1:10" x14ac:dyDescent="0.3">
      <c r="A181">
        <v>-1</v>
      </c>
      <c r="B181">
        <v>-1</v>
      </c>
      <c r="C181">
        <v>-1</v>
      </c>
      <c r="D181">
        <v>-1</v>
      </c>
      <c r="E181">
        <v>-1</v>
      </c>
      <c r="F181">
        <v>-1</v>
      </c>
      <c r="G181">
        <v>-1</v>
      </c>
      <c r="H181">
        <v>-1</v>
      </c>
      <c r="I181">
        <v>-1</v>
      </c>
      <c r="J181">
        <v>-1</v>
      </c>
    </row>
    <row r="182" spans="1:10" x14ac:dyDescent="0.3">
      <c r="A182">
        <v>-1</v>
      </c>
      <c r="B182">
        <v>-1</v>
      </c>
      <c r="C182">
        <v>-1</v>
      </c>
      <c r="D182">
        <v>-1</v>
      </c>
      <c r="E182">
        <v>-1</v>
      </c>
      <c r="F182">
        <v>-1</v>
      </c>
      <c r="G182">
        <v>-1</v>
      </c>
      <c r="H182">
        <v>-1</v>
      </c>
      <c r="I182">
        <v>-1</v>
      </c>
      <c r="J182">
        <v>-1</v>
      </c>
    </row>
    <row r="183" spans="1:10" x14ac:dyDescent="0.3">
      <c r="A183">
        <v>-1</v>
      </c>
      <c r="B183">
        <v>-1</v>
      </c>
      <c r="C183">
        <v>-1</v>
      </c>
      <c r="D183">
        <v>-1</v>
      </c>
      <c r="E183">
        <v>-1</v>
      </c>
      <c r="F183">
        <v>-1</v>
      </c>
      <c r="G183">
        <v>-1</v>
      </c>
      <c r="H183">
        <v>-1</v>
      </c>
      <c r="I183">
        <v>-1</v>
      </c>
      <c r="J183">
        <v>-1</v>
      </c>
    </row>
    <row r="184" spans="1:10" x14ac:dyDescent="0.3">
      <c r="A184">
        <v>-1</v>
      </c>
      <c r="B184">
        <v>-1</v>
      </c>
      <c r="C184">
        <v>-1</v>
      </c>
      <c r="D184">
        <v>-1</v>
      </c>
      <c r="E184">
        <v>-1</v>
      </c>
      <c r="F184">
        <v>-1</v>
      </c>
      <c r="G184">
        <v>-1</v>
      </c>
      <c r="H184">
        <v>-1</v>
      </c>
      <c r="I184">
        <v>-1</v>
      </c>
      <c r="J184">
        <v>-1</v>
      </c>
    </row>
    <row r="185" spans="1:10" x14ac:dyDescent="0.3">
      <c r="A185">
        <v>-1</v>
      </c>
      <c r="B185">
        <v>-1</v>
      </c>
      <c r="C185">
        <v>-1</v>
      </c>
      <c r="D185">
        <v>-1</v>
      </c>
      <c r="E185">
        <v>-1</v>
      </c>
      <c r="F185">
        <v>-1</v>
      </c>
      <c r="G185">
        <v>-1</v>
      </c>
      <c r="H185">
        <v>-1</v>
      </c>
      <c r="I185">
        <v>-1</v>
      </c>
      <c r="J185">
        <v>-1</v>
      </c>
    </row>
    <row r="186" spans="1:10" x14ac:dyDescent="0.3">
      <c r="A186">
        <v>-1</v>
      </c>
      <c r="B186">
        <v>-1</v>
      </c>
      <c r="C186">
        <v>-1</v>
      </c>
      <c r="D186">
        <v>-1</v>
      </c>
      <c r="E186">
        <v>-1</v>
      </c>
      <c r="F186">
        <v>-1</v>
      </c>
      <c r="G186">
        <v>-1</v>
      </c>
      <c r="H186">
        <v>-1</v>
      </c>
      <c r="I186">
        <v>-1</v>
      </c>
      <c r="J186">
        <v>-1</v>
      </c>
    </row>
    <row r="187" spans="1:10" x14ac:dyDescent="0.3">
      <c r="A187">
        <v>-1</v>
      </c>
      <c r="B187">
        <v>-1</v>
      </c>
      <c r="C187">
        <v>-1</v>
      </c>
      <c r="D187">
        <v>-1</v>
      </c>
      <c r="E187">
        <v>-1</v>
      </c>
      <c r="F187">
        <v>-1</v>
      </c>
      <c r="G187">
        <v>-1</v>
      </c>
      <c r="H187">
        <v>-1</v>
      </c>
      <c r="I187">
        <v>-1</v>
      </c>
      <c r="J187">
        <v>-1</v>
      </c>
    </row>
    <row r="188" spans="1:10" x14ac:dyDescent="0.3">
      <c r="A188">
        <v>-1</v>
      </c>
      <c r="B188">
        <v>-1</v>
      </c>
      <c r="C188">
        <v>-1</v>
      </c>
      <c r="D188">
        <v>-1</v>
      </c>
      <c r="E188">
        <v>-1</v>
      </c>
      <c r="F188">
        <v>-1</v>
      </c>
      <c r="G188">
        <v>-1</v>
      </c>
      <c r="H188">
        <v>-1</v>
      </c>
      <c r="I188">
        <v>-1</v>
      </c>
      <c r="J188">
        <v>-1</v>
      </c>
    </row>
    <row r="189" spans="1:10" x14ac:dyDescent="0.3">
      <c r="A189">
        <v>-1</v>
      </c>
      <c r="B189">
        <v>-1</v>
      </c>
      <c r="C189">
        <v>-1</v>
      </c>
      <c r="D189">
        <v>-1</v>
      </c>
      <c r="E189">
        <v>-1</v>
      </c>
      <c r="F189">
        <v>-1</v>
      </c>
      <c r="G189">
        <v>-1</v>
      </c>
      <c r="H189">
        <v>-1</v>
      </c>
      <c r="I189">
        <v>-1</v>
      </c>
      <c r="J189">
        <v>-1</v>
      </c>
    </row>
    <row r="190" spans="1:10" x14ac:dyDescent="0.3">
      <c r="A190">
        <v>-1</v>
      </c>
      <c r="B190">
        <v>-1</v>
      </c>
      <c r="C190">
        <v>-1</v>
      </c>
      <c r="D190">
        <v>-1</v>
      </c>
      <c r="E190">
        <v>-1</v>
      </c>
      <c r="F190">
        <v>-1</v>
      </c>
      <c r="G190">
        <v>-1</v>
      </c>
      <c r="H190">
        <v>-1</v>
      </c>
      <c r="I190">
        <v>-1</v>
      </c>
      <c r="J190">
        <v>-1</v>
      </c>
    </row>
    <row r="191" spans="1:10" x14ac:dyDescent="0.3">
      <c r="A191">
        <v>-1</v>
      </c>
      <c r="B191">
        <v>-1</v>
      </c>
      <c r="C191">
        <v>-1</v>
      </c>
      <c r="D191">
        <v>-1</v>
      </c>
      <c r="E191">
        <v>-1</v>
      </c>
      <c r="F191">
        <v>-1</v>
      </c>
      <c r="G191">
        <v>-1</v>
      </c>
      <c r="H191">
        <v>-1</v>
      </c>
      <c r="I191">
        <v>-1</v>
      </c>
      <c r="J191">
        <v>-1</v>
      </c>
    </row>
    <row r="192" spans="1:10" x14ac:dyDescent="0.3">
      <c r="A192">
        <v>-1</v>
      </c>
      <c r="B192">
        <v>-1</v>
      </c>
      <c r="C192">
        <v>-1</v>
      </c>
      <c r="D192">
        <v>-1</v>
      </c>
      <c r="E192">
        <v>-1</v>
      </c>
      <c r="F192">
        <v>-1</v>
      </c>
      <c r="G192">
        <v>-1</v>
      </c>
      <c r="H192">
        <v>-1</v>
      </c>
      <c r="I192">
        <v>-1</v>
      </c>
      <c r="J192">
        <v>-1</v>
      </c>
    </row>
    <row r="193" spans="1:10" x14ac:dyDescent="0.3">
      <c r="A193">
        <v>-1</v>
      </c>
      <c r="B193">
        <v>-1</v>
      </c>
      <c r="C193">
        <v>-1</v>
      </c>
      <c r="D193">
        <v>-1</v>
      </c>
      <c r="E193">
        <v>-1</v>
      </c>
      <c r="F193">
        <v>-1</v>
      </c>
      <c r="G193">
        <v>-1</v>
      </c>
      <c r="H193">
        <v>-1</v>
      </c>
      <c r="I193">
        <v>-1</v>
      </c>
      <c r="J193">
        <v>-1</v>
      </c>
    </row>
    <row r="194" spans="1:10" x14ac:dyDescent="0.3">
      <c r="A194">
        <v>-1</v>
      </c>
      <c r="B194">
        <v>-1</v>
      </c>
      <c r="C194">
        <v>-1</v>
      </c>
      <c r="D194">
        <v>-1</v>
      </c>
      <c r="E194">
        <v>-1</v>
      </c>
      <c r="F194">
        <v>-1</v>
      </c>
      <c r="G194">
        <v>-1</v>
      </c>
      <c r="H194">
        <v>-1</v>
      </c>
      <c r="I194">
        <v>-1</v>
      </c>
      <c r="J194">
        <v>-1</v>
      </c>
    </row>
    <row r="195" spans="1:10" x14ac:dyDescent="0.3">
      <c r="A195">
        <v>-1</v>
      </c>
      <c r="B195">
        <v>-1</v>
      </c>
      <c r="C195">
        <v>-1</v>
      </c>
      <c r="D195">
        <v>-1</v>
      </c>
      <c r="E195">
        <v>-1</v>
      </c>
      <c r="F195">
        <v>-1</v>
      </c>
      <c r="G195">
        <v>-1</v>
      </c>
      <c r="H195">
        <v>-1</v>
      </c>
      <c r="I195">
        <v>-1</v>
      </c>
      <c r="J195">
        <v>-1</v>
      </c>
    </row>
    <row r="196" spans="1:10" x14ac:dyDescent="0.3">
      <c r="A196">
        <v>-1</v>
      </c>
      <c r="B196">
        <v>-1</v>
      </c>
      <c r="C196">
        <v>-1</v>
      </c>
      <c r="D196">
        <v>-1</v>
      </c>
      <c r="E196">
        <v>-1</v>
      </c>
      <c r="F196">
        <v>-1</v>
      </c>
      <c r="G196">
        <v>-1</v>
      </c>
      <c r="H196">
        <v>-1</v>
      </c>
      <c r="I196">
        <v>-1</v>
      </c>
      <c r="J196">
        <v>-1</v>
      </c>
    </row>
    <row r="197" spans="1:10" x14ac:dyDescent="0.3">
      <c r="A197">
        <v>-1</v>
      </c>
      <c r="B197">
        <v>-1</v>
      </c>
      <c r="C197">
        <v>-1</v>
      </c>
      <c r="D197">
        <v>-1</v>
      </c>
      <c r="E197">
        <v>-1</v>
      </c>
      <c r="F197">
        <v>-1</v>
      </c>
      <c r="G197">
        <v>-1</v>
      </c>
      <c r="H197">
        <v>-1</v>
      </c>
      <c r="I197">
        <v>-1</v>
      </c>
      <c r="J197">
        <v>-1</v>
      </c>
    </row>
    <row r="198" spans="1:10" x14ac:dyDescent="0.3">
      <c r="A198">
        <v>-1</v>
      </c>
      <c r="B198">
        <v>-1</v>
      </c>
      <c r="C198">
        <v>-1</v>
      </c>
      <c r="D198">
        <v>-1</v>
      </c>
      <c r="E198">
        <v>-1</v>
      </c>
      <c r="F198">
        <v>-1</v>
      </c>
      <c r="G198">
        <v>-1</v>
      </c>
      <c r="H198">
        <v>-1</v>
      </c>
      <c r="I198">
        <v>-1</v>
      </c>
      <c r="J198">
        <v>-1</v>
      </c>
    </row>
    <row r="199" spans="1:10" x14ac:dyDescent="0.3">
      <c r="A199">
        <v>-1</v>
      </c>
      <c r="B199">
        <v>-1</v>
      </c>
      <c r="C199">
        <v>-1</v>
      </c>
      <c r="D199">
        <v>-1</v>
      </c>
      <c r="E199">
        <v>-1</v>
      </c>
      <c r="F199">
        <v>-1</v>
      </c>
      <c r="G199">
        <v>-1</v>
      </c>
      <c r="H199">
        <v>-1</v>
      </c>
      <c r="I199">
        <v>-1</v>
      </c>
      <c r="J199">
        <v>-1</v>
      </c>
    </row>
    <row r="200" spans="1:10" x14ac:dyDescent="0.3">
      <c r="A200">
        <v>-1</v>
      </c>
      <c r="B200">
        <v>-1</v>
      </c>
      <c r="C200">
        <v>-1</v>
      </c>
      <c r="D200">
        <v>-1</v>
      </c>
      <c r="E200">
        <v>-1</v>
      </c>
      <c r="F200">
        <v>-1</v>
      </c>
      <c r="G200">
        <v>-1</v>
      </c>
      <c r="H200">
        <v>-1</v>
      </c>
      <c r="I200">
        <v>-1</v>
      </c>
      <c r="J200">
        <v>-1</v>
      </c>
    </row>
    <row r="201" spans="1:10" x14ac:dyDescent="0.3">
      <c r="A201">
        <v>-1</v>
      </c>
      <c r="B201">
        <v>-1</v>
      </c>
      <c r="C201">
        <v>-1</v>
      </c>
      <c r="D201">
        <v>-1</v>
      </c>
      <c r="E201">
        <v>-1</v>
      </c>
      <c r="F201">
        <v>-1</v>
      </c>
      <c r="G201">
        <v>-1</v>
      </c>
      <c r="H201">
        <v>-1</v>
      </c>
      <c r="I201">
        <v>-1</v>
      </c>
      <c r="J201">
        <v>-1</v>
      </c>
    </row>
    <row r="202" spans="1:10" x14ac:dyDescent="0.3">
      <c r="A202">
        <v>-1</v>
      </c>
      <c r="B202">
        <v>-1</v>
      </c>
      <c r="C202">
        <v>-1</v>
      </c>
      <c r="D202">
        <v>-1</v>
      </c>
      <c r="E202">
        <v>-1</v>
      </c>
      <c r="F202">
        <v>-1</v>
      </c>
      <c r="G202">
        <v>-1</v>
      </c>
      <c r="H202">
        <v>-1</v>
      </c>
      <c r="I202">
        <v>-1</v>
      </c>
      <c r="J202">
        <v>-1</v>
      </c>
    </row>
    <row r="203" spans="1:10" x14ac:dyDescent="0.3">
      <c r="A203">
        <v>-1</v>
      </c>
      <c r="B203">
        <v>-1</v>
      </c>
      <c r="C203">
        <v>-1</v>
      </c>
      <c r="D203">
        <v>-1</v>
      </c>
      <c r="E203">
        <v>-1</v>
      </c>
      <c r="F203">
        <v>-1</v>
      </c>
      <c r="G203">
        <v>-1</v>
      </c>
      <c r="H203">
        <v>-1</v>
      </c>
      <c r="I203">
        <v>-1</v>
      </c>
      <c r="J203">
        <v>-1</v>
      </c>
    </row>
    <row r="204" spans="1:10" x14ac:dyDescent="0.3">
      <c r="A204">
        <v>-1</v>
      </c>
      <c r="B204">
        <v>-1</v>
      </c>
      <c r="C204">
        <v>-1</v>
      </c>
      <c r="D204">
        <v>-1</v>
      </c>
      <c r="E204">
        <v>-1</v>
      </c>
      <c r="F204">
        <v>-1</v>
      </c>
      <c r="G204">
        <v>-1</v>
      </c>
      <c r="H204">
        <v>-1</v>
      </c>
      <c r="I204">
        <v>-1</v>
      </c>
      <c r="J204">
        <v>-1</v>
      </c>
    </row>
    <row r="205" spans="1:10" x14ac:dyDescent="0.3">
      <c r="A205">
        <v>-1</v>
      </c>
      <c r="B205">
        <v>-1</v>
      </c>
      <c r="C205">
        <v>-1</v>
      </c>
      <c r="D205">
        <v>-1</v>
      </c>
      <c r="E205">
        <v>-1</v>
      </c>
      <c r="F205">
        <v>-1</v>
      </c>
      <c r="G205">
        <v>-1</v>
      </c>
      <c r="H205">
        <v>-1</v>
      </c>
      <c r="I205">
        <v>-1</v>
      </c>
      <c r="J205">
        <v>-1</v>
      </c>
    </row>
    <row r="206" spans="1:10" x14ac:dyDescent="0.3">
      <c r="A206">
        <v>-1</v>
      </c>
      <c r="B206">
        <v>-1</v>
      </c>
      <c r="C206">
        <v>-1</v>
      </c>
      <c r="D206">
        <v>-1</v>
      </c>
      <c r="E206">
        <v>-1</v>
      </c>
      <c r="F206">
        <v>-1</v>
      </c>
      <c r="G206">
        <v>-1</v>
      </c>
      <c r="H206">
        <v>-1</v>
      </c>
      <c r="I206">
        <v>-1</v>
      </c>
      <c r="J206">
        <v>-1</v>
      </c>
    </row>
  </sheetData>
  <sheetProtection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I206"/>
  <sheetViews>
    <sheetView workbookViewId="0"/>
  </sheetViews>
  <sheetFormatPr baseColWidth="10" defaultRowHeight="14.4" x14ac:dyDescent="0.3"/>
  <sheetData>
    <row r="1" spans="1:9" x14ac:dyDescent="0.3">
      <c r="A1" t="s">
        <v>705</v>
      </c>
      <c r="B1" t="s">
        <v>706</v>
      </c>
      <c r="C1" t="s">
        <v>707</v>
      </c>
      <c r="D1" t="s">
        <v>708</v>
      </c>
      <c r="E1" t="s">
        <v>709</v>
      </c>
      <c r="F1" t="s">
        <v>710</v>
      </c>
      <c r="G1" t="s">
        <v>711</v>
      </c>
      <c r="H1" t="s">
        <v>712</v>
      </c>
      <c r="I1" t="s">
        <v>713</v>
      </c>
    </row>
    <row r="2" spans="1:9" x14ac:dyDescent="0.3">
      <c r="A2">
        <v>540</v>
      </c>
      <c r="B2">
        <v>570</v>
      </c>
      <c r="C2">
        <v>1250</v>
      </c>
      <c r="D2">
        <v>2430</v>
      </c>
      <c r="E2">
        <v>3080</v>
      </c>
      <c r="F2">
        <v>3320</v>
      </c>
      <c r="G2">
        <v>3407.5</v>
      </c>
      <c r="H2">
        <v>2930</v>
      </c>
      <c r="I2">
        <v>2100</v>
      </c>
    </row>
    <row r="3" spans="1:9" x14ac:dyDescent="0.3">
      <c r="A3">
        <v>2570</v>
      </c>
      <c r="B3">
        <v>170</v>
      </c>
      <c r="C3">
        <v>277.5</v>
      </c>
      <c r="D3">
        <v>345</v>
      </c>
      <c r="E3">
        <v>280</v>
      </c>
      <c r="F3">
        <v>270</v>
      </c>
      <c r="G3">
        <v>350.5</v>
      </c>
      <c r="H3">
        <v>375</v>
      </c>
      <c r="I3">
        <v>650</v>
      </c>
    </row>
    <row r="4" spans="1:9" x14ac:dyDescent="0.3">
      <c r="A4">
        <v>522</v>
      </c>
      <c r="B4">
        <v>180</v>
      </c>
      <c r="C4">
        <v>272.5</v>
      </c>
      <c r="D4">
        <v>320</v>
      </c>
      <c r="E4">
        <v>290</v>
      </c>
      <c r="F4">
        <v>290</v>
      </c>
      <c r="G4">
        <v>87</v>
      </c>
      <c r="H4">
        <v>5</v>
      </c>
      <c r="I4">
        <v>430</v>
      </c>
    </row>
    <row r="5" spans="1:9" x14ac:dyDescent="0.3">
      <c r="A5">
        <v>540</v>
      </c>
      <c r="B5">
        <v>430</v>
      </c>
      <c r="C5">
        <v>820</v>
      </c>
      <c r="D5">
        <v>992</v>
      </c>
      <c r="E5">
        <v>854</v>
      </c>
      <c r="F5">
        <v>835</v>
      </c>
      <c r="G5">
        <v>137.5</v>
      </c>
      <c r="H5">
        <v>0</v>
      </c>
      <c r="I5">
        <v>1439</v>
      </c>
    </row>
    <row r="6" spans="1:9" x14ac:dyDescent="0.3">
      <c r="A6">
        <v>1058</v>
      </c>
      <c r="B6">
        <v>500</v>
      </c>
      <c r="C6">
        <v>810</v>
      </c>
      <c r="D6">
        <v>995</v>
      </c>
      <c r="E6">
        <v>855</v>
      </c>
      <c r="F6">
        <v>840</v>
      </c>
      <c r="G6">
        <v>355</v>
      </c>
      <c r="H6">
        <v>0</v>
      </c>
      <c r="I6">
        <v>885</v>
      </c>
    </row>
    <row r="7" spans="1:9" x14ac:dyDescent="0.3">
      <c r="A7">
        <v>-1</v>
      </c>
      <c r="B7">
        <v>0</v>
      </c>
      <c r="C7">
        <v>-1</v>
      </c>
      <c r="D7">
        <v>0</v>
      </c>
      <c r="E7">
        <v>0</v>
      </c>
      <c r="F7">
        <v>365</v>
      </c>
      <c r="G7">
        <v>-1</v>
      </c>
      <c r="H7">
        <v>-1</v>
      </c>
      <c r="I7">
        <v>-1</v>
      </c>
    </row>
    <row r="8" spans="1:9" x14ac:dyDescent="0.3">
      <c r="A8">
        <v>-1</v>
      </c>
      <c r="B8">
        <v>1510</v>
      </c>
      <c r="C8">
        <v>300</v>
      </c>
      <c r="D8">
        <v>37</v>
      </c>
      <c r="E8">
        <v>39</v>
      </c>
      <c r="F8">
        <v>436</v>
      </c>
      <c r="G8">
        <v>-1</v>
      </c>
      <c r="H8">
        <v>-1</v>
      </c>
      <c r="I8">
        <v>-1</v>
      </c>
    </row>
    <row r="9" spans="1:9" x14ac:dyDescent="0.3">
      <c r="A9">
        <v>-1</v>
      </c>
      <c r="B9">
        <v>1540</v>
      </c>
      <c r="C9">
        <v>370</v>
      </c>
      <c r="D9">
        <v>82</v>
      </c>
      <c r="E9">
        <v>140</v>
      </c>
      <c r="F9">
        <v>1080</v>
      </c>
      <c r="G9">
        <v>-1</v>
      </c>
      <c r="H9">
        <v>-1</v>
      </c>
      <c r="I9">
        <v>-1</v>
      </c>
    </row>
    <row r="10" spans="1:9" x14ac:dyDescent="0.3">
      <c r="A10">
        <v>-1</v>
      </c>
      <c r="B10">
        <v>1580</v>
      </c>
      <c r="C10">
        <v>392</v>
      </c>
      <c r="D10">
        <v>220</v>
      </c>
      <c r="E10">
        <v>300</v>
      </c>
      <c r="F10">
        <v>1280</v>
      </c>
      <c r="G10">
        <v>-1</v>
      </c>
      <c r="H10">
        <v>-1</v>
      </c>
      <c r="I10">
        <v>-1</v>
      </c>
    </row>
    <row r="11" spans="1:9" x14ac:dyDescent="0.3">
      <c r="A11">
        <v>-1</v>
      </c>
      <c r="B11">
        <v>1710</v>
      </c>
      <c r="C11">
        <v>2635</v>
      </c>
      <c r="D11">
        <v>300</v>
      </c>
      <c r="E11">
        <v>320</v>
      </c>
      <c r="F11">
        <v>1570</v>
      </c>
      <c r="G11">
        <v>-1</v>
      </c>
      <c r="H11">
        <v>-1</v>
      </c>
      <c r="I11">
        <v>-1</v>
      </c>
    </row>
    <row r="12" spans="1:9" x14ac:dyDescent="0.3">
      <c r="A12">
        <v>-1</v>
      </c>
      <c r="B12">
        <v>2300</v>
      </c>
      <c r="C12">
        <v>2670</v>
      </c>
      <c r="D12">
        <v>320</v>
      </c>
      <c r="E12">
        <v>350</v>
      </c>
      <c r="F12">
        <v>1820</v>
      </c>
      <c r="G12">
        <v>-1</v>
      </c>
      <c r="H12">
        <v>-1</v>
      </c>
      <c r="I12">
        <v>-1</v>
      </c>
    </row>
    <row r="13" spans="1:9" x14ac:dyDescent="0.3">
      <c r="A13">
        <v>-1</v>
      </c>
      <c r="B13">
        <v>2860</v>
      </c>
      <c r="C13">
        <v>2780</v>
      </c>
      <c r="D13">
        <v>480</v>
      </c>
      <c r="E13">
        <v>371</v>
      </c>
      <c r="F13">
        <v>2010</v>
      </c>
      <c r="G13">
        <v>-1</v>
      </c>
      <c r="H13">
        <v>-1</v>
      </c>
      <c r="I13">
        <v>-1</v>
      </c>
    </row>
    <row r="14" spans="1:9" x14ac:dyDescent="0.3">
      <c r="A14">
        <v>-1</v>
      </c>
      <c r="B14">
        <v>-1</v>
      </c>
      <c r="C14">
        <v>2810</v>
      </c>
      <c r="D14">
        <v>660</v>
      </c>
      <c r="E14">
        <v>422</v>
      </c>
      <c r="F14">
        <v>2050</v>
      </c>
      <c r="G14">
        <v>-1</v>
      </c>
      <c r="H14">
        <v>-1</v>
      </c>
      <c r="I14">
        <v>-1</v>
      </c>
    </row>
    <row r="15" spans="1:9" x14ac:dyDescent="0.3">
      <c r="A15">
        <v>-1</v>
      </c>
      <c r="B15">
        <v>-1</v>
      </c>
      <c r="C15">
        <v>2830</v>
      </c>
      <c r="D15">
        <v>680</v>
      </c>
      <c r="E15">
        <v>445</v>
      </c>
      <c r="F15">
        <v>2130</v>
      </c>
      <c r="G15">
        <v>-1</v>
      </c>
      <c r="H15">
        <v>-1</v>
      </c>
      <c r="I15">
        <v>-1</v>
      </c>
    </row>
    <row r="16" spans="1:9" x14ac:dyDescent="0.3">
      <c r="A16">
        <v>-1</v>
      </c>
      <c r="B16">
        <v>-1</v>
      </c>
      <c r="C16">
        <v>2850</v>
      </c>
      <c r="D16">
        <v>740</v>
      </c>
      <c r="E16">
        <v>506</v>
      </c>
      <c r="F16">
        <v>2220</v>
      </c>
      <c r="G16">
        <v>-1</v>
      </c>
      <c r="H16">
        <v>-1</v>
      </c>
      <c r="I16">
        <v>-1</v>
      </c>
    </row>
    <row r="17" spans="1:9" x14ac:dyDescent="0.3">
      <c r="A17">
        <v>-1</v>
      </c>
      <c r="B17">
        <v>-1</v>
      </c>
      <c r="C17">
        <v>2870</v>
      </c>
      <c r="D17">
        <v>935</v>
      </c>
      <c r="E17">
        <v>875</v>
      </c>
      <c r="F17">
        <v>2250</v>
      </c>
      <c r="G17">
        <v>-1</v>
      </c>
      <c r="H17">
        <v>-1</v>
      </c>
      <c r="I17">
        <v>-1</v>
      </c>
    </row>
    <row r="18" spans="1:9" x14ac:dyDescent="0.3">
      <c r="A18">
        <v>-1</v>
      </c>
      <c r="B18">
        <v>-1</v>
      </c>
      <c r="C18">
        <v>2910</v>
      </c>
      <c r="D18">
        <v>965</v>
      </c>
      <c r="E18">
        <v>1045</v>
      </c>
      <c r="F18">
        <v>2270</v>
      </c>
      <c r="G18">
        <v>-1</v>
      </c>
      <c r="H18">
        <v>-1</v>
      </c>
      <c r="I18">
        <v>-1</v>
      </c>
    </row>
    <row r="19" spans="1:9" x14ac:dyDescent="0.3">
      <c r="A19">
        <v>-1</v>
      </c>
      <c r="B19">
        <v>-1</v>
      </c>
      <c r="C19">
        <v>2950</v>
      </c>
      <c r="D19">
        <v>990</v>
      </c>
      <c r="E19">
        <v>1090</v>
      </c>
      <c r="F19">
        <v>2290</v>
      </c>
      <c r="G19">
        <v>-1</v>
      </c>
      <c r="H19">
        <v>-1</v>
      </c>
      <c r="I19">
        <v>-1</v>
      </c>
    </row>
    <row r="20" spans="1:9" x14ac:dyDescent="0.3">
      <c r="A20">
        <v>-1</v>
      </c>
      <c r="B20">
        <v>-1</v>
      </c>
      <c r="C20">
        <v>2980</v>
      </c>
      <c r="D20">
        <v>1010</v>
      </c>
      <c r="E20">
        <v>1130</v>
      </c>
      <c r="F20">
        <v>2315</v>
      </c>
      <c r="G20">
        <v>-1</v>
      </c>
      <c r="H20">
        <v>-1</v>
      </c>
      <c r="I20">
        <v>-1</v>
      </c>
    </row>
    <row r="21" spans="1:9" x14ac:dyDescent="0.3">
      <c r="A21">
        <v>-1</v>
      </c>
      <c r="B21">
        <v>-1</v>
      </c>
      <c r="C21">
        <v>3050</v>
      </c>
      <c r="D21">
        <v>1070</v>
      </c>
      <c r="E21">
        <v>1340</v>
      </c>
      <c r="F21">
        <v>2345</v>
      </c>
      <c r="G21">
        <v>-1</v>
      </c>
      <c r="H21">
        <v>-1</v>
      </c>
      <c r="I21">
        <v>-1</v>
      </c>
    </row>
    <row r="22" spans="1:9" x14ac:dyDescent="0.3">
      <c r="A22">
        <v>-1</v>
      </c>
      <c r="B22">
        <v>-1</v>
      </c>
      <c r="C22">
        <v>3085</v>
      </c>
      <c r="D22">
        <v>1090</v>
      </c>
      <c r="E22">
        <v>1425</v>
      </c>
      <c r="F22">
        <v>2380</v>
      </c>
      <c r="G22">
        <v>-1</v>
      </c>
      <c r="H22">
        <v>-1</v>
      </c>
      <c r="I22">
        <v>-1</v>
      </c>
    </row>
    <row r="23" spans="1:9" x14ac:dyDescent="0.3">
      <c r="A23">
        <v>-1</v>
      </c>
      <c r="B23">
        <v>-1</v>
      </c>
      <c r="C23">
        <v>3140</v>
      </c>
      <c r="D23">
        <v>1125</v>
      </c>
      <c r="E23">
        <v>1490</v>
      </c>
      <c r="F23">
        <v>2420</v>
      </c>
      <c r="G23">
        <v>-1</v>
      </c>
      <c r="H23">
        <v>-1</v>
      </c>
      <c r="I23">
        <v>-1</v>
      </c>
    </row>
    <row r="24" spans="1:9" x14ac:dyDescent="0.3">
      <c r="A24">
        <v>-1</v>
      </c>
      <c r="B24">
        <v>-1</v>
      </c>
      <c r="C24">
        <v>3164</v>
      </c>
      <c r="D24">
        <v>1150</v>
      </c>
      <c r="E24">
        <v>1560</v>
      </c>
      <c r="F24">
        <v>2440</v>
      </c>
      <c r="G24">
        <v>-1</v>
      </c>
      <c r="H24">
        <v>-1</v>
      </c>
      <c r="I24">
        <v>-1</v>
      </c>
    </row>
    <row r="25" spans="1:9" x14ac:dyDescent="0.3">
      <c r="A25">
        <v>-1</v>
      </c>
      <c r="B25">
        <v>-1</v>
      </c>
      <c r="C25">
        <v>3230</v>
      </c>
      <c r="D25">
        <v>1170</v>
      </c>
      <c r="E25">
        <v>1580</v>
      </c>
      <c r="F25">
        <v>2465</v>
      </c>
      <c r="G25">
        <v>-1</v>
      </c>
      <c r="H25">
        <v>-1</v>
      </c>
      <c r="I25">
        <v>-1</v>
      </c>
    </row>
    <row r="26" spans="1:9" x14ac:dyDescent="0.3">
      <c r="A26">
        <v>-1</v>
      </c>
      <c r="B26">
        <v>-1</v>
      </c>
      <c r="C26">
        <v>3250</v>
      </c>
      <c r="D26">
        <v>1190</v>
      </c>
      <c r="E26">
        <v>1625</v>
      </c>
      <c r="F26">
        <v>4730</v>
      </c>
      <c r="G26">
        <v>-1</v>
      </c>
      <c r="H26">
        <v>-1</v>
      </c>
      <c r="I26">
        <v>-1</v>
      </c>
    </row>
    <row r="27" spans="1:9" x14ac:dyDescent="0.3">
      <c r="A27">
        <v>-1</v>
      </c>
      <c r="B27">
        <v>-1</v>
      </c>
      <c r="C27">
        <v>3390</v>
      </c>
      <c r="D27">
        <v>1210</v>
      </c>
      <c r="E27">
        <v>1650</v>
      </c>
      <c r="F27">
        <v>4750</v>
      </c>
      <c r="G27">
        <v>-1</v>
      </c>
      <c r="H27">
        <v>-1</v>
      </c>
      <c r="I27">
        <v>-1</v>
      </c>
    </row>
    <row r="28" spans="1:9" x14ac:dyDescent="0.3">
      <c r="A28">
        <v>-1</v>
      </c>
      <c r="B28">
        <v>-1</v>
      </c>
      <c r="C28">
        <v>3440</v>
      </c>
      <c r="D28">
        <v>1235</v>
      </c>
      <c r="E28">
        <v>1670</v>
      </c>
      <c r="F28">
        <v>4770</v>
      </c>
      <c r="G28">
        <v>-1</v>
      </c>
      <c r="H28">
        <v>-1</v>
      </c>
      <c r="I28">
        <v>-1</v>
      </c>
    </row>
    <row r="29" spans="1:9" x14ac:dyDescent="0.3">
      <c r="A29">
        <v>-1</v>
      </c>
      <c r="B29">
        <v>-1</v>
      </c>
      <c r="C29">
        <v>3482</v>
      </c>
      <c r="D29">
        <v>1260</v>
      </c>
      <c r="E29">
        <v>1700</v>
      </c>
      <c r="F29">
        <v>4790</v>
      </c>
      <c r="G29">
        <v>-1</v>
      </c>
      <c r="H29">
        <v>-1</v>
      </c>
      <c r="I29">
        <v>-1</v>
      </c>
    </row>
    <row r="30" spans="1:9" x14ac:dyDescent="0.3">
      <c r="A30">
        <v>-1</v>
      </c>
      <c r="B30">
        <v>-1</v>
      </c>
      <c r="C30">
        <v>3520</v>
      </c>
      <c r="D30">
        <v>1280</v>
      </c>
      <c r="E30">
        <v>1720</v>
      </c>
      <c r="F30">
        <v>4815</v>
      </c>
      <c r="G30">
        <v>-1</v>
      </c>
      <c r="H30">
        <v>-1</v>
      </c>
      <c r="I30">
        <v>-1</v>
      </c>
    </row>
    <row r="31" spans="1:9" x14ac:dyDescent="0.3">
      <c r="A31">
        <v>-1</v>
      </c>
      <c r="B31">
        <v>-1</v>
      </c>
      <c r="C31">
        <v>3670</v>
      </c>
      <c r="D31">
        <v>1300</v>
      </c>
      <c r="E31">
        <v>1740</v>
      </c>
      <c r="F31">
        <v>4835</v>
      </c>
      <c r="G31">
        <v>-1</v>
      </c>
      <c r="H31">
        <v>-1</v>
      </c>
      <c r="I31">
        <v>-1</v>
      </c>
    </row>
    <row r="32" spans="1:9" x14ac:dyDescent="0.3">
      <c r="A32">
        <v>-1</v>
      </c>
      <c r="B32">
        <v>-1</v>
      </c>
      <c r="C32">
        <v>3690</v>
      </c>
      <c r="D32">
        <v>1320</v>
      </c>
      <c r="E32">
        <v>1765</v>
      </c>
      <c r="F32">
        <v>4855</v>
      </c>
      <c r="G32">
        <v>-1</v>
      </c>
      <c r="H32">
        <v>-1</v>
      </c>
      <c r="I32">
        <v>-1</v>
      </c>
    </row>
    <row r="33" spans="1:9" x14ac:dyDescent="0.3">
      <c r="A33">
        <v>-1</v>
      </c>
      <c r="B33">
        <v>-1</v>
      </c>
      <c r="C33">
        <v>3810</v>
      </c>
      <c r="D33">
        <v>1340</v>
      </c>
      <c r="E33">
        <v>1795</v>
      </c>
      <c r="F33">
        <v>4875</v>
      </c>
      <c r="G33">
        <v>-1</v>
      </c>
      <c r="H33">
        <v>-1</v>
      </c>
      <c r="I33">
        <v>-1</v>
      </c>
    </row>
    <row r="34" spans="1:9" x14ac:dyDescent="0.3">
      <c r="A34">
        <v>-1</v>
      </c>
      <c r="B34">
        <v>-1</v>
      </c>
      <c r="C34">
        <v>4070</v>
      </c>
      <c r="D34">
        <v>1360</v>
      </c>
      <c r="E34">
        <v>1820</v>
      </c>
      <c r="F34">
        <v>4900</v>
      </c>
      <c r="G34">
        <v>-1</v>
      </c>
      <c r="H34">
        <v>-1</v>
      </c>
      <c r="I34">
        <v>-1</v>
      </c>
    </row>
    <row r="35" spans="1:9" x14ac:dyDescent="0.3">
      <c r="A35">
        <v>-1</v>
      </c>
      <c r="B35">
        <v>-1</v>
      </c>
      <c r="C35">
        <v>-1</v>
      </c>
      <c r="D35">
        <v>1380</v>
      </c>
      <c r="E35">
        <v>1840</v>
      </c>
      <c r="F35">
        <v>4920</v>
      </c>
      <c r="G35">
        <v>-1</v>
      </c>
      <c r="H35">
        <v>-1</v>
      </c>
      <c r="I35">
        <v>-1</v>
      </c>
    </row>
    <row r="36" spans="1:9" x14ac:dyDescent="0.3">
      <c r="A36">
        <v>-1</v>
      </c>
      <c r="B36">
        <v>-1</v>
      </c>
      <c r="C36">
        <v>-1</v>
      </c>
      <c r="D36">
        <v>1400</v>
      </c>
      <c r="E36">
        <v>1860</v>
      </c>
      <c r="F36">
        <v>4940</v>
      </c>
      <c r="G36">
        <v>-1</v>
      </c>
      <c r="H36">
        <v>-1</v>
      </c>
      <c r="I36">
        <v>-1</v>
      </c>
    </row>
    <row r="37" spans="1:9" x14ac:dyDescent="0.3">
      <c r="A37">
        <v>-1</v>
      </c>
      <c r="B37">
        <v>-1</v>
      </c>
      <c r="C37">
        <v>-1</v>
      </c>
      <c r="D37">
        <v>1420</v>
      </c>
      <c r="E37">
        <v>1880</v>
      </c>
      <c r="F37">
        <v>4960</v>
      </c>
      <c r="G37">
        <v>-1</v>
      </c>
      <c r="H37">
        <v>-1</v>
      </c>
      <c r="I37">
        <v>-1</v>
      </c>
    </row>
    <row r="38" spans="1:9" x14ac:dyDescent="0.3">
      <c r="A38">
        <v>-1</v>
      </c>
      <c r="B38">
        <v>-1</v>
      </c>
      <c r="C38">
        <v>-1</v>
      </c>
      <c r="D38">
        <v>4095</v>
      </c>
      <c r="E38">
        <v>1900</v>
      </c>
      <c r="F38">
        <v>4980</v>
      </c>
      <c r="G38">
        <v>-1</v>
      </c>
      <c r="H38">
        <v>-1</v>
      </c>
      <c r="I38">
        <v>-1</v>
      </c>
    </row>
    <row r="39" spans="1:9" x14ac:dyDescent="0.3">
      <c r="A39">
        <v>-1</v>
      </c>
      <c r="B39">
        <v>-1</v>
      </c>
      <c r="C39">
        <v>-1</v>
      </c>
      <c r="D39">
        <v>4120</v>
      </c>
      <c r="E39">
        <v>1920</v>
      </c>
      <c r="F39">
        <v>5000</v>
      </c>
      <c r="G39">
        <v>-1</v>
      </c>
      <c r="H39">
        <v>-1</v>
      </c>
      <c r="I39">
        <v>-1</v>
      </c>
    </row>
    <row r="40" spans="1:9" x14ac:dyDescent="0.3">
      <c r="A40">
        <v>-1</v>
      </c>
      <c r="B40">
        <v>-1</v>
      </c>
      <c r="C40">
        <v>-1</v>
      </c>
      <c r="D40">
        <v>4140</v>
      </c>
      <c r="E40">
        <v>1940</v>
      </c>
      <c r="F40">
        <v>5030</v>
      </c>
      <c r="G40">
        <v>-1</v>
      </c>
      <c r="H40">
        <v>-1</v>
      </c>
      <c r="I40">
        <v>-1</v>
      </c>
    </row>
    <row r="41" spans="1:9" x14ac:dyDescent="0.3">
      <c r="A41">
        <v>-1</v>
      </c>
      <c r="B41">
        <v>-1</v>
      </c>
      <c r="C41">
        <v>-1</v>
      </c>
      <c r="D41">
        <v>4160</v>
      </c>
      <c r="E41">
        <v>1960</v>
      </c>
      <c r="F41">
        <v>5050</v>
      </c>
      <c r="G41">
        <v>-1</v>
      </c>
      <c r="H41">
        <v>-1</v>
      </c>
      <c r="I41">
        <v>-1</v>
      </c>
    </row>
    <row r="42" spans="1:9" x14ac:dyDescent="0.3">
      <c r="A42">
        <v>-1</v>
      </c>
      <c r="B42">
        <v>-1</v>
      </c>
      <c r="C42">
        <v>-1</v>
      </c>
      <c r="D42">
        <v>4180</v>
      </c>
      <c r="E42">
        <v>1980</v>
      </c>
      <c r="F42">
        <v>5080</v>
      </c>
      <c r="G42">
        <v>-1</v>
      </c>
      <c r="H42">
        <v>-1</v>
      </c>
      <c r="I42">
        <v>-1</v>
      </c>
    </row>
    <row r="43" spans="1:9" x14ac:dyDescent="0.3">
      <c r="A43">
        <v>-1</v>
      </c>
      <c r="B43">
        <v>-1</v>
      </c>
      <c r="C43">
        <v>-1</v>
      </c>
      <c r="D43">
        <v>4200</v>
      </c>
      <c r="E43">
        <v>2000</v>
      </c>
      <c r="F43">
        <v>5140</v>
      </c>
      <c r="G43">
        <v>-1</v>
      </c>
      <c r="H43">
        <v>-1</v>
      </c>
      <c r="I43">
        <v>-1</v>
      </c>
    </row>
    <row r="44" spans="1:9" x14ac:dyDescent="0.3">
      <c r="A44">
        <v>-1</v>
      </c>
      <c r="B44">
        <v>-1</v>
      </c>
      <c r="C44">
        <v>-1</v>
      </c>
      <c r="D44">
        <v>4220</v>
      </c>
      <c r="E44">
        <v>2020</v>
      </c>
      <c r="F44">
        <v>5220</v>
      </c>
      <c r="G44">
        <v>-1</v>
      </c>
      <c r="H44">
        <v>-1</v>
      </c>
      <c r="I44">
        <v>-1</v>
      </c>
    </row>
    <row r="45" spans="1:9" x14ac:dyDescent="0.3">
      <c r="A45">
        <v>-1</v>
      </c>
      <c r="B45">
        <v>-1</v>
      </c>
      <c r="C45">
        <v>-1</v>
      </c>
      <c r="D45">
        <v>4240</v>
      </c>
      <c r="E45">
        <v>2040</v>
      </c>
      <c r="F45">
        <v>5280</v>
      </c>
      <c r="G45">
        <v>-1</v>
      </c>
      <c r="H45">
        <v>-1</v>
      </c>
      <c r="I45">
        <v>-1</v>
      </c>
    </row>
    <row r="46" spans="1:9" x14ac:dyDescent="0.3">
      <c r="A46">
        <v>-1</v>
      </c>
      <c r="B46">
        <v>-1</v>
      </c>
      <c r="C46">
        <v>-1</v>
      </c>
      <c r="D46">
        <v>4260</v>
      </c>
      <c r="E46">
        <v>2060</v>
      </c>
      <c r="F46">
        <v>5300</v>
      </c>
      <c r="G46">
        <v>-1</v>
      </c>
      <c r="H46">
        <v>-1</v>
      </c>
      <c r="I46">
        <v>-1</v>
      </c>
    </row>
    <row r="47" spans="1:9" x14ac:dyDescent="0.3">
      <c r="A47">
        <v>-1</v>
      </c>
      <c r="B47">
        <v>-1</v>
      </c>
      <c r="C47">
        <v>-1</v>
      </c>
      <c r="D47">
        <v>4280</v>
      </c>
      <c r="E47">
        <v>2080</v>
      </c>
      <c r="F47">
        <v>5320</v>
      </c>
      <c r="G47">
        <v>-1</v>
      </c>
      <c r="H47">
        <v>-1</v>
      </c>
      <c r="I47">
        <v>-1</v>
      </c>
    </row>
    <row r="48" spans="1:9" x14ac:dyDescent="0.3">
      <c r="A48">
        <v>-1</v>
      </c>
      <c r="B48">
        <v>-1</v>
      </c>
      <c r="C48">
        <v>-1</v>
      </c>
      <c r="D48">
        <v>4300</v>
      </c>
      <c r="E48">
        <v>2100</v>
      </c>
      <c r="F48">
        <v>5340</v>
      </c>
      <c r="G48">
        <v>-1</v>
      </c>
      <c r="H48">
        <v>-1</v>
      </c>
      <c r="I48">
        <v>-1</v>
      </c>
    </row>
    <row r="49" spans="1:9" x14ac:dyDescent="0.3">
      <c r="A49">
        <v>-1</v>
      </c>
      <c r="B49">
        <v>-1</v>
      </c>
      <c r="C49">
        <v>-1</v>
      </c>
      <c r="D49">
        <v>4320</v>
      </c>
      <c r="E49">
        <v>2120</v>
      </c>
      <c r="F49">
        <v>5400</v>
      </c>
      <c r="G49">
        <v>-1</v>
      </c>
      <c r="H49">
        <v>-1</v>
      </c>
      <c r="I49">
        <v>-1</v>
      </c>
    </row>
    <row r="50" spans="1:9" x14ac:dyDescent="0.3">
      <c r="A50">
        <v>-1</v>
      </c>
      <c r="B50">
        <v>-1</v>
      </c>
      <c r="C50">
        <v>-1</v>
      </c>
      <c r="D50">
        <v>4340</v>
      </c>
      <c r="E50">
        <v>2140</v>
      </c>
      <c r="F50">
        <v>5445</v>
      </c>
      <c r="G50">
        <v>-1</v>
      </c>
      <c r="H50">
        <v>-1</v>
      </c>
      <c r="I50">
        <v>-1</v>
      </c>
    </row>
    <row r="51" spans="1:9" x14ac:dyDescent="0.3">
      <c r="A51">
        <v>-1</v>
      </c>
      <c r="B51">
        <v>-1</v>
      </c>
      <c r="C51">
        <v>-1</v>
      </c>
      <c r="D51">
        <v>4360</v>
      </c>
      <c r="E51">
        <v>2160</v>
      </c>
      <c r="F51">
        <v>-1</v>
      </c>
      <c r="G51">
        <v>-1</v>
      </c>
      <c r="H51">
        <v>-1</v>
      </c>
      <c r="I51">
        <v>-1</v>
      </c>
    </row>
    <row r="52" spans="1:9" x14ac:dyDescent="0.3">
      <c r="A52">
        <v>-1</v>
      </c>
      <c r="B52">
        <v>-1</v>
      </c>
      <c r="C52">
        <v>-1</v>
      </c>
      <c r="D52">
        <v>4380</v>
      </c>
      <c r="E52">
        <v>2180</v>
      </c>
      <c r="F52">
        <v>-1</v>
      </c>
      <c r="G52">
        <v>-1</v>
      </c>
      <c r="H52">
        <v>-1</v>
      </c>
      <c r="I52">
        <v>-1</v>
      </c>
    </row>
    <row r="53" spans="1:9" x14ac:dyDescent="0.3">
      <c r="A53">
        <v>-1</v>
      </c>
      <c r="B53">
        <v>-1</v>
      </c>
      <c r="C53">
        <v>-1</v>
      </c>
      <c r="D53">
        <v>4400</v>
      </c>
      <c r="E53">
        <v>2200</v>
      </c>
      <c r="F53">
        <v>-1</v>
      </c>
      <c r="G53">
        <v>-1</v>
      </c>
      <c r="H53">
        <v>-1</v>
      </c>
      <c r="I53">
        <v>-1</v>
      </c>
    </row>
    <row r="54" spans="1:9" x14ac:dyDescent="0.3">
      <c r="A54">
        <v>-1</v>
      </c>
      <c r="B54">
        <v>-1</v>
      </c>
      <c r="C54">
        <v>-1</v>
      </c>
      <c r="D54">
        <v>4430</v>
      </c>
      <c r="E54">
        <v>2220</v>
      </c>
      <c r="F54">
        <v>-1</v>
      </c>
      <c r="G54">
        <v>-1</v>
      </c>
      <c r="H54">
        <v>-1</v>
      </c>
      <c r="I54">
        <v>-1</v>
      </c>
    </row>
    <row r="55" spans="1:9" x14ac:dyDescent="0.3">
      <c r="A55">
        <v>-1</v>
      </c>
      <c r="B55">
        <v>-1</v>
      </c>
      <c r="C55">
        <v>-1</v>
      </c>
      <c r="D55">
        <v>4450</v>
      </c>
      <c r="E55">
        <v>4506</v>
      </c>
      <c r="F55">
        <v>-1</v>
      </c>
      <c r="G55">
        <v>-1</v>
      </c>
      <c r="H55">
        <v>-1</v>
      </c>
      <c r="I55">
        <v>-1</v>
      </c>
    </row>
    <row r="56" spans="1:9" x14ac:dyDescent="0.3">
      <c r="A56">
        <v>-1</v>
      </c>
      <c r="B56">
        <v>-1</v>
      </c>
      <c r="C56">
        <v>-1</v>
      </c>
      <c r="D56">
        <v>4470</v>
      </c>
      <c r="E56">
        <v>4530</v>
      </c>
      <c r="F56">
        <v>-1</v>
      </c>
      <c r="G56">
        <v>-1</v>
      </c>
      <c r="H56">
        <v>-1</v>
      </c>
      <c r="I56">
        <v>-1</v>
      </c>
    </row>
    <row r="57" spans="1:9" x14ac:dyDescent="0.3">
      <c r="A57">
        <v>-1</v>
      </c>
      <c r="B57">
        <v>-1</v>
      </c>
      <c r="C57">
        <v>-1</v>
      </c>
      <c r="D57">
        <v>4490</v>
      </c>
      <c r="E57">
        <v>4550</v>
      </c>
      <c r="F57">
        <v>-1</v>
      </c>
      <c r="G57">
        <v>-1</v>
      </c>
      <c r="H57">
        <v>-1</v>
      </c>
      <c r="I57">
        <v>-1</v>
      </c>
    </row>
    <row r="58" spans="1:9" x14ac:dyDescent="0.3">
      <c r="A58">
        <v>-1</v>
      </c>
      <c r="B58">
        <v>-1</v>
      </c>
      <c r="C58">
        <v>-1</v>
      </c>
      <c r="D58">
        <v>4520</v>
      </c>
      <c r="E58">
        <v>4570</v>
      </c>
      <c r="F58">
        <v>-1</v>
      </c>
      <c r="G58">
        <v>-1</v>
      </c>
      <c r="H58">
        <v>-1</v>
      </c>
      <c r="I58">
        <v>-1</v>
      </c>
    </row>
    <row r="59" spans="1:9" x14ac:dyDescent="0.3">
      <c r="A59">
        <v>-1</v>
      </c>
      <c r="B59">
        <v>-1</v>
      </c>
      <c r="C59">
        <v>-1</v>
      </c>
      <c r="D59">
        <v>4540</v>
      </c>
      <c r="E59">
        <v>4590</v>
      </c>
      <c r="F59">
        <v>-1</v>
      </c>
      <c r="G59">
        <v>-1</v>
      </c>
      <c r="H59">
        <v>-1</v>
      </c>
      <c r="I59">
        <v>-1</v>
      </c>
    </row>
    <row r="60" spans="1:9" x14ac:dyDescent="0.3">
      <c r="A60">
        <v>-1</v>
      </c>
      <c r="B60">
        <v>-1</v>
      </c>
      <c r="C60">
        <v>-1</v>
      </c>
      <c r="D60">
        <v>4560</v>
      </c>
      <c r="E60">
        <v>4610</v>
      </c>
      <c r="F60">
        <v>-1</v>
      </c>
      <c r="G60">
        <v>-1</v>
      </c>
      <c r="H60">
        <v>-1</v>
      </c>
      <c r="I60">
        <v>-1</v>
      </c>
    </row>
    <row r="61" spans="1:9" x14ac:dyDescent="0.3">
      <c r="A61">
        <v>-1</v>
      </c>
      <c r="B61">
        <v>-1</v>
      </c>
      <c r="C61">
        <v>-1</v>
      </c>
      <c r="D61">
        <v>4595</v>
      </c>
      <c r="E61">
        <v>4630</v>
      </c>
      <c r="F61">
        <v>-1</v>
      </c>
      <c r="G61">
        <v>-1</v>
      </c>
      <c r="H61">
        <v>-1</v>
      </c>
      <c r="I61">
        <v>-1</v>
      </c>
    </row>
    <row r="62" spans="1:9" x14ac:dyDescent="0.3">
      <c r="A62">
        <v>-1</v>
      </c>
      <c r="B62">
        <v>-1</v>
      </c>
      <c r="C62">
        <v>-1</v>
      </c>
      <c r="D62">
        <v>4640</v>
      </c>
      <c r="E62">
        <v>4650</v>
      </c>
      <c r="F62">
        <v>-1</v>
      </c>
      <c r="G62">
        <v>-1</v>
      </c>
      <c r="H62">
        <v>-1</v>
      </c>
      <c r="I62">
        <v>-1</v>
      </c>
    </row>
    <row r="63" spans="1:9" x14ac:dyDescent="0.3">
      <c r="A63">
        <v>-1</v>
      </c>
      <c r="B63">
        <v>-1</v>
      </c>
      <c r="C63">
        <v>-1</v>
      </c>
      <c r="D63">
        <v>4660</v>
      </c>
      <c r="E63">
        <v>4670</v>
      </c>
      <c r="F63">
        <v>-1</v>
      </c>
      <c r="G63">
        <v>-1</v>
      </c>
      <c r="H63">
        <v>-1</v>
      </c>
      <c r="I63">
        <v>-1</v>
      </c>
    </row>
    <row r="64" spans="1:9" x14ac:dyDescent="0.3">
      <c r="A64">
        <v>-1</v>
      </c>
      <c r="B64">
        <v>-1</v>
      </c>
      <c r="C64">
        <v>-1</v>
      </c>
      <c r="D64">
        <v>4680</v>
      </c>
      <c r="E64">
        <v>4690</v>
      </c>
      <c r="F64">
        <v>-1</v>
      </c>
      <c r="G64">
        <v>-1</v>
      </c>
      <c r="H64">
        <v>-1</v>
      </c>
      <c r="I64">
        <v>-1</v>
      </c>
    </row>
    <row r="65" spans="1:9" x14ac:dyDescent="0.3">
      <c r="A65">
        <v>-1</v>
      </c>
      <c r="B65">
        <v>-1</v>
      </c>
      <c r="C65">
        <v>-1</v>
      </c>
      <c r="D65">
        <v>4730</v>
      </c>
      <c r="E65">
        <v>4710</v>
      </c>
      <c r="F65">
        <v>-1</v>
      </c>
      <c r="G65">
        <v>-1</v>
      </c>
      <c r="H65">
        <v>-1</v>
      </c>
      <c r="I65">
        <v>-1</v>
      </c>
    </row>
    <row r="66" spans="1:9" x14ac:dyDescent="0.3">
      <c r="A66">
        <v>-1</v>
      </c>
      <c r="B66">
        <v>-1</v>
      </c>
      <c r="C66">
        <v>-1</v>
      </c>
      <c r="D66">
        <v>4760</v>
      </c>
      <c r="E66">
        <v>4730</v>
      </c>
      <c r="F66">
        <v>-1</v>
      </c>
      <c r="G66">
        <v>-1</v>
      </c>
      <c r="H66">
        <v>-1</v>
      </c>
      <c r="I66">
        <v>-1</v>
      </c>
    </row>
    <row r="67" spans="1:9" x14ac:dyDescent="0.3">
      <c r="A67">
        <v>-1</v>
      </c>
      <c r="B67">
        <v>-1</v>
      </c>
      <c r="C67">
        <v>-1</v>
      </c>
      <c r="D67">
        <v>4780</v>
      </c>
      <c r="E67">
        <v>4750</v>
      </c>
      <c r="F67">
        <v>-1</v>
      </c>
      <c r="G67">
        <v>-1</v>
      </c>
      <c r="H67">
        <v>-1</v>
      </c>
      <c r="I67">
        <v>-1</v>
      </c>
    </row>
    <row r="68" spans="1:9" x14ac:dyDescent="0.3">
      <c r="A68">
        <v>-1</v>
      </c>
      <c r="B68">
        <v>-1</v>
      </c>
      <c r="C68">
        <v>-1</v>
      </c>
      <c r="D68">
        <v>4840</v>
      </c>
      <c r="E68">
        <v>4770</v>
      </c>
      <c r="F68">
        <v>-1</v>
      </c>
      <c r="G68">
        <v>-1</v>
      </c>
      <c r="H68">
        <v>-1</v>
      </c>
      <c r="I68">
        <v>-1</v>
      </c>
    </row>
    <row r="69" spans="1:9" x14ac:dyDescent="0.3">
      <c r="A69">
        <v>-1</v>
      </c>
      <c r="B69">
        <v>-1</v>
      </c>
      <c r="C69">
        <v>-1</v>
      </c>
      <c r="D69">
        <v>4920</v>
      </c>
      <c r="E69">
        <v>4790</v>
      </c>
      <c r="F69">
        <v>-1</v>
      </c>
      <c r="G69">
        <v>-1</v>
      </c>
      <c r="H69">
        <v>-1</v>
      </c>
      <c r="I69">
        <v>-1</v>
      </c>
    </row>
    <row r="70" spans="1:9" x14ac:dyDescent="0.3">
      <c r="A70">
        <v>-1</v>
      </c>
      <c r="B70">
        <v>-1</v>
      </c>
      <c r="C70">
        <v>-1</v>
      </c>
      <c r="D70">
        <v>4950</v>
      </c>
      <c r="E70">
        <v>4810</v>
      </c>
      <c r="F70">
        <v>-1</v>
      </c>
      <c r="G70">
        <v>-1</v>
      </c>
      <c r="H70">
        <v>-1</v>
      </c>
      <c r="I70">
        <v>-1</v>
      </c>
    </row>
    <row r="71" spans="1:9" x14ac:dyDescent="0.3">
      <c r="A71">
        <v>-1</v>
      </c>
      <c r="B71">
        <v>-1</v>
      </c>
      <c r="C71">
        <v>-1</v>
      </c>
      <c r="D71">
        <v>4970</v>
      </c>
      <c r="E71">
        <v>4830</v>
      </c>
      <c r="F71">
        <v>-1</v>
      </c>
      <c r="G71">
        <v>-1</v>
      </c>
      <c r="H71">
        <v>-1</v>
      </c>
      <c r="I71">
        <v>-1</v>
      </c>
    </row>
    <row r="72" spans="1:9" x14ac:dyDescent="0.3">
      <c r="A72">
        <v>-1</v>
      </c>
      <c r="B72">
        <v>-1</v>
      </c>
      <c r="C72">
        <v>-1</v>
      </c>
      <c r="D72">
        <v>5050</v>
      </c>
      <c r="E72">
        <v>4850</v>
      </c>
      <c r="F72">
        <v>-1</v>
      </c>
      <c r="G72">
        <v>-1</v>
      </c>
      <c r="H72">
        <v>-1</v>
      </c>
      <c r="I72">
        <v>-1</v>
      </c>
    </row>
    <row r="73" spans="1:9" x14ac:dyDescent="0.3">
      <c r="A73">
        <v>-1</v>
      </c>
      <c r="B73">
        <v>-1</v>
      </c>
      <c r="C73">
        <v>-1</v>
      </c>
      <c r="D73">
        <v>5090</v>
      </c>
      <c r="E73">
        <v>4870</v>
      </c>
      <c r="F73">
        <v>-1</v>
      </c>
      <c r="G73">
        <v>-1</v>
      </c>
      <c r="H73">
        <v>-1</v>
      </c>
      <c r="I73">
        <v>-1</v>
      </c>
    </row>
    <row r="74" spans="1:9" x14ac:dyDescent="0.3">
      <c r="A74">
        <v>-1</v>
      </c>
      <c r="B74">
        <v>-1</v>
      </c>
      <c r="C74">
        <v>-1</v>
      </c>
      <c r="D74">
        <v>5300</v>
      </c>
      <c r="E74">
        <v>4890</v>
      </c>
      <c r="F74">
        <v>-1</v>
      </c>
      <c r="G74">
        <v>-1</v>
      </c>
      <c r="H74">
        <v>-1</v>
      </c>
      <c r="I74">
        <v>-1</v>
      </c>
    </row>
    <row r="75" spans="1:9" x14ac:dyDescent="0.3">
      <c r="A75">
        <v>-1</v>
      </c>
      <c r="B75">
        <v>-1</v>
      </c>
      <c r="C75">
        <v>-1</v>
      </c>
      <c r="D75">
        <v>5340</v>
      </c>
      <c r="E75">
        <v>4910</v>
      </c>
      <c r="F75">
        <v>-1</v>
      </c>
      <c r="G75">
        <v>-1</v>
      </c>
      <c r="H75">
        <v>-1</v>
      </c>
      <c r="I75">
        <v>-1</v>
      </c>
    </row>
    <row r="76" spans="1:9" x14ac:dyDescent="0.3">
      <c r="A76">
        <v>-1</v>
      </c>
      <c r="B76">
        <v>-1</v>
      </c>
      <c r="C76">
        <v>-1</v>
      </c>
      <c r="D76">
        <v>5560</v>
      </c>
      <c r="E76">
        <v>4930</v>
      </c>
      <c r="F76">
        <v>-1</v>
      </c>
      <c r="G76">
        <v>-1</v>
      </c>
      <c r="H76">
        <v>-1</v>
      </c>
      <c r="I76">
        <v>-1</v>
      </c>
    </row>
    <row r="77" spans="1:9" x14ac:dyDescent="0.3">
      <c r="A77">
        <v>-1</v>
      </c>
      <c r="B77">
        <v>-1</v>
      </c>
      <c r="C77">
        <v>-1</v>
      </c>
      <c r="D77">
        <v>5680</v>
      </c>
      <c r="E77">
        <v>4950</v>
      </c>
      <c r="F77">
        <v>-1</v>
      </c>
      <c r="G77">
        <v>-1</v>
      </c>
      <c r="H77">
        <v>-1</v>
      </c>
      <c r="I77">
        <v>-1</v>
      </c>
    </row>
    <row r="78" spans="1:9" x14ac:dyDescent="0.3">
      <c r="A78">
        <v>-1</v>
      </c>
      <c r="B78">
        <v>-1</v>
      </c>
      <c r="C78">
        <v>-1</v>
      </c>
      <c r="D78">
        <v>-1</v>
      </c>
      <c r="E78">
        <v>4970</v>
      </c>
      <c r="F78">
        <v>-1</v>
      </c>
      <c r="G78">
        <v>-1</v>
      </c>
      <c r="H78">
        <v>-1</v>
      </c>
      <c r="I78">
        <v>-1</v>
      </c>
    </row>
    <row r="79" spans="1:9" x14ac:dyDescent="0.3">
      <c r="A79">
        <v>-1</v>
      </c>
      <c r="B79">
        <v>-1</v>
      </c>
      <c r="C79">
        <v>-1</v>
      </c>
      <c r="D79">
        <v>-1</v>
      </c>
      <c r="E79">
        <v>4990</v>
      </c>
      <c r="F79">
        <v>-1</v>
      </c>
      <c r="G79">
        <v>-1</v>
      </c>
      <c r="H79">
        <v>-1</v>
      </c>
      <c r="I79">
        <v>-1</v>
      </c>
    </row>
    <row r="80" spans="1:9" x14ac:dyDescent="0.3">
      <c r="A80">
        <v>-1</v>
      </c>
      <c r="B80">
        <v>-1</v>
      </c>
      <c r="C80">
        <v>-1</v>
      </c>
      <c r="D80">
        <v>-1</v>
      </c>
      <c r="E80">
        <v>5010</v>
      </c>
      <c r="F80">
        <v>-1</v>
      </c>
      <c r="G80">
        <v>-1</v>
      </c>
      <c r="H80">
        <v>-1</v>
      </c>
      <c r="I80">
        <v>-1</v>
      </c>
    </row>
    <row r="81" spans="1:9" x14ac:dyDescent="0.3">
      <c r="A81">
        <v>-1</v>
      </c>
      <c r="B81">
        <v>-1</v>
      </c>
      <c r="C81">
        <v>-1</v>
      </c>
      <c r="D81">
        <v>-1</v>
      </c>
      <c r="E81">
        <v>5030</v>
      </c>
      <c r="F81">
        <v>-1</v>
      </c>
      <c r="G81">
        <v>-1</v>
      </c>
      <c r="H81">
        <v>-1</v>
      </c>
      <c r="I81">
        <v>-1</v>
      </c>
    </row>
    <row r="82" spans="1:9" x14ac:dyDescent="0.3">
      <c r="A82">
        <v>-1</v>
      </c>
      <c r="B82">
        <v>-1</v>
      </c>
      <c r="C82">
        <v>-1</v>
      </c>
      <c r="D82">
        <v>-1</v>
      </c>
      <c r="E82">
        <v>5050</v>
      </c>
      <c r="F82">
        <v>-1</v>
      </c>
      <c r="G82">
        <v>-1</v>
      </c>
      <c r="H82">
        <v>-1</v>
      </c>
      <c r="I82">
        <v>-1</v>
      </c>
    </row>
    <row r="83" spans="1:9" x14ac:dyDescent="0.3">
      <c r="A83">
        <v>-1</v>
      </c>
      <c r="B83">
        <v>-1</v>
      </c>
      <c r="C83">
        <v>-1</v>
      </c>
      <c r="D83">
        <v>-1</v>
      </c>
      <c r="E83">
        <v>5070</v>
      </c>
      <c r="F83">
        <v>-1</v>
      </c>
      <c r="G83">
        <v>-1</v>
      </c>
      <c r="H83">
        <v>-1</v>
      </c>
      <c r="I83">
        <v>-1</v>
      </c>
    </row>
    <row r="84" spans="1:9" x14ac:dyDescent="0.3">
      <c r="A84">
        <v>-1</v>
      </c>
      <c r="B84">
        <v>-1</v>
      </c>
      <c r="C84">
        <v>-1</v>
      </c>
      <c r="D84">
        <v>-1</v>
      </c>
      <c r="E84">
        <v>5100</v>
      </c>
      <c r="F84">
        <v>-1</v>
      </c>
      <c r="G84">
        <v>-1</v>
      </c>
      <c r="H84">
        <v>-1</v>
      </c>
      <c r="I84">
        <v>-1</v>
      </c>
    </row>
    <row r="85" spans="1:9" x14ac:dyDescent="0.3">
      <c r="A85">
        <v>-1</v>
      </c>
      <c r="B85">
        <v>-1</v>
      </c>
      <c r="C85">
        <v>-1</v>
      </c>
      <c r="D85">
        <v>-1</v>
      </c>
      <c r="E85">
        <v>5120</v>
      </c>
      <c r="F85">
        <v>-1</v>
      </c>
      <c r="G85">
        <v>-1</v>
      </c>
      <c r="H85">
        <v>-1</v>
      </c>
      <c r="I85">
        <v>-1</v>
      </c>
    </row>
    <row r="86" spans="1:9" x14ac:dyDescent="0.3">
      <c r="A86">
        <v>-1</v>
      </c>
      <c r="B86">
        <v>-1</v>
      </c>
      <c r="C86">
        <v>-1</v>
      </c>
      <c r="D86">
        <v>-1</v>
      </c>
      <c r="E86">
        <v>5140</v>
      </c>
      <c r="F86">
        <v>-1</v>
      </c>
      <c r="G86">
        <v>-1</v>
      </c>
      <c r="H86">
        <v>-1</v>
      </c>
      <c r="I86">
        <v>-1</v>
      </c>
    </row>
    <row r="87" spans="1:9" x14ac:dyDescent="0.3">
      <c r="A87">
        <v>-1</v>
      </c>
      <c r="B87">
        <v>-1</v>
      </c>
      <c r="C87">
        <v>-1</v>
      </c>
      <c r="D87">
        <v>-1</v>
      </c>
      <c r="E87">
        <v>5160</v>
      </c>
      <c r="F87">
        <v>-1</v>
      </c>
      <c r="G87">
        <v>-1</v>
      </c>
      <c r="H87">
        <v>-1</v>
      </c>
      <c r="I87">
        <v>-1</v>
      </c>
    </row>
    <row r="88" spans="1:9" x14ac:dyDescent="0.3">
      <c r="A88">
        <v>-1</v>
      </c>
      <c r="B88">
        <v>-1</v>
      </c>
      <c r="C88">
        <v>-1</v>
      </c>
      <c r="D88">
        <v>-1</v>
      </c>
      <c r="E88">
        <v>5180</v>
      </c>
      <c r="F88">
        <v>-1</v>
      </c>
      <c r="G88">
        <v>-1</v>
      </c>
      <c r="H88">
        <v>-1</v>
      </c>
      <c r="I88">
        <v>-1</v>
      </c>
    </row>
    <row r="89" spans="1:9" x14ac:dyDescent="0.3">
      <c r="A89">
        <v>-1</v>
      </c>
      <c r="B89">
        <v>-1</v>
      </c>
      <c r="C89">
        <v>-1</v>
      </c>
      <c r="D89">
        <v>-1</v>
      </c>
      <c r="E89">
        <v>5210</v>
      </c>
      <c r="F89">
        <v>-1</v>
      </c>
      <c r="G89">
        <v>-1</v>
      </c>
      <c r="H89">
        <v>-1</v>
      </c>
      <c r="I89">
        <v>-1</v>
      </c>
    </row>
    <row r="90" spans="1:9" x14ac:dyDescent="0.3">
      <c r="A90">
        <v>-1</v>
      </c>
      <c r="B90">
        <v>-1</v>
      </c>
      <c r="C90">
        <v>-1</v>
      </c>
      <c r="D90">
        <v>-1</v>
      </c>
      <c r="E90">
        <v>5230</v>
      </c>
      <c r="F90">
        <v>-1</v>
      </c>
      <c r="G90">
        <v>-1</v>
      </c>
      <c r="H90">
        <v>-1</v>
      </c>
      <c r="I90">
        <v>-1</v>
      </c>
    </row>
    <row r="91" spans="1:9" x14ac:dyDescent="0.3">
      <c r="A91">
        <v>-1</v>
      </c>
      <c r="B91">
        <v>-1</v>
      </c>
      <c r="C91">
        <v>-1</v>
      </c>
      <c r="D91">
        <v>-1</v>
      </c>
      <c r="E91">
        <v>5270</v>
      </c>
      <c r="F91">
        <v>-1</v>
      </c>
      <c r="G91">
        <v>-1</v>
      </c>
      <c r="H91">
        <v>-1</v>
      </c>
      <c r="I91">
        <v>-1</v>
      </c>
    </row>
    <row r="92" spans="1:9" x14ac:dyDescent="0.3">
      <c r="A92">
        <v>-1</v>
      </c>
      <c r="B92">
        <v>-1</v>
      </c>
      <c r="C92">
        <v>-1</v>
      </c>
      <c r="D92">
        <v>-1</v>
      </c>
      <c r="E92">
        <v>5290</v>
      </c>
      <c r="F92">
        <v>-1</v>
      </c>
      <c r="G92">
        <v>-1</v>
      </c>
      <c r="H92">
        <v>-1</v>
      </c>
      <c r="I92">
        <v>-1</v>
      </c>
    </row>
    <row r="93" spans="1:9" x14ac:dyDescent="0.3">
      <c r="A93">
        <v>-1</v>
      </c>
      <c r="B93">
        <v>-1</v>
      </c>
      <c r="C93">
        <v>-1</v>
      </c>
      <c r="D93">
        <v>-1</v>
      </c>
      <c r="E93">
        <v>5370</v>
      </c>
      <c r="F93">
        <v>-1</v>
      </c>
      <c r="G93">
        <v>-1</v>
      </c>
      <c r="H93">
        <v>-1</v>
      </c>
      <c r="I93">
        <v>-1</v>
      </c>
    </row>
    <row r="94" spans="1:9" x14ac:dyDescent="0.3">
      <c r="A94">
        <v>-1</v>
      </c>
      <c r="B94">
        <v>-1</v>
      </c>
      <c r="C94">
        <v>-1</v>
      </c>
      <c r="D94">
        <v>-1</v>
      </c>
      <c r="E94">
        <v>5390</v>
      </c>
      <c r="F94">
        <v>-1</v>
      </c>
      <c r="G94">
        <v>-1</v>
      </c>
      <c r="H94">
        <v>-1</v>
      </c>
      <c r="I94">
        <v>-1</v>
      </c>
    </row>
    <row r="95" spans="1:9" x14ac:dyDescent="0.3">
      <c r="A95">
        <v>-1</v>
      </c>
      <c r="B95">
        <v>-1</v>
      </c>
      <c r="C95">
        <v>-1</v>
      </c>
      <c r="D95">
        <v>-1</v>
      </c>
      <c r="E95">
        <v>5430</v>
      </c>
      <c r="F95">
        <v>-1</v>
      </c>
      <c r="G95">
        <v>-1</v>
      </c>
      <c r="H95">
        <v>-1</v>
      </c>
      <c r="I95">
        <v>-1</v>
      </c>
    </row>
    <row r="96" spans="1:9" x14ac:dyDescent="0.3">
      <c r="A96">
        <v>-1</v>
      </c>
      <c r="B96">
        <v>-1</v>
      </c>
      <c r="C96">
        <v>-1</v>
      </c>
      <c r="D96">
        <v>-1</v>
      </c>
      <c r="E96">
        <v>5460</v>
      </c>
      <c r="F96">
        <v>-1</v>
      </c>
      <c r="G96">
        <v>-1</v>
      </c>
      <c r="H96">
        <v>-1</v>
      </c>
      <c r="I96">
        <v>-1</v>
      </c>
    </row>
    <row r="97" spans="1:9" x14ac:dyDescent="0.3">
      <c r="A97">
        <v>-1</v>
      </c>
      <c r="B97">
        <v>-1</v>
      </c>
      <c r="C97">
        <v>-1</v>
      </c>
      <c r="D97">
        <v>-1</v>
      </c>
      <c r="E97">
        <v>5600</v>
      </c>
      <c r="F97">
        <v>-1</v>
      </c>
      <c r="G97">
        <v>-1</v>
      </c>
      <c r="H97">
        <v>-1</v>
      </c>
      <c r="I97">
        <v>-1</v>
      </c>
    </row>
    <row r="98" spans="1:9" x14ac:dyDescent="0.3">
      <c r="A98">
        <v>-1</v>
      </c>
      <c r="B98">
        <v>-1</v>
      </c>
      <c r="C98">
        <v>-1</v>
      </c>
      <c r="D98">
        <v>-1</v>
      </c>
      <c r="E98">
        <v>5660</v>
      </c>
      <c r="F98">
        <v>-1</v>
      </c>
      <c r="G98">
        <v>-1</v>
      </c>
      <c r="H98">
        <v>-1</v>
      </c>
      <c r="I98">
        <v>-1</v>
      </c>
    </row>
    <row r="99" spans="1:9" x14ac:dyDescent="0.3">
      <c r="A99">
        <v>-1</v>
      </c>
      <c r="B99">
        <v>-1</v>
      </c>
      <c r="C99">
        <v>-1</v>
      </c>
      <c r="D99">
        <v>-1</v>
      </c>
      <c r="E99">
        <v>5680</v>
      </c>
      <c r="F99">
        <v>-1</v>
      </c>
      <c r="G99">
        <v>-1</v>
      </c>
      <c r="H99">
        <v>-1</v>
      </c>
      <c r="I99">
        <v>-1</v>
      </c>
    </row>
    <row r="100" spans="1:9" x14ac:dyDescent="0.3">
      <c r="A100">
        <v>-1</v>
      </c>
      <c r="B100">
        <v>-1</v>
      </c>
      <c r="C100">
        <v>-1</v>
      </c>
      <c r="D100">
        <v>-1</v>
      </c>
      <c r="E100">
        <v>5720</v>
      </c>
      <c r="F100">
        <v>-1</v>
      </c>
      <c r="G100">
        <v>-1</v>
      </c>
      <c r="H100">
        <v>-1</v>
      </c>
      <c r="I100">
        <v>-1</v>
      </c>
    </row>
    <row r="101" spans="1:9" x14ac:dyDescent="0.3">
      <c r="A101">
        <v>-1</v>
      </c>
      <c r="B101">
        <v>-1</v>
      </c>
      <c r="C101">
        <v>-1</v>
      </c>
      <c r="D101">
        <v>-1</v>
      </c>
      <c r="E101">
        <v>5750</v>
      </c>
      <c r="F101">
        <v>-1</v>
      </c>
      <c r="G101">
        <v>-1</v>
      </c>
      <c r="H101">
        <v>-1</v>
      </c>
      <c r="I101">
        <v>-1</v>
      </c>
    </row>
    <row r="102" spans="1:9" x14ac:dyDescent="0.3">
      <c r="A102">
        <v>-1</v>
      </c>
      <c r="B102">
        <v>-1</v>
      </c>
      <c r="C102">
        <v>-1</v>
      </c>
      <c r="D102">
        <v>-1</v>
      </c>
      <c r="E102">
        <v>-1</v>
      </c>
      <c r="F102">
        <v>-1</v>
      </c>
      <c r="G102">
        <v>-1</v>
      </c>
      <c r="H102">
        <v>-1</v>
      </c>
      <c r="I102">
        <v>-1</v>
      </c>
    </row>
    <row r="103" spans="1:9" x14ac:dyDescent="0.3">
      <c r="A103">
        <v>-1</v>
      </c>
      <c r="B103">
        <v>-1</v>
      </c>
      <c r="C103">
        <v>-1</v>
      </c>
      <c r="D103">
        <v>-1</v>
      </c>
      <c r="E103">
        <v>-1</v>
      </c>
      <c r="F103">
        <v>-1</v>
      </c>
      <c r="G103">
        <v>-1</v>
      </c>
      <c r="H103">
        <v>-1</v>
      </c>
      <c r="I103">
        <v>-1</v>
      </c>
    </row>
    <row r="104" spans="1:9" x14ac:dyDescent="0.3">
      <c r="A104">
        <v>-1</v>
      </c>
      <c r="B104">
        <v>-1</v>
      </c>
      <c r="C104">
        <v>-1</v>
      </c>
      <c r="D104">
        <v>-1</v>
      </c>
      <c r="E104">
        <v>-1</v>
      </c>
      <c r="F104">
        <v>-1</v>
      </c>
      <c r="G104">
        <v>-1</v>
      </c>
      <c r="H104">
        <v>-1</v>
      </c>
      <c r="I104">
        <v>-1</v>
      </c>
    </row>
    <row r="105" spans="1:9" x14ac:dyDescent="0.3">
      <c r="A105">
        <v>-1</v>
      </c>
      <c r="B105">
        <v>-1</v>
      </c>
      <c r="C105">
        <v>-1</v>
      </c>
      <c r="D105">
        <v>-1</v>
      </c>
      <c r="E105">
        <v>-1</v>
      </c>
      <c r="F105">
        <v>-1</v>
      </c>
      <c r="G105">
        <v>-1</v>
      </c>
      <c r="H105">
        <v>-1</v>
      </c>
      <c r="I105">
        <v>-1</v>
      </c>
    </row>
    <row r="106" spans="1:9" x14ac:dyDescent="0.3">
      <c r="A106">
        <v>-1</v>
      </c>
      <c r="B106">
        <v>-1</v>
      </c>
      <c r="C106">
        <v>-1</v>
      </c>
      <c r="D106">
        <v>-1</v>
      </c>
      <c r="E106">
        <v>-1</v>
      </c>
      <c r="F106">
        <v>-1</v>
      </c>
      <c r="G106">
        <v>-1</v>
      </c>
      <c r="H106">
        <v>-1</v>
      </c>
      <c r="I106">
        <v>-1</v>
      </c>
    </row>
    <row r="107" spans="1:9" x14ac:dyDescent="0.3">
      <c r="A107">
        <v>-1</v>
      </c>
      <c r="B107">
        <v>-1</v>
      </c>
      <c r="C107">
        <v>-1</v>
      </c>
      <c r="D107">
        <v>-1</v>
      </c>
      <c r="E107">
        <v>-1</v>
      </c>
      <c r="F107">
        <v>-1</v>
      </c>
      <c r="G107">
        <v>-1</v>
      </c>
      <c r="H107">
        <v>-1</v>
      </c>
      <c r="I107">
        <v>-1</v>
      </c>
    </row>
    <row r="108" spans="1:9" x14ac:dyDescent="0.3">
      <c r="A108">
        <v>-1</v>
      </c>
      <c r="B108">
        <v>-1</v>
      </c>
      <c r="C108">
        <v>-1</v>
      </c>
      <c r="D108">
        <v>-1</v>
      </c>
      <c r="E108">
        <v>-1</v>
      </c>
      <c r="F108">
        <v>-1</v>
      </c>
      <c r="G108">
        <v>-1</v>
      </c>
      <c r="H108">
        <v>-1</v>
      </c>
      <c r="I108">
        <v>-1</v>
      </c>
    </row>
    <row r="109" spans="1:9" x14ac:dyDescent="0.3">
      <c r="A109">
        <v>-1</v>
      </c>
      <c r="B109">
        <v>-1</v>
      </c>
      <c r="C109">
        <v>-1</v>
      </c>
      <c r="D109">
        <v>-1</v>
      </c>
      <c r="E109">
        <v>-1</v>
      </c>
      <c r="F109">
        <v>-1</v>
      </c>
      <c r="G109">
        <v>-1</v>
      </c>
      <c r="H109">
        <v>-1</v>
      </c>
      <c r="I109">
        <v>-1</v>
      </c>
    </row>
    <row r="110" spans="1:9" x14ac:dyDescent="0.3">
      <c r="A110">
        <v>-1</v>
      </c>
      <c r="B110">
        <v>-1</v>
      </c>
      <c r="C110">
        <v>-1</v>
      </c>
      <c r="D110">
        <v>-1</v>
      </c>
      <c r="E110">
        <v>-1</v>
      </c>
      <c r="F110">
        <v>-1</v>
      </c>
      <c r="G110">
        <v>-1</v>
      </c>
      <c r="H110">
        <v>-1</v>
      </c>
      <c r="I110">
        <v>-1</v>
      </c>
    </row>
    <row r="111" spans="1:9" x14ac:dyDescent="0.3">
      <c r="A111">
        <v>-1</v>
      </c>
      <c r="B111">
        <v>-1</v>
      </c>
      <c r="C111">
        <v>-1</v>
      </c>
      <c r="D111">
        <v>-1</v>
      </c>
      <c r="E111">
        <v>-1</v>
      </c>
      <c r="F111">
        <v>-1</v>
      </c>
      <c r="G111">
        <v>-1</v>
      </c>
      <c r="H111">
        <v>-1</v>
      </c>
      <c r="I111">
        <v>-1</v>
      </c>
    </row>
    <row r="112" spans="1:9" x14ac:dyDescent="0.3">
      <c r="A112">
        <v>-1</v>
      </c>
      <c r="B112">
        <v>-1</v>
      </c>
      <c r="C112">
        <v>-1</v>
      </c>
      <c r="D112">
        <v>-1</v>
      </c>
      <c r="E112">
        <v>-1</v>
      </c>
      <c r="F112">
        <v>-1</v>
      </c>
      <c r="G112">
        <v>-1</v>
      </c>
      <c r="H112">
        <v>-1</v>
      </c>
      <c r="I112">
        <v>-1</v>
      </c>
    </row>
    <row r="113" spans="1:9" x14ac:dyDescent="0.3">
      <c r="A113">
        <v>-1</v>
      </c>
      <c r="B113">
        <v>-1</v>
      </c>
      <c r="C113">
        <v>-1</v>
      </c>
      <c r="D113">
        <v>-1</v>
      </c>
      <c r="E113">
        <v>-1</v>
      </c>
      <c r="F113">
        <v>-1</v>
      </c>
      <c r="G113">
        <v>-1</v>
      </c>
      <c r="H113">
        <v>-1</v>
      </c>
      <c r="I113">
        <v>-1</v>
      </c>
    </row>
    <row r="114" spans="1:9" x14ac:dyDescent="0.3">
      <c r="A114">
        <v>-1</v>
      </c>
      <c r="B114">
        <v>-1</v>
      </c>
      <c r="C114">
        <v>-1</v>
      </c>
      <c r="D114">
        <v>-1</v>
      </c>
      <c r="E114">
        <v>-1</v>
      </c>
      <c r="F114">
        <v>-1</v>
      </c>
      <c r="G114">
        <v>-1</v>
      </c>
      <c r="H114">
        <v>-1</v>
      </c>
      <c r="I114">
        <v>-1</v>
      </c>
    </row>
    <row r="115" spans="1:9" x14ac:dyDescent="0.3">
      <c r="A115">
        <v>-1</v>
      </c>
      <c r="B115">
        <v>-1</v>
      </c>
      <c r="C115">
        <v>-1</v>
      </c>
      <c r="D115">
        <v>-1</v>
      </c>
      <c r="E115">
        <v>-1</v>
      </c>
      <c r="F115">
        <v>-1</v>
      </c>
      <c r="G115">
        <v>-1</v>
      </c>
      <c r="H115">
        <v>-1</v>
      </c>
      <c r="I115">
        <v>-1</v>
      </c>
    </row>
    <row r="116" spans="1:9" x14ac:dyDescent="0.3">
      <c r="A116">
        <v>-1</v>
      </c>
      <c r="B116">
        <v>-1</v>
      </c>
      <c r="C116">
        <v>-1</v>
      </c>
      <c r="D116">
        <v>-1</v>
      </c>
      <c r="E116">
        <v>-1</v>
      </c>
      <c r="F116">
        <v>-1</v>
      </c>
      <c r="G116">
        <v>-1</v>
      </c>
      <c r="H116">
        <v>-1</v>
      </c>
      <c r="I116">
        <v>-1</v>
      </c>
    </row>
    <row r="117" spans="1:9" x14ac:dyDescent="0.3">
      <c r="A117">
        <v>-1</v>
      </c>
      <c r="B117">
        <v>-1</v>
      </c>
      <c r="C117">
        <v>-1</v>
      </c>
      <c r="D117">
        <v>-1</v>
      </c>
      <c r="E117">
        <v>-1</v>
      </c>
      <c r="F117">
        <v>-1</v>
      </c>
      <c r="G117">
        <v>-1</v>
      </c>
      <c r="H117">
        <v>-1</v>
      </c>
      <c r="I117">
        <v>-1</v>
      </c>
    </row>
    <row r="118" spans="1:9" x14ac:dyDescent="0.3">
      <c r="A118">
        <v>-1</v>
      </c>
      <c r="B118">
        <v>-1</v>
      </c>
      <c r="C118">
        <v>-1</v>
      </c>
      <c r="D118">
        <v>-1</v>
      </c>
      <c r="E118">
        <v>-1</v>
      </c>
      <c r="F118">
        <v>-1</v>
      </c>
      <c r="G118">
        <v>-1</v>
      </c>
      <c r="H118">
        <v>-1</v>
      </c>
      <c r="I118">
        <v>-1</v>
      </c>
    </row>
    <row r="119" spans="1:9" x14ac:dyDescent="0.3">
      <c r="A119">
        <v>-1</v>
      </c>
      <c r="B119">
        <v>-1</v>
      </c>
      <c r="C119">
        <v>-1</v>
      </c>
      <c r="D119">
        <v>-1</v>
      </c>
      <c r="E119">
        <v>-1</v>
      </c>
      <c r="F119">
        <v>-1</v>
      </c>
      <c r="G119">
        <v>-1</v>
      </c>
      <c r="H119">
        <v>-1</v>
      </c>
      <c r="I119">
        <v>-1</v>
      </c>
    </row>
    <row r="120" spans="1:9" x14ac:dyDescent="0.3">
      <c r="A120">
        <v>-1</v>
      </c>
      <c r="B120">
        <v>-1</v>
      </c>
      <c r="C120">
        <v>-1</v>
      </c>
      <c r="D120">
        <v>-1</v>
      </c>
      <c r="E120">
        <v>-1</v>
      </c>
      <c r="F120">
        <v>-1</v>
      </c>
      <c r="G120">
        <v>-1</v>
      </c>
      <c r="H120">
        <v>-1</v>
      </c>
      <c r="I120">
        <v>-1</v>
      </c>
    </row>
    <row r="121" spans="1:9" x14ac:dyDescent="0.3">
      <c r="A121">
        <v>-1</v>
      </c>
      <c r="B121">
        <v>-1</v>
      </c>
      <c r="C121">
        <v>-1</v>
      </c>
      <c r="D121">
        <v>-1</v>
      </c>
      <c r="E121">
        <v>-1</v>
      </c>
      <c r="F121">
        <v>-1</v>
      </c>
      <c r="G121">
        <v>-1</v>
      </c>
      <c r="H121">
        <v>-1</v>
      </c>
      <c r="I121">
        <v>-1</v>
      </c>
    </row>
    <row r="122" spans="1:9" x14ac:dyDescent="0.3">
      <c r="A122">
        <v>-1</v>
      </c>
      <c r="B122">
        <v>-1</v>
      </c>
      <c r="C122">
        <v>-1</v>
      </c>
      <c r="D122">
        <v>-1</v>
      </c>
      <c r="E122">
        <v>-1</v>
      </c>
      <c r="F122">
        <v>-1</v>
      </c>
      <c r="G122">
        <v>-1</v>
      </c>
      <c r="H122">
        <v>-1</v>
      </c>
      <c r="I122">
        <v>-1</v>
      </c>
    </row>
    <row r="123" spans="1:9" x14ac:dyDescent="0.3">
      <c r="A123">
        <v>-1</v>
      </c>
      <c r="B123">
        <v>-1</v>
      </c>
      <c r="C123">
        <v>-1</v>
      </c>
      <c r="D123">
        <v>-1</v>
      </c>
      <c r="E123">
        <v>-1</v>
      </c>
      <c r="F123">
        <v>-1</v>
      </c>
      <c r="G123">
        <v>-1</v>
      </c>
      <c r="H123">
        <v>-1</v>
      </c>
      <c r="I123">
        <v>-1</v>
      </c>
    </row>
    <row r="124" spans="1:9" x14ac:dyDescent="0.3">
      <c r="A124">
        <v>-1</v>
      </c>
      <c r="B124">
        <v>-1</v>
      </c>
      <c r="C124">
        <v>-1</v>
      </c>
      <c r="D124">
        <v>-1</v>
      </c>
      <c r="E124">
        <v>-1</v>
      </c>
      <c r="F124">
        <v>-1</v>
      </c>
      <c r="G124">
        <v>-1</v>
      </c>
      <c r="H124">
        <v>-1</v>
      </c>
      <c r="I124">
        <v>-1</v>
      </c>
    </row>
    <row r="125" spans="1:9" x14ac:dyDescent="0.3">
      <c r="A125">
        <v>-1</v>
      </c>
      <c r="B125">
        <v>-1</v>
      </c>
      <c r="C125">
        <v>-1</v>
      </c>
      <c r="D125">
        <v>-1</v>
      </c>
      <c r="E125">
        <v>-1</v>
      </c>
      <c r="F125">
        <v>-1</v>
      </c>
      <c r="G125">
        <v>-1</v>
      </c>
      <c r="H125">
        <v>-1</v>
      </c>
      <c r="I125">
        <v>-1</v>
      </c>
    </row>
    <row r="126" spans="1:9" x14ac:dyDescent="0.3">
      <c r="A126">
        <v>-1</v>
      </c>
      <c r="B126">
        <v>-1</v>
      </c>
      <c r="C126">
        <v>-1</v>
      </c>
      <c r="D126">
        <v>-1</v>
      </c>
      <c r="E126">
        <v>-1</v>
      </c>
      <c r="F126">
        <v>-1</v>
      </c>
      <c r="G126">
        <v>-1</v>
      </c>
      <c r="H126">
        <v>-1</v>
      </c>
      <c r="I126">
        <v>-1</v>
      </c>
    </row>
    <row r="127" spans="1:9" x14ac:dyDescent="0.3">
      <c r="A127">
        <v>-1</v>
      </c>
      <c r="B127">
        <v>-1</v>
      </c>
      <c r="C127">
        <v>-1</v>
      </c>
      <c r="D127">
        <v>-1</v>
      </c>
      <c r="E127">
        <v>-1</v>
      </c>
      <c r="F127">
        <v>-1</v>
      </c>
      <c r="G127">
        <v>-1</v>
      </c>
      <c r="H127">
        <v>-1</v>
      </c>
      <c r="I127">
        <v>-1</v>
      </c>
    </row>
    <row r="128" spans="1:9" x14ac:dyDescent="0.3">
      <c r="A128">
        <v>-1</v>
      </c>
      <c r="B128">
        <v>-1</v>
      </c>
      <c r="C128">
        <v>-1</v>
      </c>
      <c r="D128">
        <v>-1</v>
      </c>
      <c r="E128">
        <v>-1</v>
      </c>
      <c r="F128">
        <v>-1</v>
      </c>
      <c r="G128">
        <v>-1</v>
      </c>
      <c r="H128">
        <v>-1</v>
      </c>
      <c r="I128">
        <v>-1</v>
      </c>
    </row>
    <row r="129" spans="1:9" x14ac:dyDescent="0.3">
      <c r="A129">
        <v>-1</v>
      </c>
      <c r="B129">
        <v>-1</v>
      </c>
      <c r="C129">
        <v>-1</v>
      </c>
      <c r="D129">
        <v>-1</v>
      </c>
      <c r="E129">
        <v>-1</v>
      </c>
      <c r="F129">
        <v>-1</v>
      </c>
      <c r="G129">
        <v>-1</v>
      </c>
      <c r="H129">
        <v>-1</v>
      </c>
      <c r="I129">
        <v>-1</v>
      </c>
    </row>
    <row r="130" spans="1:9" x14ac:dyDescent="0.3">
      <c r="A130">
        <v>-1</v>
      </c>
      <c r="B130">
        <v>-1</v>
      </c>
      <c r="C130">
        <v>-1</v>
      </c>
      <c r="D130">
        <v>-1</v>
      </c>
      <c r="E130">
        <v>-1</v>
      </c>
      <c r="F130">
        <v>-1</v>
      </c>
      <c r="G130">
        <v>-1</v>
      </c>
      <c r="H130">
        <v>-1</v>
      </c>
      <c r="I130">
        <v>-1</v>
      </c>
    </row>
    <row r="131" spans="1:9" x14ac:dyDescent="0.3">
      <c r="A131">
        <v>-1</v>
      </c>
      <c r="B131">
        <v>-1</v>
      </c>
      <c r="C131">
        <v>-1</v>
      </c>
      <c r="D131">
        <v>-1</v>
      </c>
      <c r="E131">
        <v>-1</v>
      </c>
      <c r="F131">
        <v>-1</v>
      </c>
      <c r="G131">
        <v>-1</v>
      </c>
      <c r="H131">
        <v>-1</v>
      </c>
      <c r="I131">
        <v>-1</v>
      </c>
    </row>
    <row r="132" spans="1:9" x14ac:dyDescent="0.3">
      <c r="A132">
        <v>-1</v>
      </c>
      <c r="B132">
        <v>-1</v>
      </c>
      <c r="C132">
        <v>-1</v>
      </c>
      <c r="D132">
        <v>-1</v>
      </c>
      <c r="E132">
        <v>-1</v>
      </c>
      <c r="F132">
        <v>-1</v>
      </c>
      <c r="G132">
        <v>-1</v>
      </c>
      <c r="H132">
        <v>-1</v>
      </c>
      <c r="I132">
        <v>-1</v>
      </c>
    </row>
    <row r="133" spans="1:9" x14ac:dyDescent="0.3">
      <c r="A133">
        <v>-1</v>
      </c>
      <c r="B133">
        <v>-1</v>
      </c>
      <c r="C133">
        <v>-1</v>
      </c>
      <c r="D133">
        <v>-1</v>
      </c>
      <c r="E133">
        <v>-1</v>
      </c>
      <c r="F133">
        <v>-1</v>
      </c>
      <c r="G133">
        <v>-1</v>
      </c>
      <c r="H133">
        <v>-1</v>
      </c>
      <c r="I133">
        <v>-1</v>
      </c>
    </row>
    <row r="134" spans="1:9" x14ac:dyDescent="0.3">
      <c r="A134">
        <v>-1</v>
      </c>
      <c r="B134">
        <v>-1</v>
      </c>
      <c r="C134">
        <v>-1</v>
      </c>
      <c r="D134">
        <v>-1</v>
      </c>
      <c r="E134">
        <v>-1</v>
      </c>
      <c r="F134">
        <v>-1</v>
      </c>
      <c r="G134">
        <v>-1</v>
      </c>
      <c r="H134">
        <v>-1</v>
      </c>
      <c r="I134">
        <v>-1</v>
      </c>
    </row>
    <row r="135" spans="1:9" x14ac:dyDescent="0.3">
      <c r="A135">
        <v>-1</v>
      </c>
      <c r="B135">
        <v>-1</v>
      </c>
      <c r="C135">
        <v>-1</v>
      </c>
      <c r="D135">
        <v>-1</v>
      </c>
      <c r="E135">
        <v>-1</v>
      </c>
      <c r="F135">
        <v>-1</v>
      </c>
      <c r="G135">
        <v>-1</v>
      </c>
      <c r="H135">
        <v>-1</v>
      </c>
      <c r="I135">
        <v>-1</v>
      </c>
    </row>
    <row r="136" spans="1:9" x14ac:dyDescent="0.3">
      <c r="A136">
        <v>-1</v>
      </c>
      <c r="B136">
        <v>-1</v>
      </c>
      <c r="C136">
        <v>-1</v>
      </c>
      <c r="D136">
        <v>-1</v>
      </c>
      <c r="E136">
        <v>-1</v>
      </c>
      <c r="F136">
        <v>-1</v>
      </c>
      <c r="G136">
        <v>-1</v>
      </c>
      <c r="H136">
        <v>-1</v>
      </c>
      <c r="I136">
        <v>-1</v>
      </c>
    </row>
    <row r="137" spans="1:9" x14ac:dyDescent="0.3">
      <c r="A137">
        <v>-1</v>
      </c>
      <c r="B137">
        <v>-1</v>
      </c>
      <c r="C137">
        <v>-1</v>
      </c>
      <c r="D137">
        <v>-1</v>
      </c>
      <c r="E137">
        <v>-1</v>
      </c>
      <c r="F137">
        <v>-1</v>
      </c>
      <c r="G137">
        <v>-1</v>
      </c>
      <c r="H137">
        <v>-1</v>
      </c>
      <c r="I137">
        <v>-1</v>
      </c>
    </row>
    <row r="138" spans="1:9" x14ac:dyDescent="0.3">
      <c r="A138">
        <v>-1</v>
      </c>
      <c r="B138">
        <v>-1</v>
      </c>
      <c r="C138">
        <v>-1</v>
      </c>
      <c r="D138">
        <v>-1</v>
      </c>
      <c r="E138">
        <v>-1</v>
      </c>
      <c r="F138">
        <v>-1</v>
      </c>
      <c r="G138">
        <v>-1</v>
      </c>
      <c r="H138">
        <v>-1</v>
      </c>
      <c r="I138">
        <v>-1</v>
      </c>
    </row>
    <row r="139" spans="1:9" x14ac:dyDescent="0.3">
      <c r="A139">
        <v>-1</v>
      </c>
      <c r="B139">
        <v>-1</v>
      </c>
      <c r="C139">
        <v>-1</v>
      </c>
      <c r="D139">
        <v>-1</v>
      </c>
      <c r="E139">
        <v>-1</v>
      </c>
      <c r="F139">
        <v>-1</v>
      </c>
      <c r="G139">
        <v>-1</v>
      </c>
      <c r="H139">
        <v>-1</v>
      </c>
      <c r="I139">
        <v>-1</v>
      </c>
    </row>
    <row r="140" spans="1:9" x14ac:dyDescent="0.3">
      <c r="A140">
        <v>-1</v>
      </c>
      <c r="B140">
        <v>-1</v>
      </c>
      <c r="C140">
        <v>-1</v>
      </c>
      <c r="D140">
        <v>-1</v>
      </c>
      <c r="E140">
        <v>-1</v>
      </c>
      <c r="F140">
        <v>-1</v>
      </c>
      <c r="G140">
        <v>-1</v>
      </c>
      <c r="H140">
        <v>-1</v>
      </c>
      <c r="I140">
        <v>-1</v>
      </c>
    </row>
    <row r="141" spans="1:9" x14ac:dyDescent="0.3">
      <c r="A141">
        <v>-1</v>
      </c>
      <c r="B141">
        <v>-1</v>
      </c>
      <c r="C141">
        <v>-1</v>
      </c>
      <c r="D141">
        <v>-1</v>
      </c>
      <c r="E141">
        <v>-1</v>
      </c>
      <c r="F141">
        <v>-1</v>
      </c>
      <c r="G141">
        <v>-1</v>
      </c>
      <c r="H141">
        <v>-1</v>
      </c>
      <c r="I141">
        <v>-1</v>
      </c>
    </row>
    <row r="142" spans="1:9" x14ac:dyDescent="0.3">
      <c r="A142">
        <v>-1</v>
      </c>
      <c r="B142">
        <v>-1</v>
      </c>
      <c r="C142">
        <v>-1</v>
      </c>
      <c r="D142">
        <v>-1</v>
      </c>
      <c r="E142">
        <v>-1</v>
      </c>
      <c r="F142">
        <v>-1</v>
      </c>
      <c r="G142">
        <v>-1</v>
      </c>
      <c r="H142">
        <v>-1</v>
      </c>
      <c r="I142">
        <v>-1</v>
      </c>
    </row>
    <row r="143" spans="1:9" x14ac:dyDescent="0.3">
      <c r="A143">
        <v>-1</v>
      </c>
      <c r="B143">
        <v>-1</v>
      </c>
      <c r="C143">
        <v>-1</v>
      </c>
      <c r="D143">
        <v>-1</v>
      </c>
      <c r="E143">
        <v>-1</v>
      </c>
      <c r="F143">
        <v>-1</v>
      </c>
      <c r="G143">
        <v>-1</v>
      </c>
      <c r="H143">
        <v>-1</v>
      </c>
      <c r="I143">
        <v>-1</v>
      </c>
    </row>
    <row r="144" spans="1:9" x14ac:dyDescent="0.3">
      <c r="A144">
        <v>-1</v>
      </c>
      <c r="B144">
        <v>-1</v>
      </c>
      <c r="C144">
        <v>-1</v>
      </c>
      <c r="D144">
        <v>-1</v>
      </c>
      <c r="E144">
        <v>-1</v>
      </c>
      <c r="F144">
        <v>-1</v>
      </c>
      <c r="G144">
        <v>-1</v>
      </c>
      <c r="H144">
        <v>-1</v>
      </c>
      <c r="I144">
        <v>-1</v>
      </c>
    </row>
    <row r="145" spans="1:9" x14ac:dyDescent="0.3">
      <c r="A145">
        <v>-1</v>
      </c>
      <c r="B145">
        <v>-1</v>
      </c>
      <c r="C145">
        <v>-1</v>
      </c>
      <c r="D145">
        <v>-1</v>
      </c>
      <c r="E145">
        <v>-1</v>
      </c>
      <c r="F145">
        <v>-1</v>
      </c>
      <c r="G145">
        <v>-1</v>
      </c>
      <c r="H145">
        <v>-1</v>
      </c>
      <c r="I145">
        <v>-1</v>
      </c>
    </row>
    <row r="146" spans="1:9" x14ac:dyDescent="0.3">
      <c r="A146">
        <v>-1</v>
      </c>
      <c r="B146">
        <v>-1</v>
      </c>
      <c r="C146">
        <v>-1</v>
      </c>
      <c r="D146">
        <v>-1</v>
      </c>
      <c r="E146">
        <v>-1</v>
      </c>
      <c r="F146">
        <v>-1</v>
      </c>
      <c r="G146">
        <v>-1</v>
      </c>
      <c r="H146">
        <v>-1</v>
      </c>
      <c r="I146">
        <v>-1</v>
      </c>
    </row>
    <row r="147" spans="1:9" x14ac:dyDescent="0.3">
      <c r="A147">
        <v>-1</v>
      </c>
      <c r="B147">
        <v>-1</v>
      </c>
      <c r="C147">
        <v>-1</v>
      </c>
      <c r="D147">
        <v>-1</v>
      </c>
      <c r="E147">
        <v>-1</v>
      </c>
      <c r="F147">
        <v>-1</v>
      </c>
      <c r="G147">
        <v>-1</v>
      </c>
      <c r="H147">
        <v>-1</v>
      </c>
      <c r="I147">
        <v>-1</v>
      </c>
    </row>
    <row r="148" spans="1:9" x14ac:dyDescent="0.3">
      <c r="A148">
        <v>-1</v>
      </c>
      <c r="B148">
        <v>-1</v>
      </c>
      <c r="C148">
        <v>-1</v>
      </c>
      <c r="D148">
        <v>-1</v>
      </c>
      <c r="E148">
        <v>-1</v>
      </c>
      <c r="F148">
        <v>-1</v>
      </c>
      <c r="G148">
        <v>-1</v>
      </c>
      <c r="H148">
        <v>-1</v>
      </c>
      <c r="I148">
        <v>-1</v>
      </c>
    </row>
    <row r="149" spans="1:9" x14ac:dyDescent="0.3">
      <c r="A149">
        <v>-1</v>
      </c>
      <c r="B149">
        <v>-1</v>
      </c>
      <c r="C149">
        <v>-1</v>
      </c>
      <c r="D149">
        <v>-1</v>
      </c>
      <c r="E149">
        <v>-1</v>
      </c>
      <c r="F149">
        <v>-1</v>
      </c>
      <c r="G149">
        <v>-1</v>
      </c>
      <c r="H149">
        <v>-1</v>
      </c>
      <c r="I149">
        <v>-1</v>
      </c>
    </row>
    <row r="150" spans="1:9" x14ac:dyDescent="0.3">
      <c r="A150">
        <v>-1</v>
      </c>
      <c r="B150">
        <v>-1</v>
      </c>
      <c r="C150">
        <v>-1</v>
      </c>
      <c r="D150">
        <v>-1</v>
      </c>
      <c r="E150">
        <v>-1</v>
      </c>
      <c r="F150">
        <v>-1</v>
      </c>
      <c r="G150">
        <v>-1</v>
      </c>
      <c r="H150">
        <v>-1</v>
      </c>
      <c r="I150">
        <v>-1</v>
      </c>
    </row>
    <row r="151" spans="1:9" x14ac:dyDescent="0.3">
      <c r="A151">
        <v>-1</v>
      </c>
      <c r="B151">
        <v>-1</v>
      </c>
      <c r="C151">
        <v>-1</v>
      </c>
      <c r="D151">
        <v>-1</v>
      </c>
      <c r="E151">
        <v>-1</v>
      </c>
      <c r="F151">
        <v>-1</v>
      </c>
      <c r="G151">
        <v>-1</v>
      </c>
      <c r="H151">
        <v>-1</v>
      </c>
      <c r="I151">
        <v>-1</v>
      </c>
    </row>
    <row r="152" spans="1:9" x14ac:dyDescent="0.3">
      <c r="A152">
        <v>-1</v>
      </c>
      <c r="B152">
        <v>-1</v>
      </c>
      <c r="C152">
        <v>-1</v>
      </c>
      <c r="D152">
        <v>-1</v>
      </c>
      <c r="E152">
        <v>-1</v>
      </c>
      <c r="F152">
        <v>-1</v>
      </c>
      <c r="G152">
        <v>-1</v>
      </c>
      <c r="H152">
        <v>-1</v>
      </c>
      <c r="I152">
        <v>-1</v>
      </c>
    </row>
    <row r="153" spans="1:9" x14ac:dyDescent="0.3">
      <c r="A153">
        <v>-1</v>
      </c>
      <c r="B153">
        <v>-1</v>
      </c>
      <c r="C153">
        <v>-1</v>
      </c>
      <c r="D153">
        <v>-1</v>
      </c>
      <c r="E153">
        <v>-1</v>
      </c>
      <c r="F153">
        <v>-1</v>
      </c>
      <c r="G153">
        <v>-1</v>
      </c>
      <c r="H153">
        <v>-1</v>
      </c>
      <c r="I153">
        <v>-1</v>
      </c>
    </row>
    <row r="154" spans="1:9" x14ac:dyDescent="0.3">
      <c r="A154">
        <v>-1</v>
      </c>
      <c r="B154">
        <v>-1</v>
      </c>
      <c r="C154">
        <v>-1</v>
      </c>
      <c r="D154">
        <v>-1</v>
      </c>
      <c r="E154">
        <v>-1</v>
      </c>
      <c r="F154">
        <v>-1</v>
      </c>
      <c r="G154">
        <v>-1</v>
      </c>
      <c r="H154">
        <v>-1</v>
      </c>
      <c r="I154">
        <v>-1</v>
      </c>
    </row>
    <row r="155" spans="1:9" x14ac:dyDescent="0.3">
      <c r="A155">
        <v>-1</v>
      </c>
      <c r="B155">
        <v>-1</v>
      </c>
      <c r="C155">
        <v>-1</v>
      </c>
      <c r="D155">
        <v>-1</v>
      </c>
      <c r="E155">
        <v>-1</v>
      </c>
      <c r="F155">
        <v>-1</v>
      </c>
      <c r="G155">
        <v>-1</v>
      </c>
      <c r="H155">
        <v>-1</v>
      </c>
      <c r="I155">
        <v>-1</v>
      </c>
    </row>
    <row r="156" spans="1:9" x14ac:dyDescent="0.3">
      <c r="A156">
        <v>-1</v>
      </c>
      <c r="B156">
        <v>-1</v>
      </c>
      <c r="C156">
        <v>-1</v>
      </c>
      <c r="D156">
        <v>-1</v>
      </c>
      <c r="E156">
        <v>-1</v>
      </c>
      <c r="F156">
        <v>-1</v>
      </c>
      <c r="G156">
        <v>-1</v>
      </c>
      <c r="H156">
        <v>-1</v>
      </c>
      <c r="I156">
        <v>-1</v>
      </c>
    </row>
    <row r="157" spans="1:9" x14ac:dyDescent="0.3">
      <c r="A157">
        <v>-1</v>
      </c>
      <c r="B157">
        <v>-1</v>
      </c>
      <c r="C157">
        <v>-1</v>
      </c>
      <c r="D157">
        <v>-1</v>
      </c>
      <c r="E157">
        <v>-1</v>
      </c>
      <c r="F157">
        <v>-1</v>
      </c>
      <c r="G157">
        <v>-1</v>
      </c>
      <c r="H157">
        <v>-1</v>
      </c>
      <c r="I157">
        <v>-1</v>
      </c>
    </row>
    <row r="158" spans="1:9" x14ac:dyDescent="0.3">
      <c r="A158">
        <v>-1</v>
      </c>
      <c r="B158">
        <v>-1</v>
      </c>
      <c r="C158">
        <v>-1</v>
      </c>
      <c r="D158">
        <v>-1</v>
      </c>
      <c r="E158">
        <v>-1</v>
      </c>
      <c r="F158">
        <v>-1</v>
      </c>
      <c r="G158">
        <v>-1</v>
      </c>
      <c r="H158">
        <v>-1</v>
      </c>
      <c r="I158">
        <v>-1</v>
      </c>
    </row>
    <row r="159" spans="1:9" x14ac:dyDescent="0.3">
      <c r="A159">
        <v>-1</v>
      </c>
      <c r="B159">
        <v>-1</v>
      </c>
      <c r="C159">
        <v>-1</v>
      </c>
      <c r="D159">
        <v>-1</v>
      </c>
      <c r="E159">
        <v>-1</v>
      </c>
      <c r="F159">
        <v>-1</v>
      </c>
      <c r="G159">
        <v>-1</v>
      </c>
      <c r="H159">
        <v>-1</v>
      </c>
      <c r="I159">
        <v>-1</v>
      </c>
    </row>
    <row r="160" spans="1:9" x14ac:dyDescent="0.3">
      <c r="A160">
        <v>-1</v>
      </c>
      <c r="B160">
        <v>-1</v>
      </c>
      <c r="C160">
        <v>-1</v>
      </c>
      <c r="D160">
        <v>-1</v>
      </c>
      <c r="E160">
        <v>-1</v>
      </c>
      <c r="F160">
        <v>-1</v>
      </c>
      <c r="G160">
        <v>-1</v>
      </c>
      <c r="H160">
        <v>-1</v>
      </c>
      <c r="I160">
        <v>-1</v>
      </c>
    </row>
    <row r="161" spans="1:9" x14ac:dyDescent="0.3">
      <c r="A161">
        <v>-1</v>
      </c>
      <c r="B161">
        <v>-1</v>
      </c>
      <c r="C161">
        <v>-1</v>
      </c>
      <c r="D161">
        <v>-1</v>
      </c>
      <c r="E161">
        <v>-1</v>
      </c>
      <c r="F161">
        <v>-1</v>
      </c>
      <c r="G161">
        <v>-1</v>
      </c>
      <c r="H161">
        <v>-1</v>
      </c>
      <c r="I161">
        <v>-1</v>
      </c>
    </row>
    <row r="162" spans="1:9" x14ac:dyDescent="0.3">
      <c r="A162">
        <v>-1</v>
      </c>
      <c r="B162">
        <v>-1</v>
      </c>
      <c r="C162">
        <v>-1</v>
      </c>
      <c r="D162">
        <v>-1</v>
      </c>
      <c r="E162">
        <v>-1</v>
      </c>
      <c r="F162">
        <v>-1</v>
      </c>
      <c r="G162">
        <v>-1</v>
      </c>
      <c r="H162">
        <v>-1</v>
      </c>
      <c r="I162">
        <v>-1</v>
      </c>
    </row>
    <row r="163" spans="1:9" x14ac:dyDescent="0.3">
      <c r="A163">
        <v>-1</v>
      </c>
      <c r="B163">
        <v>-1</v>
      </c>
      <c r="C163">
        <v>-1</v>
      </c>
      <c r="D163">
        <v>-1</v>
      </c>
      <c r="E163">
        <v>-1</v>
      </c>
      <c r="F163">
        <v>-1</v>
      </c>
      <c r="G163">
        <v>-1</v>
      </c>
      <c r="H163">
        <v>-1</v>
      </c>
      <c r="I163">
        <v>-1</v>
      </c>
    </row>
    <row r="164" spans="1:9" x14ac:dyDescent="0.3">
      <c r="A164">
        <v>-1</v>
      </c>
      <c r="B164">
        <v>-1</v>
      </c>
      <c r="C164">
        <v>-1</v>
      </c>
      <c r="D164">
        <v>-1</v>
      </c>
      <c r="E164">
        <v>-1</v>
      </c>
      <c r="F164">
        <v>-1</v>
      </c>
      <c r="G164">
        <v>-1</v>
      </c>
      <c r="H164">
        <v>-1</v>
      </c>
      <c r="I164">
        <v>-1</v>
      </c>
    </row>
    <row r="165" spans="1:9" x14ac:dyDescent="0.3">
      <c r="A165">
        <v>-1</v>
      </c>
      <c r="B165">
        <v>-1</v>
      </c>
      <c r="C165">
        <v>-1</v>
      </c>
      <c r="D165">
        <v>-1</v>
      </c>
      <c r="E165">
        <v>-1</v>
      </c>
      <c r="F165">
        <v>-1</v>
      </c>
      <c r="G165">
        <v>-1</v>
      </c>
      <c r="H165">
        <v>-1</v>
      </c>
      <c r="I165">
        <v>-1</v>
      </c>
    </row>
    <row r="166" spans="1:9" x14ac:dyDescent="0.3">
      <c r="A166">
        <v>-1</v>
      </c>
      <c r="B166">
        <v>-1</v>
      </c>
      <c r="C166">
        <v>-1</v>
      </c>
      <c r="D166">
        <v>-1</v>
      </c>
      <c r="E166">
        <v>-1</v>
      </c>
      <c r="F166">
        <v>-1</v>
      </c>
      <c r="G166">
        <v>-1</v>
      </c>
      <c r="H166">
        <v>-1</v>
      </c>
      <c r="I166">
        <v>-1</v>
      </c>
    </row>
    <row r="167" spans="1:9" x14ac:dyDescent="0.3">
      <c r="A167">
        <v>-1</v>
      </c>
      <c r="B167">
        <v>-1</v>
      </c>
      <c r="C167">
        <v>-1</v>
      </c>
      <c r="D167">
        <v>-1</v>
      </c>
      <c r="E167">
        <v>-1</v>
      </c>
      <c r="F167">
        <v>-1</v>
      </c>
      <c r="G167">
        <v>-1</v>
      </c>
      <c r="H167">
        <v>-1</v>
      </c>
      <c r="I167">
        <v>-1</v>
      </c>
    </row>
    <row r="168" spans="1:9" x14ac:dyDescent="0.3">
      <c r="A168">
        <v>-1</v>
      </c>
      <c r="B168">
        <v>-1</v>
      </c>
      <c r="C168">
        <v>-1</v>
      </c>
      <c r="D168">
        <v>-1</v>
      </c>
      <c r="E168">
        <v>-1</v>
      </c>
      <c r="F168">
        <v>-1</v>
      </c>
      <c r="G168">
        <v>-1</v>
      </c>
      <c r="H168">
        <v>-1</v>
      </c>
      <c r="I168">
        <v>-1</v>
      </c>
    </row>
    <row r="169" spans="1:9" x14ac:dyDescent="0.3">
      <c r="A169">
        <v>-1</v>
      </c>
      <c r="B169">
        <v>-1</v>
      </c>
      <c r="C169">
        <v>-1</v>
      </c>
      <c r="D169">
        <v>-1</v>
      </c>
      <c r="E169">
        <v>-1</v>
      </c>
      <c r="F169">
        <v>-1</v>
      </c>
      <c r="G169">
        <v>-1</v>
      </c>
      <c r="H169">
        <v>-1</v>
      </c>
      <c r="I169">
        <v>-1</v>
      </c>
    </row>
    <row r="170" spans="1:9" x14ac:dyDescent="0.3">
      <c r="A170">
        <v>-1</v>
      </c>
      <c r="B170">
        <v>-1</v>
      </c>
      <c r="C170">
        <v>-1</v>
      </c>
      <c r="D170">
        <v>-1</v>
      </c>
      <c r="E170">
        <v>-1</v>
      </c>
      <c r="F170">
        <v>-1</v>
      </c>
      <c r="G170">
        <v>-1</v>
      </c>
      <c r="H170">
        <v>-1</v>
      </c>
      <c r="I170">
        <v>-1</v>
      </c>
    </row>
    <row r="171" spans="1:9" x14ac:dyDescent="0.3">
      <c r="A171">
        <v>-1</v>
      </c>
      <c r="B171">
        <v>-1</v>
      </c>
      <c r="C171">
        <v>-1</v>
      </c>
      <c r="D171">
        <v>-1</v>
      </c>
      <c r="E171">
        <v>-1</v>
      </c>
      <c r="F171">
        <v>-1</v>
      </c>
      <c r="G171">
        <v>-1</v>
      </c>
      <c r="H171">
        <v>-1</v>
      </c>
      <c r="I171">
        <v>-1</v>
      </c>
    </row>
    <row r="172" spans="1:9" x14ac:dyDescent="0.3">
      <c r="A172">
        <v>-1</v>
      </c>
      <c r="B172">
        <v>-1</v>
      </c>
      <c r="C172">
        <v>-1</v>
      </c>
      <c r="D172">
        <v>-1</v>
      </c>
      <c r="E172">
        <v>-1</v>
      </c>
      <c r="F172">
        <v>-1</v>
      </c>
      <c r="G172">
        <v>-1</v>
      </c>
      <c r="H172">
        <v>-1</v>
      </c>
      <c r="I172">
        <v>-1</v>
      </c>
    </row>
    <row r="173" spans="1:9" x14ac:dyDescent="0.3">
      <c r="A173">
        <v>-1</v>
      </c>
      <c r="B173">
        <v>-1</v>
      </c>
      <c r="C173">
        <v>-1</v>
      </c>
      <c r="D173">
        <v>-1</v>
      </c>
      <c r="E173">
        <v>-1</v>
      </c>
      <c r="F173">
        <v>-1</v>
      </c>
      <c r="G173">
        <v>-1</v>
      </c>
      <c r="H173">
        <v>-1</v>
      </c>
      <c r="I173">
        <v>-1</v>
      </c>
    </row>
    <row r="174" spans="1:9" x14ac:dyDescent="0.3">
      <c r="A174">
        <v>-1</v>
      </c>
      <c r="B174">
        <v>-1</v>
      </c>
      <c r="C174">
        <v>-1</v>
      </c>
      <c r="D174">
        <v>-1</v>
      </c>
      <c r="E174">
        <v>-1</v>
      </c>
      <c r="F174">
        <v>-1</v>
      </c>
      <c r="G174">
        <v>-1</v>
      </c>
      <c r="H174">
        <v>-1</v>
      </c>
      <c r="I174">
        <v>-1</v>
      </c>
    </row>
    <row r="175" spans="1:9" x14ac:dyDescent="0.3">
      <c r="A175">
        <v>-1</v>
      </c>
      <c r="B175">
        <v>-1</v>
      </c>
      <c r="C175">
        <v>-1</v>
      </c>
      <c r="D175">
        <v>-1</v>
      </c>
      <c r="E175">
        <v>-1</v>
      </c>
      <c r="F175">
        <v>-1</v>
      </c>
      <c r="G175">
        <v>-1</v>
      </c>
      <c r="H175">
        <v>-1</v>
      </c>
      <c r="I175">
        <v>-1</v>
      </c>
    </row>
    <row r="176" spans="1:9" x14ac:dyDescent="0.3">
      <c r="A176">
        <v>-1</v>
      </c>
      <c r="B176">
        <v>-1</v>
      </c>
      <c r="C176">
        <v>-1</v>
      </c>
      <c r="D176">
        <v>-1</v>
      </c>
      <c r="E176">
        <v>-1</v>
      </c>
      <c r="F176">
        <v>-1</v>
      </c>
      <c r="G176">
        <v>-1</v>
      </c>
      <c r="H176">
        <v>-1</v>
      </c>
      <c r="I176">
        <v>-1</v>
      </c>
    </row>
    <row r="177" spans="1:9" x14ac:dyDescent="0.3">
      <c r="A177">
        <v>-1</v>
      </c>
      <c r="B177">
        <v>-1</v>
      </c>
      <c r="C177">
        <v>-1</v>
      </c>
      <c r="D177">
        <v>-1</v>
      </c>
      <c r="E177">
        <v>-1</v>
      </c>
      <c r="F177">
        <v>-1</v>
      </c>
      <c r="G177">
        <v>-1</v>
      </c>
      <c r="H177">
        <v>-1</v>
      </c>
      <c r="I177">
        <v>-1</v>
      </c>
    </row>
    <row r="178" spans="1:9" x14ac:dyDescent="0.3">
      <c r="A178">
        <v>-1</v>
      </c>
      <c r="B178">
        <v>-1</v>
      </c>
      <c r="C178">
        <v>-1</v>
      </c>
      <c r="D178">
        <v>-1</v>
      </c>
      <c r="E178">
        <v>-1</v>
      </c>
      <c r="F178">
        <v>-1</v>
      </c>
      <c r="G178">
        <v>-1</v>
      </c>
      <c r="H178">
        <v>-1</v>
      </c>
      <c r="I178">
        <v>-1</v>
      </c>
    </row>
    <row r="179" spans="1:9" x14ac:dyDescent="0.3">
      <c r="A179">
        <v>-1</v>
      </c>
      <c r="B179">
        <v>-1</v>
      </c>
      <c r="C179">
        <v>-1</v>
      </c>
      <c r="D179">
        <v>-1</v>
      </c>
      <c r="E179">
        <v>-1</v>
      </c>
      <c r="F179">
        <v>-1</v>
      </c>
      <c r="G179">
        <v>-1</v>
      </c>
      <c r="H179">
        <v>-1</v>
      </c>
      <c r="I179">
        <v>-1</v>
      </c>
    </row>
    <row r="180" spans="1:9" x14ac:dyDescent="0.3">
      <c r="A180">
        <v>-1</v>
      </c>
      <c r="B180">
        <v>-1</v>
      </c>
      <c r="C180">
        <v>-1</v>
      </c>
      <c r="D180">
        <v>-1</v>
      </c>
      <c r="E180">
        <v>-1</v>
      </c>
      <c r="F180">
        <v>-1</v>
      </c>
      <c r="G180">
        <v>-1</v>
      </c>
      <c r="H180">
        <v>-1</v>
      </c>
      <c r="I180">
        <v>-1</v>
      </c>
    </row>
    <row r="181" spans="1:9" x14ac:dyDescent="0.3">
      <c r="A181">
        <v>-1</v>
      </c>
      <c r="B181">
        <v>-1</v>
      </c>
      <c r="C181">
        <v>-1</v>
      </c>
      <c r="D181">
        <v>-1</v>
      </c>
      <c r="E181">
        <v>-1</v>
      </c>
      <c r="F181">
        <v>-1</v>
      </c>
      <c r="G181">
        <v>-1</v>
      </c>
      <c r="H181">
        <v>-1</v>
      </c>
      <c r="I181">
        <v>-1</v>
      </c>
    </row>
    <row r="182" spans="1:9" x14ac:dyDescent="0.3">
      <c r="A182">
        <v>-1</v>
      </c>
      <c r="B182">
        <v>-1</v>
      </c>
      <c r="C182">
        <v>-1</v>
      </c>
      <c r="D182">
        <v>-1</v>
      </c>
      <c r="E182">
        <v>-1</v>
      </c>
      <c r="F182">
        <v>-1</v>
      </c>
      <c r="G182">
        <v>-1</v>
      </c>
      <c r="H182">
        <v>-1</v>
      </c>
      <c r="I182">
        <v>-1</v>
      </c>
    </row>
    <row r="183" spans="1:9" x14ac:dyDescent="0.3">
      <c r="A183">
        <v>-1</v>
      </c>
      <c r="B183">
        <v>-1</v>
      </c>
      <c r="C183">
        <v>-1</v>
      </c>
      <c r="D183">
        <v>-1</v>
      </c>
      <c r="E183">
        <v>-1</v>
      </c>
      <c r="F183">
        <v>-1</v>
      </c>
      <c r="G183">
        <v>-1</v>
      </c>
      <c r="H183">
        <v>-1</v>
      </c>
      <c r="I183">
        <v>-1</v>
      </c>
    </row>
    <row r="184" spans="1:9" x14ac:dyDescent="0.3">
      <c r="A184">
        <v>-1</v>
      </c>
      <c r="B184">
        <v>-1</v>
      </c>
      <c r="C184">
        <v>-1</v>
      </c>
      <c r="D184">
        <v>-1</v>
      </c>
      <c r="E184">
        <v>-1</v>
      </c>
      <c r="F184">
        <v>-1</v>
      </c>
      <c r="G184">
        <v>-1</v>
      </c>
      <c r="H184">
        <v>-1</v>
      </c>
      <c r="I184">
        <v>-1</v>
      </c>
    </row>
    <row r="185" spans="1:9" x14ac:dyDescent="0.3">
      <c r="A185">
        <v>-1</v>
      </c>
      <c r="B185">
        <v>-1</v>
      </c>
      <c r="C185">
        <v>-1</v>
      </c>
      <c r="D185">
        <v>-1</v>
      </c>
      <c r="E185">
        <v>-1</v>
      </c>
      <c r="F185">
        <v>-1</v>
      </c>
      <c r="G185">
        <v>-1</v>
      </c>
      <c r="H185">
        <v>-1</v>
      </c>
      <c r="I185">
        <v>-1</v>
      </c>
    </row>
    <row r="186" spans="1:9" x14ac:dyDescent="0.3">
      <c r="A186">
        <v>-1</v>
      </c>
      <c r="B186">
        <v>-1</v>
      </c>
      <c r="C186">
        <v>-1</v>
      </c>
      <c r="D186">
        <v>-1</v>
      </c>
      <c r="E186">
        <v>-1</v>
      </c>
      <c r="F186">
        <v>-1</v>
      </c>
      <c r="G186">
        <v>-1</v>
      </c>
      <c r="H186">
        <v>-1</v>
      </c>
      <c r="I186">
        <v>-1</v>
      </c>
    </row>
    <row r="187" spans="1:9" x14ac:dyDescent="0.3">
      <c r="A187">
        <v>-1</v>
      </c>
      <c r="B187">
        <v>-1</v>
      </c>
      <c r="C187">
        <v>-1</v>
      </c>
      <c r="D187">
        <v>-1</v>
      </c>
      <c r="E187">
        <v>-1</v>
      </c>
      <c r="F187">
        <v>-1</v>
      </c>
      <c r="G187">
        <v>-1</v>
      </c>
      <c r="H187">
        <v>-1</v>
      </c>
      <c r="I187">
        <v>-1</v>
      </c>
    </row>
    <row r="188" spans="1:9" x14ac:dyDescent="0.3">
      <c r="A188">
        <v>-1</v>
      </c>
      <c r="B188">
        <v>-1</v>
      </c>
      <c r="C188">
        <v>-1</v>
      </c>
      <c r="D188">
        <v>-1</v>
      </c>
      <c r="E188">
        <v>-1</v>
      </c>
      <c r="F188">
        <v>-1</v>
      </c>
      <c r="G188">
        <v>-1</v>
      </c>
      <c r="H188">
        <v>-1</v>
      </c>
      <c r="I188">
        <v>-1</v>
      </c>
    </row>
    <row r="189" spans="1:9" x14ac:dyDescent="0.3">
      <c r="A189">
        <v>-1</v>
      </c>
      <c r="B189">
        <v>-1</v>
      </c>
      <c r="C189">
        <v>-1</v>
      </c>
      <c r="D189">
        <v>-1</v>
      </c>
      <c r="E189">
        <v>-1</v>
      </c>
      <c r="F189">
        <v>-1</v>
      </c>
      <c r="G189">
        <v>-1</v>
      </c>
      <c r="H189">
        <v>-1</v>
      </c>
      <c r="I189">
        <v>-1</v>
      </c>
    </row>
    <row r="190" spans="1:9" x14ac:dyDescent="0.3">
      <c r="A190">
        <v>-1</v>
      </c>
      <c r="B190">
        <v>-1</v>
      </c>
      <c r="C190">
        <v>-1</v>
      </c>
      <c r="D190">
        <v>-1</v>
      </c>
      <c r="E190">
        <v>-1</v>
      </c>
      <c r="F190">
        <v>-1</v>
      </c>
      <c r="G190">
        <v>-1</v>
      </c>
      <c r="H190">
        <v>-1</v>
      </c>
      <c r="I190">
        <v>-1</v>
      </c>
    </row>
    <row r="191" spans="1:9" x14ac:dyDescent="0.3">
      <c r="A191">
        <v>-1</v>
      </c>
      <c r="B191">
        <v>-1</v>
      </c>
      <c r="C191">
        <v>-1</v>
      </c>
      <c r="D191">
        <v>-1</v>
      </c>
      <c r="E191">
        <v>-1</v>
      </c>
      <c r="F191">
        <v>-1</v>
      </c>
      <c r="G191">
        <v>-1</v>
      </c>
      <c r="H191">
        <v>-1</v>
      </c>
      <c r="I191">
        <v>-1</v>
      </c>
    </row>
    <row r="192" spans="1:9" x14ac:dyDescent="0.3">
      <c r="A192">
        <v>-1</v>
      </c>
      <c r="B192">
        <v>-1</v>
      </c>
      <c r="C192">
        <v>-1</v>
      </c>
      <c r="D192">
        <v>-1</v>
      </c>
      <c r="E192">
        <v>-1</v>
      </c>
      <c r="F192">
        <v>-1</v>
      </c>
      <c r="G192">
        <v>-1</v>
      </c>
      <c r="H192">
        <v>-1</v>
      </c>
      <c r="I192">
        <v>-1</v>
      </c>
    </row>
    <row r="193" spans="1:9" x14ac:dyDescent="0.3">
      <c r="A193">
        <v>-1</v>
      </c>
      <c r="B193">
        <v>-1</v>
      </c>
      <c r="C193">
        <v>-1</v>
      </c>
      <c r="D193">
        <v>-1</v>
      </c>
      <c r="E193">
        <v>-1</v>
      </c>
      <c r="F193">
        <v>-1</v>
      </c>
      <c r="G193">
        <v>-1</v>
      </c>
      <c r="H193">
        <v>-1</v>
      </c>
      <c r="I193">
        <v>-1</v>
      </c>
    </row>
    <row r="194" spans="1:9" x14ac:dyDescent="0.3">
      <c r="A194">
        <v>-1</v>
      </c>
      <c r="B194">
        <v>-1</v>
      </c>
      <c r="C194">
        <v>-1</v>
      </c>
      <c r="D194">
        <v>-1</v>
      </c>
      <c r="E194">
        <v>-1</v>
      </c>
      <c r="F194">
        <v>-1</v>
      </c>
      <c r="G194">
        <v>-1</v>
      </c>
      <c r="H194">
        <v>-1</v>
      </c>
      <c r="I194">
        <v>-1</v>
      </c>
    </row>
    <row r="195" spans="1:9" x14ac:dyDescent="0.3">
      <c r="A195">
        <v>-1</v>
      </c>
      <c r="B195">
        <v>-1</v>
      </c>
      <c r="C195">
        <v>-1</v>
      </c>
      <c r="D195">
        <v>-1</v>
      </c>
      <c r="E195">
        <v>-1</v>
      </c>
      <c r="F195">
        <v>-1</v>
      </c>
      <c r="G195">
        <v>-1</v>
      </c>
      <c r="H195">
        <v>-1</v>
      </c>
      <c r="I195">
        <v>-1</v>
      </c>
    </row>
    <row r="196" spans="1:9" x14ac:dyDescent="0.3">
      <c r="A196">
        <v>-1</v>
      </c>
      <c r="B196">
        <v>-1</v>
      </c>
      <c r="C196">
        <v>-1</v>
      </c>
      <c r="D196">
        <v>-1</v>
      </c>
      <c r="E196">
        <v>-1</v>
      </c>
      <c r="F196">
        <v>-1</v>
      </c>
      <c r="G196">
        <v>-1</v>
      </c>
      <c r="H196">
        <v>-1</v>
      </c>
      <c r="I196">
        <v>-1</v>
      </c>
    </row>
    <row r="197" spans="1:9" x14ac:dyDescent="0.3">
      <c r="A197">
        <v>-1</v>
      </c>
      <c r="B197">
        <v>-1</v>
      </c>
      <c r="C197">
        <v>-1</v>
      </c>
      <c r="D197">
        <v>-1</v>
      </c>
      <c r="E197">
        <v>-1</v>
      </c>
      <c r="F197">
        <v>-1</v>
      </c>
      <c r="G197">
        <v>-1</v>
      </c>
      <c r="H197">
        <v>-1</v>
      </c>
      <c r="I197">
        <v>-1</v>
      </c>
    </row>
    <row r="198" spans="1:9" x14ac:dyDescent="0.3">
      <c r="A198">
        <v>-1</v>
      </c>
      <c r="B198">
        <v>-1</v>
      </c>
      <c r="C198">
        <v>-1</v>
      </c>
      <c r="D198">
        <v>-1</v>
      </c>
      <c r="E198">
        <v>-1</v>
      </c>
      <c r="F198">
        <v>-1</v>
      </c>
      <c r="G198">
        <v>-1</v>
      </c>
      <c r="H198">
        <v>-1</v>
      </c>
      <c r="I198">
        <v>-1</v>
      </c>
    </row>
    <row r="199" spans="1:9" x14ac:dyDescent="0.3">
      <c r="A199">
        <v>-1</v>
      </c>
      <c r="B199">
        <v>-1</v>
      </c>
      <c r="C199">
        <v>-1</v>
      </c>
      <c r="D199">
        <v>-1</v>
      </c>
      <c r="E199">
        <v>-1</v>
      </c>
      <c r="F199">
        <v>-1</v>
      </c>
      <c r="G199">
        <v>-1</v>
      </c>
      <c r="H199">
        <v>-1</v>
      </c>
      <c r="I199">
        <v>-1</v>
      </c>
    </row>
    <row r="200" spans="1:9" x14ac:dyDescent="0.3">
      <c r="A200">
        <v>-1</v>
      </c>
      <c r="B200">
        <v>-1</v>
      </c>
      <c r="C200">
        <v>-1</v>
      </c>
      <c r="D200">
        <v>-1</v>
      </c>
      <c r="E200">
        <v>-1</v>
      </c>
      <c r="F200">
        <v>-1</v>
      </c>
      <c r="G200">
        <v>-1</v>
      </c>
      <c r="H200">
        <v>-1</v>
      </c>
      <c r="I200">
        <v>-1</v>
      </c>
    </row>
    <row r="201" spans="1:9" x14ac:dyDescent="0.3">
      <c r="A201">
        <v>-1</v>
      </c>
      <c r="B201">
        <v>-1</v>
      </c>
      <c r="C201">
        <v>-1</v>
      </c>
      <c r="D201">
        <v>-1</v>
      </c>
      <c r="E201">
        <v>-1</v>
      </c>
      <c r="F201">
        <v>-1</v>
      </c>
      <c r="G201">
        <v>-1</v>
      </c>
      <c r="H201">
        <v>-1</v>
      </c>
      <c r="I201">
        <v>-1</v>
      </c>
    </row>
    <row r="202" spans="1:9" x14ac:dyDescent="0.3">
      <c r="A202">
        <v>-1</v>
      </c>
      <c r="B202">
        <v>-1</v>
      </c>
      <c r="C202">
        <v>-1</v>
      </c>
      <c r="D202">
        <v>-1</v>
      </c>
      <c r="E202">
        <v>-1</v>
      </c>
      <c r="F202">
        <v>-1</v>
      </c>
      <c r="G202">
        <v>-1</v>
      </c>
      <c r="H202">
        <v>-1</v>
      </c>
      <c r="I202">
        <v>-1</v>
      </c>
    </row>
    <row r="203" spans="1:9" x14ac:dyDescent="0.3">
      <c r="A203">
        <v>-1</v>
      </c>
      <c r="B203">
        <v>-1</v>
      </c>
      <c r="C203">
        <v>-1</v>
      </c>
      <c r="D203">
        <v>-1</v>
      </c>
      <c r="E203">
        <v>-1</v>
      </c>
      <c r="F203">
        <v>-1</v>
      </c>
      <c r="G203">
        <v>-1</v>
      </c>
      <c r="H203">
        <v>-1</v>
      </c>
      <c r="I203">
        <v>-1</v>
      </c>
    </row>
    <row r="204" spans="1:9" x14ac:dyDescent="0.3">
      <c r="A204">
        <v>-1</v>
      </c>
      <c r="B204">
        <v>-1</v>
      </c>
      <c r="C204">
        <v>-1</v>
      </c>
      <c r="D204">
        <v>-1</v>
      </c>
      <c r="E204">
        <v>-1</v>
      </c>
      <c r="F204">
        <v>-1</v>
      </c>
      <c r="G204">
        <v>-1</v>
      </c>
      <c r="H204">
        <v>-1</v>
      </c>
      <c r="I204">
        <v>-1</v>
      </c>
    </row>
    <row r="205" spans="1:9" x14ac:dyDescent="0.3">
      <c r="A205">
        <v>-1</v>
      </c>
      <c r="B205">
        <v>-1</v>
      </c>
      <c r="C205">
        <v>-1</v>
      </c>
      <c r="D205">
        <v>-1</v>
      </c>
      <c r="E205">
        <v>-1</v>
      </c>
      <c r="F205">
        <v>-1</v>
      </c>
      <c r="G205">
        <v>-1</v>
      </c>
      <c r="H205">
        <v>-1</v>
      </c>
      <c r="I205">
        <v>-1</v>
      </c>
    </row>
    <row r="206" spans="1:9" x14ac:dyDescent="0.3">
      <c r="A206">
        <v>-1</v>
      </c>
      <c r="B206">
        <v>-1</v>
      </c>
      <c r="C206">
        <v>-1</v>
      </c>
      <c r="D206">
        <v>-1</v>
      </c>
      <c r="E206">
        <v>-1</v>
      </c>
      <c r="F206">
        <v>-1</v>
      </c>
      <c r="G206">
        <v>-1</v>
      </c>
      <c r="H206">
        <v>-1</v>
      </c>
      <c r="I206">
        <v>-1</v>
      </c>
    </row>
  </sheetData>
  <sheetProtection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N206"/>
  <sheetViews>
    <sheetView workbookViewId="0"/>
  </sheetViews>
  <sheetFormatPr baseColWidth="10" defaultRowHeight="14.4" x14ac:dyDescent="0.3"/>
  <sheetData>
    <row r="1" spans="1:14" x14ac:dyDescent="0.3">
      <c r="A1" t="s">
        <v>705</v>
      </c>
      <c r="B1" t="s">
        <v>706</v>
      </c>
      <c r="C1" t="s">
        <v>707</v>
      </c>
      <c r="D1" t="s">
        <v>708</v>
      </c>
      <c r="E1" t="s">
        <v>709</v>
      </c>
      <c r="F1" t="s">
        <v>710</v>
      </c>
      <c r="G1" t="s">
        <v>711</v>
      </c>
      <c r="H1" t="s">
        <v>712</v>
      </c>
      <c r="I1" t="s">
        <v>713</v>
      </c>
      <c r="J1" t="s">
        <v>714</v>
      </c>
      <c r="K1" t="s">
        <v>715</v>
      </c>
      <c r="L1" t="s">
        <v>716</v>
      </c>
      <c r="M1" t="s">
        <v>717</v>
      </c>
      <c r="N1" t="s">
        <v>718</v>
      </c>
    </row>
    <row r="2" spans="1:14" x14ac:dyDescent="0.3">
      <c r="A2">
        <v>1500</v>
      </c>
      <c r="B2">
        <v>3015</v>
      </c>
      <c r="C2">
        <v>3070</v>
      </c>
      <c r="D2">
        <v>3090</v>
      </c>
      <c r="E2">
        <v>3075</v>
      </c>
      <c r="F2">
        <v>3030</v>
      </c>
      <c r="G2">
        <v>2940</v>
      </c>
      <c r="H2">
        <v>2800</v>
      </c>
      <c r="I2">
        <v>2520</v>
      </c>
      <c r="J2">
        <v>2375</v>
      </c>
      <c r="K2">
        <v>2300</v>
      </c>
      <c r="L2">
        <v>2130</v>
      </c>
      <c r="M2">
        <v>1818</v>
      </c>
      <c r="N2">
        <v>1125</v>
      </c>
    </row>
    <row r="3" spans="1:14" x14ac:dyDescent="0.3">
      <c r="A3">
        <v>1310</v>
      </c>
      <c r="B3">
        <v>315</v>
      </c>
      <c r="C3">
        <v>290</v>
      </c>
      <c r="D3">
        <v>290</v>
      </c>
      <c r="E3">
        <v>285</v>
      </c>
      <c r="F3">
        <v>310</v>
      </c>
      <c r="G3">
        <v>345</v>
      </c>
      <c r="H3">
        <v>400</v>
      </c>
      <c r="I3">
        <v>460</v>
      </c>
      <c r="J3">
        <v>350</v>
      </c>
      <c r="K3">
        <v>270</v>
      </c>
      <c r="L3">
        <v>195</v>
      </c>
      <c r="M3">
        <v>197</v>
      </c>
      <c r="N3">
        <v>365</v>
      </c>
    </row>
    <row r="4" spans="1:14" x14ac:dyDescent="0.3">
      <c r="A4">
        <v>600</v>
      </c>
      <c r="B4">
        <v>315</v>
      </c>
      <c r="C4">
        <v>310</v>
      </c>
      <c r="D4">
        <v>300</v>
      </c>
      <c r="E4">
        <v>300</v>
      </c>
      <c r="F4">
        <v>310</v>
      </c>
      <c r="G4">
        <v>355</v>
      </c>
      <c r="H4">
        <v>385</v>
      </c>
      <c r="I4">
        <v>470</v>
      </c>
      <c r="J4">
        <v>575</v>
      </c>
      <c r="K4">
        <v>520</v>
      </c>
      <c r="L4">
        <v>325</v>
      </c>
      <c r="M4">
        <v>265</v>
      </c>
      <c r="N4">
        <v>360</v>
      </c>
    </row>
    <row r="5" spans="1:14" x14ac:dyDescent="0.3">
      <c r="A5">
        <v>1500</v>
      </c>
      <c r="B5">
        <v>937</v>
      </c>
      <c r="C5">
        <v>895</v>
      </c>
      <c r="D5">
        <v>880</v>
      </c>
      <c r="E5">
        <v>875</v>
      </c>
      <c r="F5">
        <v>925</v>
      </c>
      <c r="G5">
        <v>1030</v>
      </c>
      <c r="H5">
        <v>1160</v>
      </c>
      <c r="I5">
        <v>1370</v>
      </c>
      <c r="J5">
        <v>1300</v>
      </c>
      <c r="K5">
        <v>967</v>
      </c>
      <c r="L5">
        <v>770</v>
      </c>
      <c r="M5">
        <v>688</v>
      </c>
      <c r="N5">
        <v>807</v>
      </c>
    </row>
    <row r="6" spans="1:14" x14ac:dyDescent="0.3">
      <c r="A6">
        <v>1890</v>
      </c>
      <c r="B6">
        <v>935</v>
      </c>
      <c r="C6">
        <v>900</v>
      </c>
      <c r="D6">
        <v>880</v>
      </c>
      <c r="E6">
        <v>875</v>
      </c>
      <c r="F6">
        <v>930</v>
      </c>
      <c r="G6">
        <v>1050</v>
      </c>
      <c r="H6">
        <v>1165</v>
      </c>
      <c r="I6">
        <v>1250</v>
      </c>
      <c r="J6">
        <v>1335</v>
      </c>
      <c r="K6">
        <v>1170</v>
      </c>
      <c r="L6">
        <v>780</v>
      </c>
      <c r="M6">
        <v>670</v>
      </c>
      <c r="N6">
        <v>1060</v>
      </c>
    </row>
    <row r="7" spans="1:14" x14ac:dyDescent="0.3">
      <c r="A7">
        <v>-1</v>
      </c>
      <c r="B7">
        <v>-1</v>
      </c>
      <c r="C7">
        <v>0</v>
      </c>
      <c r="D7">
        <v>-1</v>
      </c>
      <c r="E7">
        <v>-1</v>
      </c>
      <c r="F7">
        <v>0</v>
      </c>
      <c r="G7">
        <v>0</v>
      </c>
      <c r="H7">
        <v>510</v>
      </c>
      <c r="I7">
        <v>430</v>
      </c>
      <c r="J7">
        <v>650</v>
      </c>
      <c r="K7">
        <v>610</v>
      </c>
      <c r="L7">
        <v>-1</v>
      </c>
      <c r="M7">
        <v>600</v>
      </c>
      <c r="N7">
        <v>2940</v>
      </c>
    </row>
    <row r="8" spans="1:14" x14ac:dyDescent="0.3">
      <c r="A8">
        <v>-1</v>
      </c>
      <c r="B8">
        <v>260</v>
      </c>
      <c r="C8">
        <v>430</v>
      </c>
      <c r="D8">
        <v>39</v>
      </c>
      <c r="E8">
        <v>37</v>
      </c>
      <c r="F8">
        <v>40</v>
      </c>
      <c r="G8">
        <v>506</v>
      </c>
      <c r="H8">
        <v>625</v>
      </c>
      <c r="I8">
        <v>940</v>
      </c>
      <c r="J8">
        <v>4745</v>
      </c>
      <c r="K8">
        <v>1029</v>
      </c>
      <c r="L8">
        <v>580</v>
      </c>
      <c r="M8">
        <v>700</v>
      </c>
      <c r="N8">
        <v>2965</v>
      </c>
    </row>
    <row r="9" spans="1:14" x14ac:dyDescent="0.3">
      <c r="A9">
        <v>-1</v>
      </c>
      <c r="B9">
        <v>320</v>
      </c>
      <c r="C9">
        <v>530</v>
      </c>
      <c r="D9">
        <v>318</v>
      </c>
      <c r="E9">
        <v>300</v>
      </c>
      <c r="F9">
        <v>302</v>
      </c>
      <c r="G9">
        <v>630</v>
      </c>
      <c r="H9">
        <v>1190</v>
      </c>
      <c r="I9">
        <v>4850</v>
      </c>
      <c r="J9">
        <v>4845</v>
      </c>
      <c r="K9">
        <v>4316</v>
      </c>
      <c r="L9">
        <v>780</v>
      </c>
      <c r="M9">
        <v>800</v>
      </c>
      <c r="N9">
        <v>2990</v>
      </c>
    </row>
    <row r="10" spans="1:14" x14ac:dyDescent="0.3">
      <c r="A10">
        <v>-1</v>
      </c>
      <c r="B10">
        <v>370</v>
      </c>
      <c r="C10">
        <v>550</v>
      </c>
      <c r="D10">
        <v>353</v>
      </c>
      <c r="E10">
        <v>350</v>
      </c>
      <c r="F10">
        <v>330</v>
      </c>
      <c r="G10">
        <v>895</v>
      </c>
      <c r="H10">
        <v>1250</v>
      </c>
      <c r="I10">
        <v>4910</v>
      </c>
      <c r="J10">
        <v>4870</v>
      </c>
      <c r="K10">
        <v>4345</v>
      </c>
      <c r="L10">
        <v>860</v>
      </c>
      <c r="M10">
        <v>860</v>
      </c>
      <c r="N10">
        <v>3010</v>
      </c>
    </row>
    <row r="11" spans="1:14" x14ac:dyDescent="0.3">
      <c r="A11">
        <v>-1</v>
      </c>
      <c r="B11">
        <v>400</v>
      </c>
      <c r="C11">
        <v>620</v>
      </c>
      <c r="D11">
        <v>379</v>
      </c>
      <c r="E11">
        <v>371</v>
      </c>
      <c r="F11">
        <v>369</v>
      </c>
      <c r="G11">
        <v>1045</v>
      </c>
      <c r="H11">
        <v>1440</v>
      </c>
      <c r="I11">
        <v>4940</v>
      </c>
      <c r="J11">
        <v>5150</v>
      </c>
      <c r="K11">
        <v>4380</v>
      </c>
      <c r="L11">
        <v>930</v>
      </c>
      <c r="M11">
        <v>890</v>
      </c>
      <c r="N11">
        <v>3030</v>
      </c>
    </row>
    <row r="12" spans="1:14" x14ac:dyDescent="0.3">
      <c r="A12">
        <v>-1</v>
      </c>
      <c r="B12">
        <v>435</v>
      </c>
      <c r="C12">
        <v>748</v>
      </c>
      <c r="D12">
        <v>440</v>
      </c>
      <c r="E12">
        <v>422</v>
      </c>
      <c r="F12">
        <v>436</v>
      </c>
      <c r="G12">
        <v>1240</v>
      </c>
      <c r="H12">
        <v>1495</v>
      </c>
      <c r="I12">
        <v>-1</v>
      </c>
      <c r="J12">
        <v>-1</v>
      </c>
      <c r="K12">
        <v>4530</v>
      </c>
      <c r="L12">
        <v>980</v>
      </c>
      <c r="M12">
        <v>1025</v>
      </c>
      <c r="N12">
        <v>3082</v>
      </c>
    </row>
    <row r="13" spans="1:14" x14ac:dyDescent="0.3">
      <c r="A13">
        <v>-1</v>
      </c>
      <c r="B13">
        <v>520</v>
      </c>
      <c r="C13">
        <v>810</v>
      </c>
      <c r="D13">
        <v>600</v>
      </c>
      <c r="E13">
        <v>445</v>
      </c>
      <c r="F13">
        <v>650</v>
      </c>
      <c r="G13">
        <v>1470</v>
      </c>
      <c r="H13">
        <v>1515</v>
      </c>
      <c r="I13">
        <v>-1</v>
      </c>
      <c r="J13">
        <v>-1</v>
      </c>
      <c r="K13">
        <v>4830</v>
      </c>
      <c r="L13">
        <v>1145</v>
      </c>
      <c r="M13">
        <v>1050</v>
      </c>
      <c r="N13">
        <v>3110</v>
      </c>
    </row>
    <row r="14" spans="1:14" x14ac:dyDescent="0.3">
      <c r="A14">
        <v>-1</v>
      </c>
      <c r="B14">
        <v>550</v>
      </c>
      <c r="C14">
        <v>1050</v>
      </c>
      <c r="D14">
        <v>650</v>
      </c>
      <c r="E14">
        <v>720</v>
      </c>
      <c r="F14">
        <v>700</v>
      </c>
      <c r="G14">
        <v>1490</v>
      </c>
      <c r="H14">
        <v>1550</v>
      </c>
      <c r="I14">
        <v>-1</v>
      </c>
      <c r="J14">
        <v>-1</v>
      </c>
      <c r="K14">
        <v>4950</v>
      </c>
      <c r="L14">
        <v>1165</v>
      </c>
      <c r="M14">
        <v>1080</v>
      </c>
      <c r="N14">
        <v>3130</v>
      </c>
    </row>
    <row r="15" spans="1:14" x14ac:dyDescent="0.3">
      <c r="A15">
        <v>-1</v>
      </c>
      <c r="B15">
        <v>580</v>
      </c>
      <c r="C15">
        <v>1270</v>
      </c>
      <c r="D15">
        <v>730</v>
      </c>
      <c r="E15">
        <v>820</v>
      </c>
      <c r="F15">
        <v>1080</v>
      </c>
      <c r="G15">
        <v>1580</v>
      </c>
      <c r="H15">
        <v>1580</v>
      </c>
      <c r="I15">
        <v>-1</v>
      </c>
      <c r="J15">
        <v>-1</v>
      </c>
      <c r="K15">
        <v>-1</v>
      </c>
      <c r="L15">
        <v>1200</v>
      </c>
      <c r="M15">
        <v>1100</v>
      </c>
      <c r="N15">
        <v>3150</v>
      </c>
    </row>
    <row r="16" spans="1:14" x14ac:dyDescent="0.3">
      <c r="A16">
        <v>-1</v>
      </c>
      <c r="B16">
        <v>600</v>
      </c>
      <c r="C16">
        <v>1300</v>
      </c>
      <c r="D16">
        <v>815</v>
      </c>
      <c r="E16">
        <v>875</v>
      </c>
      <c r="F16">
        <v>1400</v>
      </c>
      <c r="G16">
        <v>1600</v>
      </c>
      <c r="H16">
        <v>1620</v>
      </c>
      <c r="I16">
        <v>-1</v>
      </c>
      <c r="J16">
        <v>-1</v>
      </c>
      <c r="K16">
        <v>-1</v>
      </c>
      <c r="L16">
        <v>1230</v>
      </c>
      <c r="M16">
        <v>2975</v>
      </c>
      <c r="N16">
        <v>3170</v>
      </c>
    </row>
    <row r="17" spans="1:14" x14ac:dyDescent="0.3">
      <c r="A17">
        <v>-1</v>
      </c>
      <c r="B17">
        <v>650</v>
      </c>
      <c r="C17">
        <v>1340</v>
      </c>
      <c r="D17">
        <v>990</v>
      </c>
      <c r="E17">
        <v>1050</v>
      </c>
      <c r="F17">
        <v>1425</v>
      </c>
      <c r="G17">
        <v>1650</v>
      </c>
      <c r="H17">
        <v>4770</v>
      </c>
      <c r="I17">
        <v>-1</v>
      </c>
      <c r="J17">
        <v>-1</v>
      </c>
      <c r="K17">
        <v>-1</v>
      </c>
      <c r="L17">
        <v>1250</v>
      </c>
      <c r="M17">
        <v>3000</v>
      </c>
      <c r="N17">
        <v>3190</v>
      </c>
    </row>
    <row r="18" spans="1:14" x14ac:dyDescent="0.3">
      <c r="A18">
        <v>-1</v>
      </c>
      <c r="B18">
        <v>675</v>
      </c>
      <c r="C18">
        <v>1440</v>
      </c>
      <c r="D18">
        <v>1100</v>
      </c>
      <c r="E18">
        <v>1090</v>
      </c>
      <c r="F18">
        <v>1505</v>
      </c>
      <c r="G18">
        <v>1690</v>
      </c>
      <c r="H18">
        <v>4820</v>
      </c>
      <c r="I18">
        <v>-1</v>
      </c>
      <c r="J18">
        <v>-1</v>
      </c>
      <c r="K18">
        <v>-1</v>
      </c>
      <c r="L18">
        <v>1280</v>
      </c>
      <c r="M18">
        <v>3020</v>
      </c>
      <c r="N18">
        <v>3236</v>
      </c>
    </row>
    <row r="19" spans="1:14" x14ac:dyDescent="0.3">
      <c r="A19">
        <v>-1</v>
      </c>
      <c r="B19">
        <v>700</v>
      </c>
      <c r="C19">
        <v>1625</v>
      </c>
      <c r="D19">
        <v>1160</v>
      </c>
      <c r="E19">
        <v>1222</v>
      </c>
      <c r="F19">
        <v>1540</v>
      </c>
      <c r="G19">
        <v>1715</v>
      </c>
      <c r="H19">
        <v>4840</v>
      </c>
      <c r="I19">
        <v>-1</v>
      </c>
      <c r="J19">
        <v>-1</v>
      </c>
      <c r="K19">
        <v>-1</v>
      </c>
      <c r="L19">
        <v>1300</v>
      </c>
      <c r="M19">
        <v>3060</v>
      </c>
      <c r="N19">
        <v>3270</v>
      </c>
    </row>
    <row r="20" spans="1:14" x14ac:dyDescent="0.3">
      <c r="A20">
        <v>-1</v>
      </c>
      <c r="B20">
        <v>734</v>
      </c>
      <c r="C20">
        <v>1680</v>
      </c>
      <c r="D20">
        <v>1183</v>
      </c>
      <c r="E20">
        <v>1245</v>
      </c>
      <c r="F20">
        <v>1640</v>
      </c>
      <c r="G20">
        <v>1750</v>
      </c>
      <c r="H20">
        <v>4860</v>
      </c>
      <c r="I20">
        <v>-1</v>
      </c>
      <c r="J20">
        <v>-1</v>
      </c>
      <c r="K20">
        <v>-1</v>
      </c>
      <c r="L20">
        <v>1320</v>
      </c>
      <c r="M20">
        <v>3080</v>
      </c>
      <c r="N20">
        <v>3360</v>
      </c>
    </row>
    <row r="21" spans="1:14" x14ac:dyDescent="0.3">
      <c r="A21">
        <v>-1</v>
      </c>
      <c r="B21">
        <v>770</v>
      </c>
      <c r="C21">
        <v>1720</v>
      </c>
      <c r="D21">
        <v>1300</v>
      </c>
      <c r="E21">
        <v>1490</v>
      </c>
      <c r="F21">
        <v>1660</v>
      </c>
      <c r="G21">
        <v>1800</v>
      </c>
      <c r="H21">
        <v>4880</v>
      </c>
      <c r="I21">
        <v>-1</v>
      </c>
      <c r="J21">
        <v>-1</v>
      </c>
      <c r="K21">
        <v>-1</v>
      </c>
      <c r="L21">
        <v>1350</v>
      </c>
      <c r="M21">
        <v>3108</v>
      </c>
      <c r="N21">
        <v>3390</v>
      </c>
    </row>
    <row r="22" spans="1:14" x14ac:dyDescent="0.3">
      <c r="A22">
        <v>-1</v>
      </c>
      <c r="B22">
        <v>810</v>
      </c>
      <c r="C22">
        <v>1740</v>
      </c>
      <c r="D22">
        <v>1480</v>
      </c>
      <c r="E22">
        <v>1625</v>
      </c>
      <c r="F22">
        <v>1684</v>
      </c>
      <c r="G22">
        <v>1840</v>
      </c>
      <c r="H22">
        <v>4925</v>
      </c>
      <c r="I22">
        <v>-1</v>
      </c>
      <c r="J22">
        <v>-1</v>
      </c>
      <c r="K22">
        <v>-1</v>
      </c>
      <c r="L22">
        <v>3440</v>
      </c>
      <c r="M22">
        <v>3160</v>
      </c>
      <c r="N22">
        <v>3410</v>
      </c>
    </row>
    <row r="23" spans="1:14" x14ac:dyDescent="0.3">
      <c r="A23">
        <v>-1</v>
      </c>
      <c r="B23">
        <v>860</v>
      </c>
      <c r="C23">
        <v>1810</v>
      </c>
      <c r="D23">
        <v>1570</v>
      </c>
      <c r="E23">
        <v>1790</v>
      </c>
      <c r="F23">
        <v>1720</v>
      </c>
      <c r="G23">
        <v>1870</v>
      </c>
      <c r="H23">
        <v>4980</v>
      </c>
      <c r="I23">
        <v>-1</v>
      </c>
      <c r="J23">
        <v>-1</v>
      </c>
      <c r="K23">
        <v>-1</v>
      </c>
      <c r="L23">
        <v>3460</v>
      </c>
      <c r="M23">
        <v>3180</v>
      </c>
      <c r="N23">
        <v>3430</v>
      </c>
    </row>
    <row r="24" spans="1:14" x14ac:dyDescent="0.3">
      <c r="A24">
        <v>-1</v>
      </c>
      <c r="B24">
        <v>910</v>
      </c>
      <c r="C24">
        <v>1880</v>
      </c>
      <c r="D24">
        <v>1620</v>
      </c>
      <c r="E24">
        <v>1840</v>
      </c>
      <c r="F24">
        <v>1750</v>
      </c>
      <c r="G24">
        <v>1890</v>
      </c>
      <c r="H24">
        <v>5060</v>
      </c>
      <c r="I24">
        <v>-1</v>
      </c>
      <c r="J24">
        <v>-1</v>
      </c>
      <c r="K24">
        <v>-1</v>
      </c>
      <c r="L24">
        <v>3480</v>
      </c>
      <c r="M24">
        <v>3200</v>
      </c>
      <c r="N24">
        <v>3480</v>
      </c>
    </row>
    <row r="25" spans="1:14" x14ac:dyDescent="0.3">
      <c r="A25">
        <v>-1</v>
      </c>
      <c r="B25">
        <v>960</v>
      </c>
      <c r="C25">
        <v>1910</v>
      </c>
      <c r="D25">
        <v>1640</v>
      </c>
      <c r="E25">
        <v>1860</v>
      </c>
      <c r="F25">
        <v>1820</v>
      </c>
      <c r="G25">
        <v>4700</v>
      </c>
      <c r="H25">
        <v>5220</v>
      </c>
      <c r="I25">
        <v>-1</v>
      </c>
      <c r="J25">
        <v>-1</v>
      </c>
      <c r="K25">
        <v>-1</v>
      </c>
      <c r="L25">
        <v>3500</v>
      </c>
      <c r="M25">
        <v>3225</v>
      </c>
      <c r="N25">
        <v>3500</v>
      </c>
    </row>
    <row r="26" spans="1:14" x14ac:dyDescent="0.3">
      <c r="A26">
        <v>-1</v>
      </c>
      <c r="B26">
        <v>985</v>
      </c>
      <c r="C26">
        <v>1930</v>
      </c>
      <c r="D26">
        <v>1660</v>
      </c>
      <c r="E26">
        <v>1880</v>
      </c>
      <c r="F26">
        <v>1850</v>
      </c>
      <c r="G26">
        <v>4720</v>
      </c>
      <c r="H26">
        <v>5270</v>
      </c>
      <c r="I26">
        <v>-1</v>
      </c>
      <c r="J26">
        <v>-1</v>
      </c>
      <c r="K26">
        <v>-1</v>
      </c>
      <c r="L26">
        <v>3520</v>
      </c>
      <c r="M26">
        <v>3250</v>
      </c>
      <c r="N26">
        <v>3526</v>
      </c>
    </row>
    <row r="27" spans="1:14" x14ac:dyDescent="0.3">
      <c r="A27">
        <v>-1</v>
      </c>
      <c r="B27">
        <v>1050</v>
      </c>
      <c r="C27">
        <v>1955</v>
      </c>
      <c r="D27">
        <v>1680</v>
      </c>
      <c r="E27">
        <v>1900</v>
      </c>
      <c r="F27">
        <v>1890</v>
      </c>
      <c r="G27">
        <v>4740</v>
      </c>
      <c r="H27">
        <v>5680</v>
      </c>
      <c r="I27">
        <v>-1</v>
      </c>
      <c r="J27">
        <v>-1</v>
      </c>
      <c r="K27">
        <v>-1</v>
      </c>
      <c r="L27">
        <v>3540</v>
      </c>
      <c r="M27">
        <v>3270</v>
      </c>
      <c r="N27">
        <v>3570</v>
      </c>
    </row>
    <row r="28" spans="1:14" x14ac:dyDescent="0.3">
      <c r="A28">
        <v>-1</v>
      </c>
      <c r="B28">
        <v>1110</v>
      </c>
      <c r="C28">
        <v>1975</v>
      </c>
      <c r="D28">
        <v>1700</v>
      </c>
      <c r="E28">
        <v>1960</v>
      </c>
      <c r="F28">
        <v>1935</v>
      </c>
      <c r="G28">
        <v>4760</v>
      </c>
      <c r="H28">
        <v>-1</v>
      </c>
      <c r="I28">
        <v>-1</v>
      </c>
      <c r="J28">
        <v>-1</v>
      </c>
      <c r="K28">
        <v>-1</v>
      </c>
      <c r="L28">
        <v>3560</v>
      </c>
      <c r="M28">
        <v>3310</v>
      </c>
      <c r="N28">
        <v>3650</v>
      </c>
    </row>
    <row r="29" spans="1:14" x14ac:dyDescent="0.3">
      <c r="A29">
        <v>-1</v>
      </c>
      <c r="B29">
        <v>1130</v>
      </c>
      <c r="C29">
        <v>2000</v>
      </c>
      <c r="D29">
        <v>1730</v>
      </c>
      <c r="E29">
        <v>2005</v>
      </c>
      <c r="F29">
        <v>1955</v>
      </c>
      <c r="G29">
        <v>4780</v>
      </c>
      <c r="H29">
        <v>-1</v>
      </c>
      <c r="I29">
        <v>-1</v>
      </c>
      <c r="J29">
        <v>-1</v>
      </c>
      <c r="K29">
        <v>-1</v>
      </c>
      <c r="L29">
        <v>3580</v>
      </c>
      <c r="M29">
        <v>3330</v>
      </c>
      <c r="N29">
        <v>3670</v>
      </c>
    </row>
    <row r="30" spans="1:14" x14ac:dyDescent="0.3">
      <c r="A30">
        <v>-1</v>
      </c>
      <c r="B30">
        <v>1150</v>
      </c>
      <c r="C30">
        <v>2020</v>
      </c>
      <c r="D30">
        <v>1755</v>
      </c>
      <c r="E30">
        <v>2035</v>
      </c>
      <c r="F30">
        <v>1980</v>
      </c>
      <c r="G30">
        <v>4800</v>
      </c>
      <c r="H30">
        <v>-1</v>
      </c>
      <c r="I30">
        <v>-1</v>
      </c>
      <c r="J30">
        <v>-1</v>
      </c>
      <c r="K30">
        <v>-1</v>
      </c>
      <c r="L30">
        <v>3600</v>
      </c>
      <c r="M30">
        <v>3360</v>
      </c>
      <c r="N30">
        <v>3700</v>
      </c>
    </row>
    <row r="31" spans="1:14" x14ac:dyDescent="0.3">
      <c r="A31">
        <v>-1</v>
      </c>
      <c r="B31">
        <v>1190</v>
      </c>
      <c r="C31">
        <v>2040</v>
      </c>
      <c r="D31">
        <v>1850</v>
      </c>
      <c r="E31">
        <v>2055</v>
      </c>
      <c r="F31">
        <v>2004</v>
      </c>
      <c r="G31">
        <v>4825</v>
      </c>
      <c r="H31">
        <v>-1</v>
      </c>
      <c r="I31">
        <v>-1</v>
      </c>
      <c r="J31">
        <v>-1</v>
      </c>
      <c r="K31">
        <v>-1</v>
      </c>
      <c r="L31">
        <v>3620</v>
      </c>
      <c r="M31">
        <v>3380</v>
      </c>
      <c r="N31">
        <v>3735</v>
      </c>
    </row>
    <row r="32" spans="1:14" x14ac:dyDescent="0.3">
      <c r="A32">
        <v>-1</v>
      </c>
      <c r="B32">
        <v>1220</v>
      </c>
      <c r="C32">
        <v>2150</v>
      </c>
      <c r="D32">
        <v>1870</v>
      </c>
      <c r="E32">
        <v>2075</v>
      </c>
      <c r="F32">
        <v>2025</v>
      </c>
      <c r="G32">
        <v>4850</v>
      </c>
      <c r="H32">
        <v>-1</v>
      </c>
      <c r="I32">
        <v>-1</v>
      </c>
      <c r="J32">
        <v>-1</v>
      </c>
      <c r="K32">
        <v>-1</v>
      </c>
      <c r="L32">
        <v>3640</v>
      </c>
      <c r="M32">
        <v>3400</v>
      </c>
      <c r="N32">
        <v>3760</v>
      </c>
    </row>
    <row r="33" spans="1:14" x14ac:dyDescent="0.3">
      <c r="A33">
        <v>-1</v>
      </c>
      <c r="B33">
        <v>1250</v>
      </c>
      <c r="C33">
        <v>4600</v>
      </c>
      <c r="D33">
        <v>1895</v>
      </c>
      <c r="E33">
        <v>2100</v>
      </c>
      <c r="F33">
        <v>2050</v>
      </c>
      <c r="G33">
        <v>4875</v>
      </c>
      <c r="H33">
        <v>-1</v>
      </c>
      <c r="I33">
        <v>-1</v>
      </c>
      <c r="J33">
        <v>-1</v>
      </c>
      <c r="K33">
        <v>-1</v>
      </c>
      <c r="L33">
        <v>3680</v>
      </c>
      <c r="M33">
        <v>3430</v>
      </c>
      <c r="N33">
        <v>3812</v>
      </c>
    </row>
    <row r="34" spans="1:14" x14ac:dyDescent="0.3">
      <c r="A34">
        <v>-1</v>
      </c>
      <c r="B34">
        <v>1320</v>
      </c>
      <c r="C34">
        <v>4620</v>
      </c>
      <c r="D34">
        <v>1920</v>
      </c>
      <c r="E34">
        <v>2120</v>
      </c>
      <c r="F34">
        <v>2080</v>
      </c>
      <c r="G34">
        <v>4900</v>
      </c>
      <c r="H34">
        <v>-1</v>
      </c>
      <c r="I34">
        <v>-1</v>
      </c>
      <c r="J34">
        <v>-1</v>
      </c>
      <c r="K34">
        <v>-1</v>
      </c>
      <c r="L34">
        <v>3700</v>
      </c>
      <c r="M34">
        <v>3530</v>
      </c>
      <c r="N34">
        <v>3900</v>
      </c>
    </row>
    <row r="35" spans="1:14" x14ac:dyDescent="0.3">
      <c r="A35">
        <v>-1</v>
      </c>
      <c r="B35">
        <v>1350</v>
      </c>
      <c r="C35">
        <v>4650</v>
      </c>
      <c r="D35">
        <v>1955</v>
      </c>
      <c r="E35">
        <v>2140</v>
      </c>
      <c r="F35">
        <v>2100</v>
      </c>
      <c r="G35">
        <v>4920</v>
      </c>
      <c r="H35">
        <v>-1</v>
      </c>
      <c r="I35">
        <v>-1</v>
      </c>
      <c r="J35">
        <v>-1</v>
      </c>
      <c r="K35">
        <v>-1</v>
      </c>
      <c r="L35">
        <v>3720</v>
      </c>
      <c r="M35">
        <v>3550</v>
      </c>
      <c r="N35">
        <v>3990</v>
      </c>
    </row>
    <row r="36" spans="1:14" x14ac:dyDescent="0.3">
      <c r="A36">
        <v>-1</v>
      </c>
      <c r="B36">
        <v>1400</v>
      </c>
      <c r="C36">
        <v>4672</v>
      </c>
      <c r="D36">
        <v>1985</v>
      </c>
      <c r="E36">
        <v>2160</v>
      </c>
      <c r="F36">
        <v>4585</v>
      </c>
      <c r="G36">
        <v>4970</v>
      </c>
      <c r="H36">
        <v>-1</v>
      </c>
      <c r="I36">
        <v>-1</v>
      </c>
      <c r="J36">
        <v>-1</v>
      </c>
      <c r="K36">
        <v>-1</v>
      </c>
      <c r="L36">
        <v>3740</v>
      </c>
      <c r="M36">
        <v>3600</v>
      </c>
      <c r="N36">
        <v>4050</v>
      </c>
    </row>
    <row r="37" spans="1:14" x14ac:dyDescent="0.3">
      <c r="A37">
        <v>-1</v>
      </c>
      <c r="B37">
        <v>1440</v>
      </c>
      <c r="C37">
        <v>4700</v>
      </c>
      <c r="D37">
        <v>2010</v>
      </c>
      <c r="E37">
        <v>2180</v>
      </c>
      <c r="F37">
        <v>4610</v>
      </c>
      <c r="G37">
        <v>5035</v>
      </c>
      <c r="H37">
        <v>-1</v>
      </c>
      <c r="I37">
        <v>-1</v>
      </c>
      <c r="J37">
        <v>-1</v>
      </c>
      <c r="K37">
        <v>-1</v>
      </c>
      <c r="L37">
        <v>3760</v>
      </c>
      <c r="M37">
        <v>3640</v>
      </c>
      <c r="N37">
        <v>4100</v>
      </c>
    </row>
    <row r="38" spans="1:14" x14ac:dyDescent="0.3">
      <c r="A38">
        <v>-1</v>
      </c>
      <c r="B38">
        <v>1460</v>
      </c>
      <c r="C38">
        <v>4750</v>
      </c>
      <c r="D38">
        <v>2045</v>
      </c>
      <c r="E38">
        <v>4540</v>
      </c>
      <c r="F38">
        <v>4630</v>
      </c>
      <c r="G38">
        <v>5080</v>
      </c>
      <c r="H38">
        <v>-1</v>
      </c>
      <c r="I38">
        <v>-1</v>
      </c>
      <c r="J38">
        <v>-1</v>
      </c>
      <c r="K38">
        <v>-1</v>
      </c>
      <c r="L38">
        <v>3780</v>
      </c>
      <c r="M38">
        <v>3660</v>
      </c>
      <c r="N38">
        <v>4165</v>
      </c>
    </row>
    <row r="39" spans="1:14" x14ac:dyDescent="0.3">
      <c r="A39">
        <v>-1</v>
      </c>
      <c r="B39">
        <v>1480</v>
      </c>
      <c r="C39">
        <v>4770</v>
      </c>
      <c r="D39">
        <v>2080</v>
      </c>
      <c r="E39">
        <v>4560</v>
      </c>
      <c r="F39">
        <v>4650</v>
      </c>
      <c r="G39">
        <v>5110</v>
      </c>
      <c r="H39">
        <v>-1</v>
      </c>
      <c r="I39">
        <v>-1</v>
      </c>
      <c r="J39">
        <v>-1</v>
      </c>
      <c r="K39">
        <v>-1</v>
      </c>
      <c r="L39">
        <v>3800</v>
      </c>
      <c r="M39">
        <v>3695</v>
      </c>
      <c r="N39">
        <v>4230</v>
      </c>
    </row>
    <row r="40" spans="1:14" x14ac:dyDescent="0.3">
      <c r="A40">
        <v>-1</v>
      </c>
      <c r="B40">
        <v>1500</v>
      </c>
      <c r="C40">
        <v>4830</v>
      </c>
      <c r="D40">
        <v>2110</v>
      </c>
      <c r="E40">
        <v>4580</v>
      </c>
      <c r="F40">
        <v>4670</v>
      </c>
      <c r="G40">
        <v>5130</v>
      </c>
      <c r="H40">
        <v>-1</v>
      </c>
      <c r="I40">
        <v>-1</v>
      </c>
      <c r="J40">
        <v>-1</v>
      </c>
      <c r="K40">
        <v>-1</v>
      </c>
      <c r="L40">
        <v>3820</v>
      </c>
      <c r="M40">
        <v>3750</v>
      </c>
      <c r="N40">
        <v>4970</v>
      </c>
    </row>
    <row r="41" spans="1:14" x14ac:dyDescent="0.3">
      <c r="A41">
        <v>-1</v>
      </c>
      <c r="B41">
        <v>1545</v>
      </c>
      <c r="C41">
        <v>4990</v>
      </c>
      <c r="D41">
        <v>2130</v>
      </c>
      <c r="E41">
        <v>4600</v>
      </c>
      <c r="F41">
        <v>4690</v>
      </c>
      <c r="G41">
        <v>5340</v>
      </c>
      <c r="H41">
        <v>-1</v>
      </c>
      <c r="I41">
        <v>-1</v>
      </c>
      <c r="J41">
        <v>-1</v>
      </c>
      <c r="K41">
        <v>-1</v>
      </c>
      <c r="L41">
        <v>3840</v>
      </c>
      <c r="M41">
        <v>3780</v>
      </c>
      <c r="N41">
        <v>-1</v>
      </c>
    </row>
    <row r="42" spans="1:14" x14ac:dyDescent="0.3">
      <c r="A42">
        <v>-1</v>
      </c>
      <c r="B42">
        <v>1570</v>
      </c>
      <c r="C42">
        <v>5110</v>
      </c>
      <c r="D42">
        <v>2150</v>
      </c>
      <c r="E42">
        <v>4620</v>
      </c>
      <c r="F42">
        <v>4710</v>
      </c>
      <c r="G42">
        <v>5400</v>
      </c>
      <c r="H42">
        <v>-1</v>
      </c>
      <c r="I42">
        <v>-1</v>
      </c>
      <c r="J42">
        <v>-1</v>
      </c>
      <c r="K42">
        <v>-1</v>
      </c>
      <c r="L42">
        <v>3860</v>
      </c>
      <c r="M42">
        <v>3810</v>
      </c>
      <c r="N42">
        <v>-1</v>
      </c>
    </row>
    <row r="43" spans="1:14" x14ac:dyDescent="0.3">
      <c r="A43">
        <v>-1</v>
      </c>
      <c r="B43">
        <v>1590</v>
      </c>
      <c r="C43">
        <v>5280</v>
      </c>
      <c r="D43">
        <v>2180</v>
      </c>
      <c r="E43">
        <v>4640</v>
      </c>
      <c r="F43">
        <v>4730</v>
      </c>
      <c r="G43">
        <v>5445</v>
      </c>
      <c r="H43">
        <v>-1</v>
      </c>
      <c r="I43">
        <v>-1</v>
      </c>
      <c r="J43">
        <v>-1</v>
      </c>
      <c r="K43">
        <v>-1</v>
      </c>
      <c r="L43">
        <v>3880</v>
      </c>
      <c r="M43">
        <v>3850</v>
      </c>
      <c r="N43">
        <v>-1</v>
      </c>
    </row>
    <row r="44" spans="1:14" x14ac:dyDescent="0.3">
      <c r="A44">
        <v>-1</v>
      </c>
      <c r="B44">
        <v>1610</v>
      </c>
      <c r="C44">
        <v>5320</v>
      </c>
      <c r="D44">
        <v>4570</v>
      </c>
      <c r="E44">
        <v>4660</v>
      </c>
      <c r="F44">
        <v>4750</v>
      </c>
      <c r="G44">
        <v>5610</v>
      </c>
      <c r="H44">
        <v>-1</v>
      </c>
      <c r="I44">
        <v>-1</v>
      </c>
      <c r="J44">
        <v>-1</v>
      </c>
      <c r="K44">
        <v>-1</v>
      </c>
      <c r="L44">
        <v>3900</v>
      </c>
      <c r="M44">
        <v>3940</v>
      </c>
      <c r="N44">
        <v>-1</v>
      </c>
    </row>
    <row r="45" spans="1:14" x14ac:dyDescent="0.3">
      <c r="A45">
        <v>-1</v>
      </c>
      <c r="B45">
        <v>1652</v>
      </c>
      <c r="C45">
        <v>5340</v>
      </c>
      <c r="D45">
        <v>4590</v>
      </c>
      <c r="E45">
        <v>4680</v>
      </c>
      <c r="F45">
        <v>4770</v>
      </c>
      <c r="G45">
        <v>5680</v>
      </c>
      <c r="H45">
        <v>-1</v>
      </c>
      <c r="I45">
        <v>-1</v>
      </c>
      <c r="J45">
        <v>-1</v>
      </c>
      <c r="K45">
        <v>-1</v>
      </c>
      <c r="L45">
        <v>3920</v>
      </c>
      <c r="M45">
        <v>3968</v>
      </c>
      <c r="N45">
        <v>-1</v>
      </c>
    </row>
    <row r="46" spans="1:14" x14ac:dyDescent="0.3">
      <c r="A46">
        <v>-1</v>
      </c>
      <c r="B46">
        <v>1700</v>
      </c>
      <c r="C46">
        <v>-1</v>
      </c>
      <c r="D46">
        <v>4620</v>
      </c>
      <c r="E46">
        <v>4700</v>
      </c>
      <c r="F46">
        <v>4790</v>
      </c>
      <c r="G46">
        <v>-1</v>
      </c>
      <c r="H46">
        <v>-1</v>
      </c>
      <c r="I46">
        <v>-1</v>
      </c>
      <c r="J46">
        <v>-1</v>
      </c>
      <c r="K46">
        <v>-1</v>
      </c>
      <c r="L46">
        <v>3950</v>
      </c>
      <c r="M46">
        <v>4200</v>
      </c>
      <c r="N46">
        <v>-1</v>
      </c>
    </row>
    <row r="47" spans="1:14" x14ac:dyDescent="0.3">
      <c r="A47">
        <v>-1</v>
      </c>
      <c r="B47">
        <v>1720</v>
      </c>
      <c r="C47">
        <v>-1</v>
      </c>
      <c r="D47">
        <v>4640</v>
      </c>
      <c r="E47">
        <v>4720</v>
      </c>
      <c r="F47">
        <v>4820</v>
      </c>
      <c r="G47">
        <v>-1</v>
      </c>
      <c r="H47">
        <v>-1</v>
      </c>
      <c r="I47">
        <v>-1</v>
      </c>
      <c r="J47">
        <v>-1</v>
      </c>
      <c r="K47">
        <v>-1</v>
      </c>
      <c r="L47">
        <v>3970</v>
      </c>
      <c r="M47">
        <v>4220</v>
      </c>
      <c r="N47">
        <v>-1</v>
      </c>
    </row>
    <row r="48" spans="1:14" x14ac:dyDescent="0.3">
      <c r="A48">
        <v>-1</v>
      </c>
      <c r="B48">
        <v>1745</v>
      </c>
      <c r="C48">
        <v>-1</v>
      </c>
      <c r="D48">
        <v>4660</v>
      </c>
      <c r="E48">
        <v>4740</v>
      </c>
      <c r="F48">
        <v>4840</v>
      </c>
      <c r="G48">
        <v>-1</v>
      </c>
      <c r="H48">
        <v>-1</v>
      </c>
      <c r="I48">
        <v>-1</v>
      </c>
      <c r="J48">
        <v>-1</v>
      </c>
      <c r="K48">
        <v>-1</v>
      </c>
      <c r="L48">
        <v>3990</v>
      </c>
      <c r="M48">
        <v>4250</v>
      </c>
      <c r="N48">
        <v>-1</v>
      </c>
    </row>
    <row r="49" spans="1:14" x14ac:dyDescent="0.3">
      <c r="A49">
        <v>-1</v>
      </c>
      <c r="B49">
        <v>1765</v>
      </c>
      <c r="C49">
        <v>-1</v>
      </c>
      <c r="D49">
        <v>4680</v>
      </c>
      <c r="E49">
        <v>4760</v>
      </c>
      <c r="F49">
        <v>4860</v>
      </c>
      <c r="G49">
        <v>-1</v>
      </c>
      <c r="H49">
        <v>-1</v>
      </c>
      <c r="I49">
        <v>-1</v>
      </c>
      <c r="J49">
        <v>-1</v>
      </c>
      <c r="K49">
        <v>-1</v>
      </c>
      <c r="L49">
        <v>4010</v>
      </c>
      <c r="M49">
        <v>4790</v>
      </c>
      <c r="N49">
        <v>-1</v>
      </c>
    </row>
    <row r="50" spans="1:14" x14ac:dyDescent="0.3">
      <c r="A50">
        <v>-1</v>
      </c>
      <c r="B50">
        <v>1790</v>
      </c>
      <c r="C50">
        <v>-1</v>
      </c>
      <c r="D50">
        <v>4700</v>
      </c>
      <c r="E50">
        <v>4780</v>
      </c>
      <c r="F50">
        <v>4880</v>
      </c>
      <c r="G50">
        <v>-1</v>
      </c>
      <c r="H50">
        <v>-1</v>
      </c>
      <c r="I50">
        <v>-1</v>
      </c>
      <c r="J50">
        <v>-1</v>
      </c>
      <c r="K50">
        <v>-1</v>
      </c>
      <c r="L50">
        <v>4030</v>
      </c>
      <c r="M50">
        <v>-1</v>
      </c>
      <c r="N50">
        <v>-1</v>
      </c>
    </row>
    <row r="51" spans="1:14" x14ac:dyDescent="0.3">
      <c r="A51">
        <v>-1</v>
      </c>
      <c r="B51">
        <v>1810</v>
      </c>
      <c r="C51">
        <v>-1</v>
      </c>
      <c r="D51">
        <v>4720</v>
      </c>
      <c r="E51">
        <v>4800</v>
      </c>
      <c r="F51">
        <v>4900</v>
      </c>
      <c r="G51">
        <v>-1</v>
      </c>
      <c r="H51">
        <v>-1</v>
      </c>
      <c r="I51">
        <v>-1</v>
      </c>
      <c r="J51">
        <v>-1</v>
      </c>
      <c r="K51">
        <v>-1</v>
      </c>
      <c r="L51">
        <v>4050</v>
      </c>
      <c r="M51">
        <v>-1</v>
      </c>
      <c r="N51">
        <v>-1</v>
      </c>
    </row>
    <row r="52" spans="1:14" x14ac:dyDescent="0.3">
      <c r="A52">
        <v>-1</v>
      </c>
      <c r="B52">
        <v>1830</v>
      </c>
      <c r="C52">
        <v>-1</v>
      </c>
      <c r="D52">
        <v>4740</v>
      </c>
      <c r="E52">
        <v>4820</v>
      </c>
      <c r="F52">
        <v>4920</v>
      </c>
      <c r="G52">
        <v>-1</v>
      </c>
      <c r="H52">
        <v>-1</v>
      </c>
      <c r="I52">
        <v>-1</v>
      </c>
      <c r="J52">
        <v>-1</v>
      </c>
      <c r="K52">
        <v>-1</v>
      </c>
      <c r="L52">
        <v>4070</v>
      </c>
      <c r="M52">
        <v>-1</v>
      </c>
      <c r="N52">
        <v>-1</v>
      </c>
    </row>
    <row r="53" spans="1:14" x14ac:dyDescent="0.3">
      <c r="A53">
        <v>-1</v>
      </c>
      <c r="B53">
        <v>1850</v>
      </c>
      <c r="C53">
        <v>-1</v>
      </c>
      <c r="D53">
        <v>4760</v>
      </c>
      <c r="E53">
        <v>4840</v>
      </c>
      <c r="F53">
        <v>4950</v>
      </c>
      <c r="G53">
        <v>-1</v>
      </c>
      <c r="H53">
        <v>-1</v>
      </c>
      <c r="I53">
        <v>-1</v>
      </c>
      <c r="J53">
        <v>-1</v>
      </c>
      <c r="K53">
        <v>-1</v>
      </c>
      <c r="L53">
        <v>4090</v>
      </c>
      <c r="M53">
        <v>-1</v>
      </c>
      <c r="N53">
        <v>-1</v>
      </c>
    </row>
    <row r="54" spans="1:14" x14ac:dyDescent="0.3">
      <c r="A54">
        <v>-1</v>
      </c>
      <c r="B54">
        <v>1890</v>
      </c>
      <c r="C54">
        <v>-1</v>
      </c>
      <c r="D54">
        <v>4780</v>
      </c>
      <c r="E54">
        <v>4860</v>
      </c>
      <c r="F54">
        <v>4975</v>
      </c>
      <c r="G54">
        <v>-1</v>
      </c>
      <c r="H54">
        <v>-1</v>
      </c>
      <c r="I54">
        <v>-1</v>
      </c>
      <c r="J54">
        <v>-1</v>
      </c>
      <c r="K54">
        <v>-1</v>
      </c>
      <c r="L54">
        <v>4120</v>
      </c>
      <c r="M54">
        <v>-1</v>
      </c>
      <c r="N54">
        <v>-1</v>
      </c>
    </row>
    <row r="55" spans="1:14" x14ac:dyDescent="0.3">
      <c r="A55">
        <v>-1</v>
      </c>
      <c r="B55">
        <v>1920</v>
      </c>
      <c r="C55">
        <v>-1</v>
      </c>
      <c r="D55">
        <v>4800</v>
      </c>
      <c r="E55">
        <v>4880</v>
      </c>
      <c r="F55">
        <v>4995</v>
      </c>
      <c r="G55">
        <v>-1</v>
      </c>
      <c r="H55">
        <v>-1</v>
      </c>
      <c r="I55">
        <v>-1</v>
      </c>
      <c r="J55">
        <v>-1</v>
      </c>
      <c r="K55">
        <v>-1</v>
      </c>
      <c r="L55">
        <v>4150</v>
      </c>
      <c r="M55">
        <v>-1</v>
      </c>
      <c r="N55">
        <v>-1</v>
      </c>
    </row>
    <row r="56" spans="1:14" x14ac:dyDescent="0.3">
      <c r="A56">
        <v>-1</v>
      </c>
      <c r="B56">
        <v>1950</v>
      </c>
      <c r="C56">
        <v>-1</v>
      </c>
      <c r="D56">
        <v>4820</v>
      </c>
      <c r="E56">
        <v>4900</v>
      </c>
      <c r="F56">
        <v>5025</v>
      </c>
      <c r="G56">
        <v>-1</v>
      </c>
      <c r="H56">
        <v>-1</v>
      </c>
      <c r="I56">
        <v>-1</v>
      </c>
      <c r="J56">
        <v>-1</v>
      </c>
      <c r="K56">
        <v>-1</v>
      </c>
      <c r="L56">
        <v>4210</v>
      </c>
      <c r="M56">
        <v>-1</v>
      </c>
      <c r="N56">
        <v>-1</v>
      </c>
    </row>
    <row r="57" spans="1:14" x14ac:dyDescent="0.3">
      <c r="A57">
        <v>-1</v>
      </c>
      <c r="B57">
        <v>1980</v>
      </c>
      <c r="C57">
        <v>-1</v>
      </c>
      <c r="D57">
        <v>4840</v>
      </c>
      <c r="E57">
        <v>4920</v>
      </c>
      <c r="F57">
        <v>5070</v>
      </c>
      <c r="G57">
        <v>-1</v>
      </c>
      <c r="H57">
        <v>-1</v>
      </c>
      <c r="I57">
        <v>-1</v>
      </c>
      <c r="J57">
        <v>-1</v>
      </c>
      <c r="K57">
        <v>-1</v>
      </c>
      <c r="L57">
        <v>4230</v>
      </c>
      <c r="M57">
        <v>-1</v>
      </c>
      <c r="N57">
        <v>-1</v>
      </c>
    </row>
    <row r="58" spans="1:14" x14ac:dyDescent="0.3">
      <c r="A58">
        <v>-1</v>
      </c>
      <c r="B58">
        <v>2000</v>
      </c>
      <c r="C58">
        <v>-1</v>
      </c>
      <c r="D58">
        <v>4870</v>
      </c>
      <c r="E58">
        <v>4950</v>
      </c>
      <c r="F58">
        <v>5100</v>
      </c>
      <c r="G58">
        <v>-1</v>
      </c>
      <c r="H58">
        <v>-1</v>
      </c>
      <c r="I58">
        <v>-1</v>
      </c>
      <c r="J58">
        <v>-1</v>
      </c>
      <c r="K58">
        <v>-1</v>
      </c>
      <c r="L58">
        <v>4260</v>
      </c>
      <c r="M58">
        <v>-1</v>
      </c>
      <c r="N58">
        <v>-1</v>
      </c>
    </row>
    <row r="59" spans="1:14" x14ac:dyDescent="0.3">
      <c r="A59">
        <v>-1</v>
      </c>
      <c r="B59">
        <v>2040</v>
      </c>
      <c r="C59">
        <v>-1</v>
      </c>
      <c r="D59">
        <v>4890</v>
      </c>
      <c r="E59">
        <v>4980</v>
      </c>
      <c r="F59">
        <v>5130</v>
      </c>
      <c r="G59">
        <v>-1</v>
      </c>
      <c r="H59">
        <v>-1</v>
      </c>
      <c r="I59">
        <v>-1</v>
      </c>
      <c r="J59">
        <v>-1</v>
      </c>
      <c r="K59">
        <v>-1</v>
      </c>
      <c r="L59">
        <v>4280</v>
      </c>
      <c r="M59">
        <v>-1</v>
      </c>
      <c r="N59">
        <v>-1</v>
      </c>
    </row>
    <row r="60" spans="1:14" x14ac:dyDescent="0.3">
      <c r="A60">
        <v>-1</v>
      </c>
      <c r="B60">
        <v>2070</v>
      </c>
      <c r="C60">
        <v>-1</v>
      </c>
      <c r="D60">
        <v>4920</v>
      </c>
      <c r="E60">
        <v>5000</v>
      </c>
      <c r="F60">
        <v>5155</v>
      </c>
      <c r="G60">
        <v>-1</v>
      </c>
      <c r="H60">
        <v>-1</v>
      </c>
      <c r="I60">
        <v>-1</v>
      </c>
      <c r="J60">
        <v>-1</v>
      </c>
      <c r="K60">
        <v>-1</v>
      </c>
      <c r="L60">
        <v>4300</v>
      </c>
      <c r="M60">
        <v>-1</v>
      </c>
      <c r="N60">
        <v>-1</v>
      </c>
    </row>
    <row r="61" spans="1:14" x14ac:dyDescent="0.3">
      <c r="A61">
        <v>-1</v>
      </c>
      <c r="B61">
        <v>4620</v>
      </c>
      <c r="C61">
        <v>-1</v>
      </c>
      <c r="D61">
        <v>4950</v>
      </c>
      <c r="E61">
        <v>5020</v>
      </c>
      <c r="F61">
        <v>5290</v>
      </c>
      <c r="G61">
        <v>-1</v>
      </c>
      <c r="H61">
        <v>-1</v>
      </c>
      <c r="I61">
        <v>-1</v>
      </c>
      <c r="J61">
        <v>-1</v>
      </c>
      <c r="K61">
        <v>-1</v>
      </c>
      <c r="L61">
        <v>4320</v>
      </c>
      <c r="M61">
        <v>-1</v>
      </c>
      <c r="N61">
        <v>-1</v>
      </c>
    </row>
    <row r="62" spans="1:14" x14ac:dyDescent="0.3">
      <c r="A62">
        <v>-1</v>
      </c>
      <c r="B62">
        <v>4690</v>
      </c>
      <c r="C62">
        <v>-1</v>
      </c>
      <c r="D62">
        <v>4980</v>
      </c>
      <c r="E62">
        <v>5050</v>
      </c>
      <c r="F62">
        <v>5370</v>
      </c>
      <c r="G62">
        <v>-1</v>
      </c>
      <c r="H62">
        <v>-1</v>
      </c>
      <c r="I62">
        <v>-1</v>
      </c>
      <c r="J62">
        <v>-1</v>
      </c>
      <c r="K62">
        <v>-1</v>
      </c>
      <c r="L62">
        <v>4350</v>
      </c>
      <c r="M62">
        <v>-1</v>
      </c>
      <c r="N62">
        <v>-1</v>
      </c>
    </row>
    <row r="63" spans="1:14" x14ac:dyDescent="0.3">
      <c r="A63">
        <v>-1</v>
      </c>
      <c r="B63">
        <v>4750</v>
      </c>
      <c r="C63">
        <v>-1</v>
      </c>
      <c r="D63">
        <v>5100</v>
      </c>
      <c r="E63">
        <v>5080</v>
      </c>
      <c r="F63">
        <v>5460</v>
      </c>
      <c r="G63">
        <v>-1</v>
      </c>
      <c r="H63">
        <v>-1</v>
      </c>
      <c r="I63">
        <v>-1</v>
      </c>
      <c r="J63">
        <v>-1</v>
      </c>
      <c r="K63">
        <v>-1</v>
      </c>
      <c r="L63">
        <v>4370</v>
      </c>
      <c r="M63">
        <v>-1</v>
      </c>
      <c r="N63">
        <v>-1</v>
      </c>
    </row>
    <row r="64" spans="1:14" x14ac:dyDescent="0.3">
      <c r="A64">
        <v>-1</v>
      </c>
      <c r="B64">
        <v>4770</v>
      </c>
      <c r="C64">
        <v>-1</v>
      </c>
      <c r="D64">
        <v>5130</v>
      </c>
      <c r="E64">
        <v>5100</v>
      </c>
      <c r="F64">
        <v>-1</v>
      </c>
      <c r="G64">
        <v>-1</v>
      </c>
      <c r="H64">
        <v>-1</v>
      </c>
      <c r="I64">
        <v>-1</v>
      </c>
      <c r="J64">
        <v>-1</v>
      </c>
      <c r="K64">
        <v>-1</v>
      </c>
      <c r="L64">
        <v>4430</v>
      </c>
      <c r="M64">
        <v>-1</v>
      </c>
      <c r="N64">
        <v>-1</v>
      </c>
    </row>
    <row r="65" spans="1:14" x14ac:dyDescent="0.3">
      <c r="A65">
        <v>-1</v>
      </c>
      <c r="B65">
        <v>4805</v>
      </c>
      <c r="C65">
        <v>-1</v>
      </c>
      <c r="D65">
        <v>5220</v>
      </c>
      <c r="E65">
        <v>5160</v>
      </c>
      <c r="F65">
        <v>-1</v>
      </c>
      <c r="G65">
        <v>-1</v>
      </c>
      <c r="H65">
        <v>-1</v>
      </c>
      <c r="I65">
        <v>-1</v>
      </c>
      <c r="J65">
        <v>-1</v>
      </c>
      <c r="K65">
        <v>-1</v>
      </c>
      <c r="L65">
        <v>4510</v>
      </c>
      <c r="M65">
        <v>-1</v>
      </c>
      <c r="N65">
        <v>-1</v>
      </c>
    </row>
    <row r="66" spans="1:14" x14ac:dyDescent="0.3">
      <c r="A66">
        <v>-1</v>
      </c>
      <c r="B66">
        <v>4860</v>
      </c>
      <c r="C66">
        <v>-1</v>
      </c>
      <c r="D66">
        <v>5300</v>
      </c>
      <c r="E66">
        <v>5180</v>
      </c>
      <c r="F66">
        <v>-1</v>
      </c>
      <c r="G66">
        <v>-1</v>
      </c>
      <c r="H66">
        <v>-1</v>
      </c>
      <c r="I66">
        <v>-1</v>
      </c>
      <c r="J66">
        <v>-1</v>
      </c>
      <c r="K66">
        <v>-1</v>
      </c>
      <c r="L66">
        <v>4560</v>
      </c>
      <c r="M66">
        <v>-1</v>
      </c>
      <c r="N66">
        <v>-1</v>
      </c>
    </row>
    <row r="67" spans="1:14" x14ac:dyDescent="0.3">
      <c r="A67">
        <v>-1</v>
      </c>
      <c r="B67">
        <v>5015</v>
      </c>
      <c r="C67">
        <v>-1</v>
      </c>
      <c r="D67">
        <v>5410</v>
      </c>
      <c r="E67">
        <v>5210</v>
      </c>
      <c r="F67">
        <v>-1</v>
      </c>
      <c r="G67">
        <v>-1</v>
      </c>
      <c r="H67">
        <v>-1</v>
      </c>
      <c r="I67">
        <v>-1</v>
      </c>
      <c r="J67">
        <v>-1</v>
      </c>
      <c r="K67">
        <v>-1</v>
      </c>
      <c r="L67">
        <v>4610</v>
      </c>
      <c r="M67">
        <v>-1</v>
      </c>
      <c r="N67">
        <v>-1</v>
      </c>
    </row>
    <row r="68" spans="1:14" x14ac:dyDescent="0.3">
      <c r="A68">
        <v>-1</v>
      </c>
      <c r="B68">
        <v>5050</v>
      </c>
      <c r="C68">
        <v>-1</v>
      </c>
      <c r="D68">
        <v>5440</v>
      </c>
      <c r="E68">
        <v>5230</v>
      </c>
      <c r="F68">
        <v>-1</v>
      </c>
      <c r="G68">
        <v>-1</v>
      </c>
      <c r="H68">
        <v>-1</v>
      </c>
      <c r="I68">
        <v>-1</v>
      </c>
      <c r="J68">
        <v>-1</v>
      </c>
      <c r="K68">
        <v>-1</v>
      </c>
      <c r="L68">
        <v>4660</v>
      </c>
      <c r="M68">
        <v>-1</v>
      </c>
      <c r="N68">
        <v>-1</v>
      </c>
    </row>
    <row r="69" spans="1:14" x14ac:dyDescent="0.3">
      <c r="A69">
        <v>-1</v>
      </c>
      <c r="B69">
        <v>5090</v>
      </c>
      <c r="C69">
        <v>-1</v>
      </c>
      <c r="D69">
        <v>-1</v>
      </c>
      <c r="E69">
        <v>5285</v>
      </c>
      <c r="F69">
        <v>-1</v>
      </c>
      <c r="G69">
        <v>-1</v>
      </c>
      <c r="H69">
        <v>-1</v>
      </c>
      <c r="I69">
        <v>-1</v>
      </c>
      <c r="J69">
        <v>-1</v>
      </c>
      <c r="K69">
        <v>-1</v>
      </c>
      <c r="L69">
        <v>4710</v>
      </c>
      <c r="M69">
        <v>-1</v>
      </c>
      <c r="N69">
        <v>-1</v>
      </c>
    </row>
    <row r="70" spans="1:14" x14ac:dyDescent="0.3">
      <c r="A70">
        <v>-1</v>
      </c>
      <c r="B70">
        <v>-1</v>
      </c>
      <c r="C70">
        <v>-1</v>
      </c>
      <c r="D70">
        <v>-1</v>
      </c>
      <c r="E70">
        <v>5330</v>
      </c>
      <c r="F70">
        <v>-1</v>
      </c>
      <c r="G70">
        <v>-1</v>
      </c>
      <c r="H70">
        <v>-1</v>
      </c>
      <c r="I70">
        <v>-1</v>
      </c>
      <c r="J70">
        <v>-1</v>
      </c>
      <c r="K70">
        <v>-1</v>
      </c>
      <c r="L70">
        <v>4790</v>
      </c>
      <c r="M70">
        <v>-1</v>
      </c>
      <c r="N70">
        <v>-1</v>
      </c>
    </row>
    <row r="71" spans="1:14" x14ac:dyDescent="0.3">
      <c r="A71">
        <v>-1</v>
      </c>
      <c r="B71">
        <v>-1</v>
      </c>
      <c r="C71">
        <v>-1</v>
      </c>
      <c r="D71">
        <v>-1</v>
      </c>
      <c r="E71">
        <v>5390</v>
      </c>
      <c r="F71">
        <v>-1</v>
      </c>
      <c r="G71">
        <v>-1</v>
      </c>
      <c r="H71">
        <v>-1</v>
      </c>
      <c r="I71">
        <v>-1</v>
      </c>
      <c r="J71">
        <v>-1</v>
      </c>
      <c r="K71">
        <v>-1</v>
      </c>
      <c r="L71">
        <v>4855</v>
      </c>
      <c r="M71">
        <v>-1</v>
      </c>
      <c r="N71">
        <v>-1</v>
      </c>
    </row>
    <row r="72" spans="1:14" x14ac:dyDescent="0.3">
      <c r="A72">
        <v>-1</v>
      </c>
      <c r="B72">
        <v>-1</v>
      </c>
      <c r="C72">
        <v>-1</v>
      </c>
      <c r="D72">
        <v>-1</v>
      </c>
      <c r="E72">
        <v>5430</v>
      </c>
      <c r="F72">
        <v>-1</v>
      </c>
      <c r="G72">
        <v>-1</v>
      </c>
      <c r="H72">
        <v>-1</v>
      </c>
      <c r="I72">
        <v>-1</v>
      </c>
      <c r="J72">
        <v>-1</v>
      </c>
      <c r="K72">
        <v>-1</v>
      </c>
      <c r="L72">
        <v>5020</v>
      </c>
      <c r="M72">
        <v>-1</v>
      </c>
      <c r="N72">
        <v>-1</v>
      </c>
    </row>
    <row r="73" spans="1:14" x14ac:dyDescent="0.3">
      <c r="A73">
        <v>-1</v>
      </c>
      <c r="B73">
        <v>-1</v>
      </c>
      <c r="C73">
        <v>-1</v>
      </c>
      <c r="D73">
        <v>-1</v>
      </c>
      <c r="E73">
        <v>5560</v>
      </c>
      <c r="F73">
        <v>-1</v>
      </c>
      <c r="G73">
        <v>-1</v>
      </c>
      <c r="H73">
        <v>-1</v>
      </c>
      <c r="I73">
        <v>-1</v>
      </c>
      <c r="J73">
        <v>-1</v>
      </c>
      <c r="K73">
        <v>-1</v>
      </c>
      <c r="L73">
        <v>5050</v>
      </c>
      <c r="M73">
        <v>-1</v>
      </c>
      <c r="N73">
        <v>-1</v>
      </c>
    </row>
    <row r="74" spans="1:14" x14ac:dyDescent="0.3">
      <c r="A74">
        <v>-1</v>
      </c>
      <c r="B74">
        <v>-1</v>
      </c>
      <c r="C74">
        <v>-1</v>
      </c>
      <c r="D74">
        <v>-1</v>
      </c>
      <c r="E74">
        <v>5600</v>
      </c>
      <c r="F74">
        <v>-1</v>
      </c>
      <c r="G74">
        <v>-1</v>
      </c>
      <c r="H74">
        <v>-1</v>
      </c>
      <c r="I74">
        <v>-1</v>
      </c>
      <c r="J74">
        <v>-1</v>
      </c>
      <c r="K74">
        <v>-1</v>
      </c>
      <c r="L74">
        <v>-1</v>
      </c>
      <c r="M74">
        <v>-1</v>
      </c>
      <c r="N74">
        <v>-1</v>
      </c>
    </row>
    <row r="75" spans="1:14" x14ac:dyDescent="0.3">
      <c r="A75">
        <v>-1</v>
      </c>
      <c r="B75">
        <v>-1</v>
      </c>
      <c r="C75">
        <v>-1</v>
      </c>
      <c r="D75">
        <v>-1</v>
      </c>
      <c r="E75">
        <v>5660</v>
      </c>
      <c r="F75">
        <v>-1</v>
      </c>
      <c r="G75">
        <v>-1</v>
      </c>
      <c r="H75">
        <v>-1</v>
      </c>
      <c r="I75">
        <v>-1</v>
      </c>
      <c r="J75">
        <v>-1</v>
      </c>
      <c r="K75">
        <v>-1</v>
      </c>
      <c r="L75">
        <v>-1</v>
      </c>
      <c r="M75">
        <v>-1</v>
      </c>
      <c r="N75">
        <v>-1</v>
      </c>
    </row>
    <row r="76" spans="1:14" x14ac:dyDescent="0.3">
      <c r="A76">
        <v>-1</v>
      </c>
      <c r="B76">
        <v>-1</v>
      </c>
      <c r="C76">
        <v>-1</v>
      </c>
      <c r="D76">
        <v>-1</v>
      </c>
      <c r="E76">
        <v>5720</v>
      </c>
      <c r="F76">
        <v>-1</v>
      </c>
      <c r="G76">
        <v>-1</v>
      </c>
      <c r="H76">
        <v>-1</v>
      </c>
      <c r="I76">
        <v>-1</v>
      </c>
      <c r="J76">
        <v>-1</v>
      </c>
      <c r="K76">
        <v>-1</v>
      </c>
      <c r="L76">
        <v>-1</v>
      </c>
      <c r="M76">
        <v>-1</v>
      </c>
      <c r="N76">
        <v>-1</v>
      </c>
    </row>
    <row r="77" spans="1:14" x14ac:dyDescent="0.3">
      <c r="A77">
        <v>-1</v>
      </c>
      <c r="B77">
        <v>-1</v>
      </c>
      <c r="C77">
        <v>-1</v>
      </c>
      <c r="D77">
        <v>-1</v>
      </c>
      <c r="E77">
        <v>5750</v>
      </c>
      <c r="F77">
        <v>-1</v>
      </c>
      <c r="G77">
        <v>-1</v>
      </c>
      <c r="H77">
        <v>-1</v>
      </c>
      <c r="I77">
        <v>-1</v>
      </c>
      <c r="J77">
        <v>-1</v>
      </c>
      <c r="K77">
        <v>-1</v>
      </c>
      <c r="L77">
        <v>-1</v>
      </c>
      <c r="M77">
        <v>-1</v>
      </c>
      <c r="N77">
        <v>-1</v>
      </c>
    </row>
    <row r="78" spans="1:14" x14ac:dyDescent="0.3">
      <c r="A78">
        <v>-1</v>
      </c>
      <c r="B78">
        <v>-1</v>
      </c>
      <c r="C78">
        <v>-1</v>
      </c>
      <c r="D78">
        <v>-1</v>
      </c>
      <c r="E78">
        <v>-1</v>
      </c>
      <c r="F78">
        <v>-1</v>
      </c>
      <c r="G78">
        <v>-1</v>
      </c>
      <c r="H78">
        <v>-1</v>
      </c>
      <c r="I78">
        <v>-1</v>
      </c>
      <c r="J78">
        <v>-1</v>
      </c>
      <c r="K78">
        <v>-1</v>
      </c>
      <c r="L78">
        <v>-1</v>
      </c>
      <c r="M78">
        <v>-1</v>
      </c>
      <c r="N78">
        <v>-1</v>
      </c>
    </row>
    <row r="79" spans="1:14" x14ac:dyDescent="0.3">
      <c r="A79">
        <v>-1</v>
      </c>
      <c r="B79">
        <v>-1</v>
      </c>
      <c r="C79">
        <v>-1</v>
      </c>
      <c r="D79">
        <v>-1</v>
      </c>
      <c r="E79">
        <v>-1</v>
      </c>
      <c r="F79">
        <v>-1</v>
      </c>
      <c r="G79">
        <v>-1</v>
      </c>
      <c r="H79">
        <v>-1</v>
      </c>
      <c r="I79">
        <v>-1</v>
      </c>
      <c r="J79">
        <v>-1</v>
      </c>
      <c r="K79">
        <v>-1</v>
      </c>
      <c r="L79">
        <v>-1</v>
      </c>
      <c r="M79">
        <v>-1</v>
      </c>
      <c r="N79">
        <v>-1</v>
      </c>
    </row>
    <row r="80" spans="1:14" x14ac:dyDescent="0.3">
      <c r="A80">
        <v>-1</v>
      </c>
      <c r="B80">
        <v>-1</v>
      </c>
      <c r="C80">
        <v>-1</v>
      </c>
      <c r="D80">
        <v>-1</v>
      </c>
      <c r="E80">
        <v>-1</v>
      </c>
      <c r="F80">
        <v>-1</v>
      </c>
      <c r="G80">
        <v>-1</v>
      </c>
      <c r="H80">
        <v>-1</v>
      </c>
      <c r="I80">
        <v>-1</v>
      </c>
      <c r="J80">
        <v>-1</v>
      </c>
      <c r="K80">
        <v>-1</v>
      </c>
      <c r="L80">
        <v>-1</v>
      </c>
      <c r="M80">
        <v>-1</v>
      </c>
      <c r="N80">
        <v>-1</v>
      </c>
    </row>
    <row r="81" spans="1:14" x14ac:dyDescent="0.3">
      <c r="A81">
        <v>-1</v>
      </c>
      <c r="B81">
        <v>-1</v>
      </c>
      <c r="C81">
        <v>-1</v>
      </c>
      <c r="D81">
        <v>-1</v>
      </c>
      <c r="E81">
        <v>-1</v>
      </c>
      <c r="F81">
        <v>-1</v>
      </c>
      <c r="G81">
        <v>-1</v>
      </c>
      <c r="H81">
        <v>-1</v>
      </c>
      <c r="I81">
        <v>-1</v>
      </c>
      <c r="J81">
        <v>-1</v>
      </c>
      <c r="K81">
        <v>-1</v>
      </c>
      <c r="L81">
        <v>-1</v>
      </c>
      <c r="M81">
        <v>-1</v>
      </c>
      <c r="N81">
        <v>-1</v>
      </c>
    </row>
    <row r="82" spans="1:14" x14ac:dyDescent="0.3">
      <c r="A82">
        <v>-1</v>
      </c>
      <c r="B82">
        <v>-1</v>
      </c>
      <c r="C82">
        <v>-1</v>
      </c>
      <c r="D82">
        <v>-1</v>
      </c>
      <c r="E82">
        <v>-1</v>
      </c>
      <c r="F82">
        <v>-1</v>
      </c>
      <c r="G82">
        <v>-1</v>
      </c>
      <c r="H82">
        <v>-1</v>
      </c>
      <c r="I82">
        <v>-1</v>
      </c>
      <c r="J82">
        <v>-1</v>
      </c>
      <c r="K82">
        <v>-1</v>
      </c>
      <c r="L82">
        <v>-1</v>
      </c>
      <c r="M82">
        <v>-1</v>
      </c>
      <c r="N82">
        <v>-1</v>
      </c>
    </row>
    <row r="83" spans="1:14" x14ac:dyDescent="0.3">
      <c r="A83">
        <v>-1</v>
      </c>
      <c r="B83">
        <v>-1</v>
      </c>
      <c r="C83">
        <v>-1</v>
      </c>
      <c r="D83">
        <v>-1</v>
      </c>
      <c r="E83">
        <v>-1</v>
      </c>
      <c r="F83">
        <v>-1</v>
      </c>
      <c r="G83">
        <v>-1</v>
      </c>
      <c r="H83">
        <v>-1</v>
      </c>
      <c r="I83">
        <v>-1</v>
      </c>
      <c r="J83">
        <v>-1</v>
      </c>
      <c r="K83">
        <v>-1</v>
      </c>
      <c r="L83">
        <v>-1</v>
      </c>
      <c r="M83">
        <v>-1</v>
      </c>
      <c r="N83">
        <v>-1</v>
      </c>
    </row>
    <row r="84" spans="1:14" x14ac:dyDescent="0.3">
      <c r="A84">
        <v>-1</v>
      </c>
      <c r="B84">
        <v>-1</v>
      </c>
      <c r="C84">
        <v>-1</v>
      </c>
      <c r="D84">
        <v>-1</v>
      </c>
      <c r="E84">
        <v>-1</v>
      </c>
      <c r="F84">
        <v>-1</v>
      </c>
      <c r="G84">
        <v>-1</v>
      </c>
      <c r="H84">
        <v>-1</v>
      </c>
      <c r="I84">
        <v>-1</v>
      </c>
      <c r="J84">
        <v>-1</v>
      </c>
      <c r="K84">
        <v>-1</v>
      </c>
      <c r="L84">
        <v>-1</v>
      </c>
      <c r="M84">
        <v>-1</v>
      </c>
      <c r="N84">
        <v>-1</v>
      </c>
    </row>
    <row r="85" spans="1:14" x14ac:dyDescent="0.3">
      <c r="A85">
        <v>-1</v>
      </c>
      <c r="B85">
        <v>-1</v>
      </c>
      <c r="C85">
        <v>-1</v>
      </c>
      <c r="D85">
        <v>-1</v>
      </c>
      <c r="E85">
        <v>-1</v>
      </c>
      <c r="F85">
        <v>-1</v>
      </c>
      <c r="G85">
        <v>-1</v>
      </c>
      <c r="H85">
        <v>-1</v>
      </c>
      <c r="I85">
        <v>-1</v>
      </c>
      <c r="J85">
        <v>-1</v>
      </c>
      <c r="K85">
        <v>-1</v>
      </c>
      <c r="L85">
        <v>-1</v>
      </c>
      <c r="M85">
        <v>-1</v>
      </c>
      <c r="N85">
        <v>-1</v>
      </c>
    </row>
    <row r="86" spans="1:14" x14ac:dyDescent="0.3">
      <c r="A86">
        <v>-1</v>
      </c>
      <c r="B86">
        <v>-1</v>
      </c>
      <c r="C86">
        <v>-1</v>
      </c>
      <c r="D86">
        <v>-1</v>
      </c>
      <c r="E86">
        <v>-1</v>
      </c>
      <c r="F86">
        <v>-1</v>
      </c>
      <c r="G86">
        <v>-1</v>
      </c>
      <c r="H86">
        <v>-1</v>
      </c>
      <c r="I86">
        <v>-1</v>
      </c>
      <c r="J86">
        <v>-1</v>
      </c>
      <c r="K86">
        <v>-1</v>
      </c>
      <c r="L86">
        <v>-1</v>
      </c>
      <c r="M86">
        <v>-1</v>
      </c>
      <c r="N86">
        <v>-1</v>
      </c>
    </row>
    <row r="87" spans="1:14" x14ac:dyDescent="0.3">
      <c r="A87">
        <v>-1</v>
      </c>
      <c r="B87">
        <v>-1</v>
      </c>
      <c r="C87">
        <v>-1</v>
      </c>
      <c r="D87">
        <v>-1</v>
      </c>
      <c r="E87">
        <v>-1</v>
      </c>
      <c r="F87">
        <v>-1</v>
      </c>
      <c r="G87">
        <v>-1</v>
      </c>
      <c r="H87">
        <v>-1</v>
      </c>
      <c r="I87">
        <v>-1</v>
      </c>
      <c r="J87">
        <v>-1</v>
      </c>
      <c r="K87">
        <v>-1</v>
      </c>
      <c r="L87">
        <v>-1</v>
      </c>
      <c r="M87">
        <v>-1</v>
      </c>
      <c r="N87">
        <v>-1</v>
      </c>
    </row>
    <row r="88" spans="1:14" x14ac:dyDescent="0.3">
      <c r="A88">
        <v>-1</v>
      </c>
      <c r="B88">
        <v>-1</v>
      </c>
      <c r="C88">
        <v>-1</v>
      </c>
      <c r="D88">
        <v>-1</v>
      </c>
      <c r="E88">
        <v>-1</v>
      </c>
      <c r="F88">
        <v>-1</v>
      </c>
      <c r="G88">
        <v>-1</v>
      </c>
      <c r="H88">
        <v>-1</v>
      </c>
      <c r="I88">
        <v>-1</v>
      </c>
      <c r="J88">
        <v>-1</v>
      </c>
      <c r="K88">
        <v>-1</v>
      </c>
      <c r="L88">
        <v>-1</v>
      </c>
      <c r="M88">
        <v>-1</v>
      </c>
      <c r="N88">
        <v>-1</v>
      </c>
    </row>
    <row r="89" spans="1:14" x14ac:dyDescent="0.3">
      <c r="A89">
        <v>-1</v>
      </c>
      <c r="B89">
        <v>-1</v>
      </c>
      <c r="C89">
        <v>-1</v>
      </c>
      <c r="D89">
        <v>-1</v>
      </c>
      <c r="E89">
        <v>-1</v>
      </c>
      <c r="F89">
        <v>-1</v>
      </c>
      <c r="G89">
        <v>-1</v>
      </c>
      <c r="H89">
        <v>-1</v>
      </c>
      <c r="I89">
        <v>-1</v>
      </c>
      <c r="J89">
        <v>-1</v>
      </c>
      <c r="K89">
        <v>-1</v>
      </c>
      <c r="L89">
        <v>-1</v>
      </c>
      <c r="M89">
        <v>-1</v>
      </c>
      <c r="N89">
        <v>-1</v>
      </c>
    </row>
    <row r="90" spans="1:14" x14ac:dyDescent="0.3">
      <c r="A90">
        <v>-1</v>
      </c>
      <c r="B90">
        <v>-1</v>
      </c>
      <c r="C90">
        <v>-1</v>
      </c>
      <c r="D90">
        <v>-1</v>
      </c>
      <c r="E90">
        <v>-1</v>
      </c>
      <c r="F90">
        <v>-1</v>
      </c>
      <c r="G90">
        <v>-1</v>
      </c>
      <c r="H90">
        <v>-1</v>
      </c>
      <c r="I90">
        <v>-1</v>
      </c>
      <c r="J90">
        <v>-1</v>
      </c>
      <c r="K90">
        <v>-1</v>
      </c>
      <c r="L90">
        <v>-1</v>
      </c>
      <c r="M90">
        <v>-1</v>
      </c>
      <c r="N90">
        <v>-1</v>
      </c>
    </row>
    <row r="91" spans="1:14" x14ac:dyDescent="0.3">
      <c r="A91">
        <v>-1</v>
      </c>
      <c r="B91">
        <v>-1</v>
      </c>
      <c r="C91">
        <v>-1</v>
      </c>
      <c r="D91">
        <v>-1</v>
      </c>
      <c r="E91">
        <v>-1</v>
      </c>
      <c r="F91">
        <v>-1</v>
      </c>
      <c r="G91">
        <v>-1</v>
      </c>
      <c r="H91">
        <v>-1</v>
      </c>
      <c r="I91">
        <v>-1</v>
      </c>
      <c r="J91">
        <v>-1</v>
      </c>
      <c r="K91">
        <v>-1</v>
      </c>
      <c r="L91">
        <v>-1</v>
      </c>
      <c r="M91">
        <v>-1</v>
      </c>
      <c r="N91">
        <v>-1</v>
      </c>
    </row>
    <row r="92" spans="1:14" x14ac:dyDescent="0.3">
      <c r="A92">
        <v>-1</v>
      </c>
      <c r="B92">
        <v>-1</v>
      </c>
      <c r="C92">
        <v>-1</v>
      </c>
      <c r="D92">
        <v>-1</v>
      </c>
      <c r="E92">
        <v>-1</v>
      </c>
      <c r="F92">
        <v>-1</v>
      </c>
      <c r="G92">
        <v>-1</v>
      </c>
      <c r="H92">
        <v>-1</v>
      </c>
      <c r="I92">
        <v>-1</v>
      </c>
      <c r="J92">
        <v>-1</v>
      </c>
      <c r="K92">
        <v>-1</v>
      </c>
      <c r="L92">
        <v>-1</v>
      </c>
      <c r="M92">
        <v>-1</v>
      </c>
      <c r="N92">
        <v>-1</v>
      </c>
    </row>
    <row r="93" spans="1:14" x14ac:dyDescent="0.3">
      <c r="A93">
        <v>-1</v>
      </c>
      <c r="B93">
        <v>-1</v>
      </c>
      <c r="C93">
        <v>-1</v>
      </c>
      <c r="D93">
        <v>-1</v>
      </c>
      <c r="E93">
        <v>-1</v>
      </c>
      <c r="F93">
        <v>-1</v>
      </c>
      <c r="G93">
        <v>-1</v>
      </c>
      <c r="H93">
        <v>-1</v>
      </c>
      <c r="I93">
        <v>-1</v>
      </c>
      <c r="J93">
        <v>-1</v>
      </c>
      <c r="K93">
        <v>-1</v>
      </c>
      <c r="L93">
        <v>-1</v>
      </c>
      <c r="M93">
        <v>-1</v>
      </c>
      <c r="N93">
        <v>-1</v>
      </c>
    </row>
    <row r="94" spans="1:14" x14ac:dyDescent="0.3">
      <c r="A94">
        <v>-1</v>
      </c>
      <c r="B94">
        <v>-1</v>
      </c>
      <c r="C94">
        <v>-1</v>
      </c>
      <c r="D94">
        <v>-1</v>
      </c>
      <c r="E94">
        <v>-1</v>
      </c>
      <c r="F94">
        <v>-1</v>
      </c>
      <c r="G94">
        <v>-1</v>
      </c>
      <c r="H94">
        <v>-1</v>
      </c>
      <c r="I94">
        <v>-1</v>
      </c>
      <c r="J94">
        <v>-1</v>
      </c>
      <c r="K94">
        <v>-1</v>
      </c>
      <c r="L94">
        <v>-1</v>
      </c>
      <c r="M94">
        <v>-1</v>
      </c>
      <c r="N94">
        <v>-1</v>
      </c>
    </row>
    <row r="95" spans="1:14" x14ac:dyDescent="0.3">
      <c r="A95">
        <v>-1</v>
      </c>
      <c r="B95">
        <v>-1</v>
      </c>
      <c r="C95">
        <v>-1</v>
      </c>
      <c r="D95">
        <v>-1</v>
      </c>
      <c r="E95">
        <v>-1</v>
      </c>
      <c r="F95">
        <v>-1</v>
      </c>
      <c r="G95">
        <v>-1</v>
      </c>
      <c r="H95">
        <v>-1</v>
      </c>
      <c r="I95">
        <v>-1</v>
      </c>
      <c r="J95">
        <v>-1</v>
      </c>
      <c r="K95">
        <v>-1</v>
      </c>
      <c r="L95">
        <v>-1</v>
      </c>
      <c r="M95">
        <v>-1</v>
      </c>
      <c r="N95">
        <v>-1</v>
      </c>
    </row>
    <row r="96" spans="1:14" x14ac:dyDescent="0.3">
      <c r="A96">
        <v>-1</v>
      </c>
      <c r="B96">
        <v>-1</v>
      </c>
      <c r="C96">
        <v>-1</v>
      </c>
      <c r="D96">
        <v>-1</v>
      </c>
      <c r="E96">
        <v>-1</v>
      </c>
      <c r="F96">
        <v>-1</v>
      </c>
      <c r="G96">
        <v>-1</v>
      </c>
      <c r="H96">
        <v>-1</v>
      </c>
      <c r="I96">
        <v>-1</v>
      </c>
      <c r="J96">
        <v>-1</v>
      </c>
      <c r="K96">
        <v>-1</v>
      </c>
      <c r="L96">
        <v>-1</v>
      </c>
      <c r="M96">
        <v>-1</v>
      </c>
      <c r="N96">
        <v>-1</v>
      </c>
    </row>
    <row r="97" spans="1:14" x14ac:dyDescent="0.3">
      <c r="A97">
        <v>-1</v>
      </c>
      <c r="B97">
        <v>-1</v>
      </c>
      <c r="C97">
        <v>-1</v>
      </c>
      <c r="D97">
        <v>-1</v>
      </c>
      <c r="E97">
        <v>-1</v>
      </c>
      <c r="F97">
        <v>-1</v>
      </c>
      <c r="G97">
        <v>-1</v>
      </c>
      <c r="H97">
        <v>-1</v>
      </c>
      <c r="I97">
        <v>-1</v>
      </c>
      <c r="J97">
        <v>-1</v>
      </c>
      <c r="K97">
        <v>-1</v>
      </c>
      <c r="L97">
        <v>-1</v>
      </c>
      <c r="M97">
        <v>-1</v>
      </c>
      <c r="N97">
        <v>-1</v>
      </c>
    </row>
    <row r="98" spans="1:14" x14ac:dyDescent="0.3">
      <c r="A98">
        <v>-1</v>
      </c>
      <c r="B98">
        <v>-1</v>
      </c>
      <c r="C98">
        <v>-1</v>
      </c>
      <c r="D98">
        <v>-1</v>
      </c>
      <c r="E98">
        <v>-1</v>
      </c>
      <c r="F98">
        <v>-1</v>
      </c>
      <c r="G98">
        <v>-1</v>
      </c>
      <c r="H98">
        <v>-1</v>
      </c>
      <c r="I98">
        <v>-1</v>
      </c>
      <c r="J98">
        <v>-1</v>
      </c>
      <c r="K98">
        <v>-1</v>
      </c>
      <c r="L98">
        <v>-1</v>
      </c>
      <c r="M98">
        <v>-1</v>
      </c>
      <c r="N98">
        <v>-1</v>
      </c>
    </row>
    <row r="99" spans="1:14" x14ac:dyDescent="0.3">
      <c r="A99">
        <v>-1</v>
      </c>
      <c r="B99">
        <v>-1</v>
      </c>
      <c r="C99">
        <v>-1</v>
      </c>
      <c r="D99">
        <v>-1</v>
      </c>
      <c r="E99">
        <v>-1</v>
      </c>
      <c r="F99">
        <v>-1</v>
      </c>
      <c r="G99">
        <v>-1</v>
      </c>
      <c r="H99">
        <v>-1</v>
      </c>
      <c r="I99">
        <v>-1</v>
      </c>
      <c r="J99">
        <v>-1</v>
      </c>
      <c r="K99">
        <v>-1</v>
      </c>
      <c r="L99">
        <v>-1</v>
      </c>
      <c r="M99">
        <v>-1</v>
      </c>
      <c r="N99">
        <v>-1</v>
      </c>
    </row>
    <row r="100" spans="1:14" x14ac:dyDescent="0.3">
      <c r="A100">
        <v>-1</v>
      </c>
      <c r="B100">
        <v>-1</v>
      </c>
      <c r="C100">
        <v>-1</v>
      </c>
      <c r="D100">
        <v>-1</v>
      </c>
      <c r="E100">
        <v>-1</v>
      </c>
      <c r="F100">
        <v>-1</v>
      </c>
      <c r="G100">
        <v>-1</v>
      </c>
      <c r="H100">
        <v>-1</v>
      </c>
      <c r="I100">
        <v>-1</v>
      </c>
      <c r="J100">
        <v>-1</v>
      </c>
      <c r="K100">
        <v>-1</v>
      </c>
      <c r="L100">
        <v>-1</v>
      </c>
      <c r="M100">
        <v>-1</v>
      </c>
      <c r="N100">
        <v>-1</v>
      </c>
    </row>
    <row r="101" spans="1:14" x14ac:dyDescent="0.3">
      <c r="A101">
        <v>-1</v>
      </c>
      <c r="B101">
        <v>-1</v>
      </c>
      <c r="C101">
        <v>-1</v>
      </c>
      <c r="D101">
        <v>-1</v>
      </c>
      <c r="E101">
        <v>-1</v>
      </c>
      <c r="F101">
        <v>-1</v>
      </c>
      <c r="G101">
        <v>-1</v>
      </c>
      <c r="H101">
        <v>-1</v>
      </c>
      <c r="I101">
        <v>-1</v>
      </c>
      <c r="J101">
        <v>-1</v>
      </c>
      <c r="K101">
        <v>-1</v>
      </c>
      <c r="L101">
        <v>-1</v>
      </c>
      <c r="M101">
        <v>-1</v>
      </c>
      <c r="N101">
        <v>-1</v>
      </c>
    </row>
    <row r="102" spans="1:14" x14ac:dyDescent="0.3">
      <c r="A102">
        <v>-1</v>
      </c>
      <c r="B102">
        <v>-1</v>
      </c>
      <c r="C102">
        <v>-1</v>
      </c>
      <c r="D102">
        <v>-1</v>
      </c>
      <c r="E102">
        <v>-1</v>
      </c>
      <c r="F102">
        <v>-1</v>
      </c>
      <c r="G102">
        <v>-1</v>
      </c>
      <c r="H102">
        <v>-1</v>
      </c>
      <c r="I102">
        <v>-1</v>
      </c>
      <c r="J102">
        <v>-1</v>
      </c>
      <c r="K102">
        <v>-1</v>
      </c>
      <c r="L102">
        <v>-1</v>
      </c>
      <c r="M102">
        <v>-1</v>
      </c>
      <c r="N102">
        <v>-1</v>
      </c>
    </row>
    <row r="103" spans="1:14" x14ac:dyDescent="0.3">
      <c r="A103">
        <v>-1</v>
      </c>
      <c r="B103">
        <v>-1</v>
      </c>
      <c r="C103">
        <v>-1</v>
      </c>
      <c r="D103">
        <v>-1</v>
      </c>
      <c r="E103">
        <v>-1</v>
      </c>
      <c r="F103">
        <v>-1</v>
      </c>
      <c r="G103">
        <v>-1</v>
      </c>
      <c r="H103">
        <v>-1</v>
      </c>
      <c r="I103">
        <v>-1</v>
      </c>
      <c r="J103">
        <v>-1</v>
      </c>
      <c r="K103">
        <v>-1</v>
      </c>
      <c r="L103">
        <v>-1</v>
      </c>
      <c r="M103">
        <v>-1</v>
      </c>
      <c r="N103">
        <v>-1</v>
      </c>
    </row>
    <row r="104" spans="1:14" x14ac:dyDescent="0.3">
      <c r="A104">
        <v>-1</v>
      </c>
      <c r="B104">
        <v>-1</v>
      </c>
      <c r="C104">
        <v>-1</v>
      </c>
      <c r="D104">
        <v>-1</v>
      </c>
      <c r="E104">
        <v>-1</v>
      </c>
      <c r="F104">
        <v>-1</v>
      </c>
      <c r="G104">
        <v>-1</v>
      </c>
      <c r="H104">
        <v>-1</v>
      </c>
      <c r="I104">
        <v>-1</v>
      </c>
      <c r="J104">
        <v>-1</v>
      </c>
      <c r="K104">
        <v>-1</v>
      </c>
      <c r="L104">
        <v>-1</v>
      </c>
      <c r="M104">
        <v>-1</v>
      </c>
      <c r="N104">
        <v>-1</v>
      </c>
    </row>
    <row r="105" spans="1:14" x14ac:dyDescent="0.3">
      <c r="A105">
        <v>-1</v>
      </c>
      <c r="B105">
        <v>-1</v>
      </c>
      <c r="C105">
        <v>-1</v>
      </c>
      <c r="D105">
        <v>-1</v>
      </c>
      <c r="E105">
        <v>-1</v>
      </c>
      <c r="F105">
        <v>-1</v>
      </c>
      <c r="G105">
        <v>-1</v>
      </c>
      <c r="H105">
        <v>-1</v>
      </c>
      <c r="I105">
        <v>-1</v>
      </c>
      <c r="J105">
        <v>-1</v>
      </c>
      <c r="K105">
        <v>-1</v>
      </c>
      <c r="L105">
        <v>-1</v>
      </c>
      <c r="M105">
        <v>-1</v>
      </c>
      <c r="N105">
        <v>-1</v>
      </c>
    </row>
    <row r="106" spans="1:14" x14ac:dyDescent="0.3">
      <c r="A106">
        <v>-1</v>
      </c>
      <c r="B106">
        <v>-1</v>
      </c>
      <c r="C106">
        <v>-1</v>
      </c>
      <c r="D106">
        <v>-1</v>
      </c>
      <c r="E106">
        <v>-1</v>
      </c>
      <c r="F106">
        <v>-1</v>
      </c>
      <c r="G106">
        <v>-1</v>
      </c>
      <c r="H106">
        <v>-1</v>
      </c>
      <c r="I106">
        <v>-1</v>
      </c>
      <c r="J106">
        <v>-1</v>
      </c>
      <c r="K106">
        <v>-1</v>
      </c>
      <c r="L106">
        <v>-1</v>
      </c>
      <c r="M106">
        <v>-1</v>
      </c>
      <c r="N106">
        <v>-1</v>
      </c>
    </row>
    <row r="107" spans="1:14" x14ac:dyDescent="0.3">
      <c r="A107">
        <v>-1</v>
      </c>
      <c r="B107">
        <v>-1</v>
      </c>
      <c r="C107">
        <v>-1</v>
      </c>
      <c r="D107">
        <v>-1</v>
      </c>
      <c r="E107">
        <v>-1</v>
      </c>
      <c r="F107">
        <v>-1</v>
      </c>
      <c r="G107">
        <v>-1</v>
      </c>
      <c r="H107">
        <v>-1</v>
      </c>
      <c r="I107">
        <v>-1</v>
      </c>
      <c r="J107">
        <v>-1</v>
      </c>
      <c r="K107">
        <v>-1</v>
      </c>
      <c r="L107">
        <v>-1</v>
      </c>
      <c r="M107">
        <v>-1</v>
      </c>
      <c r="N107">
        <v>-1</v>
      </c>
    </row>
    <row r="108" spans="1:14" x14ac:dyDescent="0.3">
      <c r="A108">
        <v>-1</v>
      </c>
      <c r="B108">
        <v>-1</v>
      </c>
      <c r="C108">
        <v>-1</v>
      </c>
      <c r="D108">
        <v>-1</v>
      </c>
      <c r="E108">
        <v>-1</v>
      </c>
      <c r="F108">
        <v>-1</v>
      </c>
      <c r="G108">
        <v>-1</v>
      </c>
      <c r="H108">
        <v>-1</v>
      </c>
      <c r="I108">
        <v>-1</v>
      </c>
      <c r="J108">
        <v>-1</v>
      </c>
      <c r="K108">
        <v>-1</v>
      </c>
      <c r="L108">
        <v>-1</v>
      </c>
      <c r="M108">
        <v>-1</v>
      </c>
      <c r="N108">
        <v>-1</v>
      </c>
    </row>
    <row r="109" spans="1:14" x14ac:dyDescent="0.3">
      <c r="A109">
        <v>-1</v>
      </c>
      <c r="B109">
        <v>-1</v>
      </c>
      <c r="C109">
        <v>-1</v>
      </c>
      <c r="D109">
        <v>-1</v>
      </c>
      <c r="E109">
        <v>-1</v>
      </c>
      <c r="F109">
        <v>-1</v>
      </c>
      <c r="G109">
        <v>-1</v>
      </c>
      <c r="H109">
        <v>-1</v>
      </c>
      <c r="I109">
        <v>-1</v>
      </c>
      <c r="J109">
        <v>-1</v>
      </c>
      <c r="K109">
        <v>-1</v>
      </c>
      <c r="L109">
        <v>-1</v>
      </c>
      <c r="M109">
        <v>-1</v>
      </c>
      <c r="N109">
        <v>-1</v>
      </c>
    </row>
    <row r="110" spans="1:14" x14ac:dyDescent="0.3">
      <c r="A110">
        <v>-1</v>
      </c>
      <c r="B110">
        <v>-1</v>
      </c>
      <c r="C110">
        <v>-1</v>
      </c>
      <c r="D110">
        <v>-1</v>
      </c>
      <c r="E110">
        <v>-1</v>
      </c>
      <c r="F110">
        <v>-1</v>
      </c>
      <c r="G110">
        <v>-1</v>
      </c>
      <c r="H110">
        <v>-1</v>
      </c>
      <c r="I110">
        <v>-1</v>
      </c>
      <c r="J110">
        <v>-1</v>
      </c>
      <c r="K110">
        <v>-1</v>
      </c>
      <c r="L110">
        <v>-1</v>
      </c>
      <c r="M110">
        <v>-1</v>
      </c>
      <c r="N110">
        <v>-1</v>
      </c>
    </row>
    <row r="111" spans="1:14" x14ac:dyDescent="0.3">
      <c r="A111">
        <v>-1</v>
      </c>
      <c r="B111">
        <v>-1</v>
      </c>
      <c r="C111">
        <v>-1</v>
      </c>
      <c r="D111">
        <v>-1</v>
      </c>
      <c r="E111">
        <v>-1</v>
      </c>
      <c r="F111">
        <v>-1</v>
      </c>
      <c r="G111">
        <v>-1</v>
      </c>
      <c r="H111">
        <v>-1</v>
      </c>
      <c r="I111">
        <v>-1</v>
      </c>
      <c r="J111">
        <v>-1</v>
      </c>
      <c r="K111">
        <v>-1</v>
      </c>
      <c r="L111">
        <v>-1</v>
      </c>
      <c r="M111">
        <v>-1</v>
      </c>
      <c r="N111">
        <v>-1</v>
      </c>
    </row>
    <row r="112" spans="1:14" x14ac:dyDescent="0.3">
      <c r="A112">
        <v>-1</v>
      </c>
      <c r="B112">
        <v>-1</v>
      </c>
      <c r="C112">
        <v>-1</v>
      </c>
      <c r="D112">
        <v>-1</v>
      </c>
      <c r="E112">
        <v>-1</v>
      </c>
      <c r="F112">
        <v>-1</v>
      </c>
      <c r="G112">
        <v>-1</v>
      </c>
      <c r="H112">
        <v>-1</v>
      </c>
      <c r="I112">
        <v>-1</v>
      </c>
      <c r="J112">
        <v>-1</v>
      </c>
      <c r="K112">
        <v>-1</v>
      </c>
      <c r="L112">
        <v>-1</v>
      </c>
      <c r="M112">
        <v>-1</v>
      </c>
      <c r="N112">
        <v>-1</v>
      </c>
    </row>
    <row r="113" spans="1:14" x14ac:dyDescent="0.3">
      <c r="A113">
        <v>-1</v>
      </c>
      <c r="B113">
        <v>-1</v>
      </c>
      <c r="C113">
        <v>-1</v>
      </c>
      <c r="D113">
        <v>-1</v>
      </c>
      <c r="E113">
        <v>-1</v>
      </c>
      <c r="F113">
        <v>-1</v>
      </c>
      <c r="G113">
        <v>-1</v>
      </c>
      <c r="H113">
        <v>-1</v>
      </c>
      <c r="I113">
        <v>-1</v>
      </c>
      <c r="J113">
        <v>-1</v>
      </c>
      <c r="K113">
        <v>-1</v>
      </c>
      <c r="L113">
        <v>-1</v>
      </c>
      <c r="M113">
        <v>-1</v>
      </c>
      <c r="N113">
        <v>-1</v>
      </c>
    </row>
    <row r="114" spans="1:14" x14ac:dyDescent="0.3">
      <c r="A114">
        <v>-1</v>
      </c>
      <c r="B114">
        <v>-1</v>
      </c>
      <c r="C114">
        <v>-1</v>
      </c>
      <c r="D114">
        <v>-1</v>
      </c>
      <c r="E114">
        <v>-1</v>
      </c>
      <c r="F114">
        <v>-1</v>
      </c>
      <c r="G114">
        <v>-1</v>
      </c>
      <c r="H114">
        <v>-1</v>
      </c>
      <c r="I114">
        <v>-1</v>
      </c>
      <c r="J114">
        <v>-1</v>
      </c>
      <c r="K114">
        <v>-1</v>
      </c>
      <c r="L114">
        <v>-1</v>
      </c>
      <c r="M114">
        <v>-1</v>
      </c>
      <c r="N114">
        <v>-1</v>
      </c>
    </row>
    <row r="115" spans="1:14" x14ac:dyDescent="0.3">
      <c r="A115">
        <v>-1</v>
      </c>
      <c r="B115">
        <v>-1</v>
      </c>
      <c r="C115">
        <v>-1</v>
      </c>
      <c r="D115">
        <v>-1</v>
      </c>
      <c r="E115">
        <v>-1</v>
      </c>
      <c r="F115">
        <v>-1</v>
      </c>
      <c r="G115">
        <v>-1</v>
      </c>
      <c r="H115">
        <v>-1</v>
      </c>
      <c r="I115">
        <v>-1</v>
      </c>
      <c r="J115">
        <v>-1</v>
      </c>
      <c r="K115">
        <v>-1</v>
      </c>
      <c r="L115">
        <v>-1</v>
      </c>
      <c r="M115">
        <v>-1</v>
      </c>
      <c r="N115">
        <v>-1</v>
      </c>
    </row>
    <row r="116" spans="1:14" x14ac:dyDescent="0.3">
      <c r="A116">
        <v>-1</v>
      </c>
      <c r="B116">
        <v>-1</v>
      </c>
      <c r="C116">
        <v>-1</v>
      </c>
      <c r="D116">
        <v>-1</v>
      </c>
      <c r="E116">
        <v>-1</v>
      </c>
      <c r="F116">
        <v>-1</v>
      </c>
      <c r="G116">
        <v>-1</v>
      </c>
      <c r="H116">
        <v>-1</v>
      </c>
      <c r="I116">
        <v>-1</v>
      </c>
      <c r="J116">
        <v>-1</v>
      </c>
      <c r="K116">
        <v>-1</v>
      </c>
      <c r="L116">
        <v>-1</v>
      </c>
      <c r="M116">
        <v>-1</v>
      </c>
      <c r="N116">
        <v>-1</v>
      </c>
    </row>
    <row r="117" spans="1:14" x14ac:dyDescent="0.3">
      <c r="A117">
        <v>-1</v>
      </c>
      <c r="B117">
        <v>-1</v>
      </c>
      <c r="C117">
        <v>-1</v>
      </c>
      <c r="D117">
        <v>-1</v>
      </c>
      <c r="E117">
        <v>-1</v>
      </c>
      <c r="F117">
        <v>-1</v>
      </c>
      <c r="G117">
        <v>-1</v>
      </c>
      <c r="H117">
        <v>-1</v>
      </c>
      <c r="I117">
        <v>-1</v>
      </c>
      <c r="J117">
        <v>-1</v>
      </c>
      <c r="K117">
        <v>-1</v>
      </c>
      <c r="L117">
        <v>-1</v>
      </c>
      <c r="M117">
        <v>-1</v>
      </c>
      <c r="N117">
        <v>-1</v>
      </c>
    </row>
    <row r="118" spans="1:14" x14ac:dyDescent="0.3">
      <c r="A118">
        <v>-1</v>
      </c>
      <c r="B118">
        <v>-1</v>
      </c>
      <c r="C118">
        <v>-1</v>
      </c>
      <c r="D118">
        <v>-1</v>
      </c>
      <c r="E118">
        <v>-1</v>
      </c>
      <c r="F118">
        <v>-1</v>
      </c>
      <c r="G118">
        <v>-1</v>
      </c>
      <c r="H118">
        <v>-1</v>
      </c>
      <c r="I118">
        <v>-1</v>
      </c>
      <c r="J118">
        <v>-1</v>
      </c>
      <c r="K118">
        <v>-1</v>
      </c>
      <c r="L118">
        <v>-1</v>
      </c>
      <c r="M118">
        <v>-1</v>
      </c>
      <c r="N118">
        <v>-1</v>
      </c>
    </row>
    <row r="119" spans="1:14" x14ac:dyDescent="0.3">
      <c r="A119">
        <v>-1</v>
      </c>
      <c r="B119">
        <v>-1</v>
      </c>
      <c r="C119">
        <v>-1</v>
      </c>
      <c r="D119">
        <v>-1</v>
      </c>
      <c r="E119">
        <v>-1</v>
      </c>
      <c r="F119">
        <v>-1</v>
      </c>
      <c r="G119">
        <v>-1</v>
      </c>
      <c r="H119">
        <v>-1</v>
      </c>
      <c r="I119">
        <v>-1</v>
      </c>
      <c r="J119">
        <v>-1</v>
      </c>
      <c r="K119">
        <v>-1</v>
      </c>
      <c r="L119">
        <v>-1</v>
      </c>
      <c r="M119">
        <v>-1</v>
      </c>
      <c r="N119">
        <v>-1</v>
      </c>
    </row>
    <row r="120" spans="1:14" x14ac:dyDescent="0.3">
      <c r="A120">
        <v>-1</v>
      </c>
      <c r="B120">
        <v>-1</v>
      </c>
      <c r="C120">
        <v>-1</v>
      </c>
      <c r="D120">
        <v>-1</v>
      </c>
      <c r="E120">
        <v>-1</v>
      </c>
      <c r="F120">
        <v>-1</v>
      </c>
      <c r="G120">
        <v>-1</v>
      </c>
      <c r="H120">
        <v>-1</v>
      </c>
      <c r="I120">
        <v>-1</v>
      </c>
      <c r="J120">
        <v>-1</v>
      </c>
      <c r="K120">
        <v>-1</v>
      </c>
      <c r="L120">
        <v>-1</v>
      </c>
      <c r="M120">
        <v>-1</v>
      </c>
      <c r="N120">
        <v>-1</v>
      </c>
    </row>
    <row r="121" spans="1:14" x14ac:dyDescent="0.3">
      <c r="A121">
        <v>-1</v>
      </c>
      <c r="B121">
        <v>-1</v>
      </c>
      <c r="C121">
        <v>-1</v>
      </c>
      <c r="D121">
        <v>-1</v>
      </c>
      <c r="E121">
        <v>-1</v>
      </c>
      <c r="F121">
        <v>-1</v>
      </c>
      <c r="G121">
        <v>-1</v>
      </c>
      <c r="H121">
        <v>-1</v>
      </c>
      <c r="I121">
        <v>-1</v>
      </c>
      <c r="J121">
        <v>-1</v>
      </c>
      <c r="K121">
        <v>-1</v>
      </c>
      <c r="L121">
        <v>-1</v>
      </c>
      <c r="M121">
        <v>-1</v>
      </c>
      <c r="N121">
        <v>-1</v>
      </c>
    </row>
    <row r="122" spans="1:14" x14ac:dyDescent="0.3">
      <c r="A122">
        <v>-1</v>
      </c>
      <c r="B122">
        <v>-1</v>
      </c>
      <c r="C122">
        <v>-1</v>
      </c>
      <c r="D122">
        <v>-1</v>
      </c>
      <c r="E122">
        <v>-1</v>
      </c>
      <c r="F122">
        <v>-1</v>
      </c>
      <c r="G122">
        <v>-1</v>
      </c>
      <c r="H122">
        <v>-1</v>
      </c>
      <c r="I122">
        <v>-1</v>
      </c>
      <c r="J122">
        <v>-1</v>
      </c>
      <c r="K122">
        <v>-1</v>
      </c>
      <c r="L122">
        <v>-1</v>
      </c>
      <c r="M122">
        <v>-1</v>
      </c>
      <c r="N122">
        <v>-1</v>
      </c>
    </row>
    <row r="123" spans="1:14" x14ac:dyDescent="0.3">
      <c r="A123">
        <v>-1</v>
      </c>
      <c r="B123">
        <v>-1</v>
      </c>
      <c r="C123">
        <v>-1</v>
      </c>
      <c r="D123">
        <v>-1</v>
      </c>
      <c r="E123">
        <v>-1</v>
      </c>
      <c r="F123">
        <v>-1</v>
      </c>
      <c r="G123">
        <v>-1</v>
      </c>
      <c r="H123">
        <v>-1</v>
      </c>
      <c r="I123">
        <v>-1</v>
      </c>
      <c r="J123">
        <v>-1</v>
      </c>
      <c r="K123">
        <v>-1</v>
      </c>
      <c r="L123">
        <v>-1</v>
      </c>
      <c r="M123">
        <v>-1</v>
      </c>
      <c r="N123">
        <v>-1</v>
      </c>
    </row>
    <row r="124" spans="1:14" x14ac:dyDescent="0.3">
      <c r="A124">
        <v>-1</v>
      </c>
      <c r="B124">
        <v>-1</v>
      </c>
      <c r="C124">
        <v>-1</v>
      </c>
      <c r="D124">
        <v>-1</v>
      </c>
      <c r="E124">
        <v>-1</v>
      </c>
      <c r="F124">
        <v>-1</v>
      </c>
      <c r="G124">
        <v>-1</v>
      </c>
      <c r="H124">
        <v>-1</v>
      </c>
      <c r="I124">
        <v>-1</v>
      </c>
      <c r="J124">
        <v>-1</v>
      </c>
      <c r="K124">
        <v>-1</v>
      </c>
      <c r="L124">
        <v>-1</v>
      </c>
      <c r="M124">
        <v>-1</v>
      </c>
      <c r="N124">
        <v>-1</v>
      </c>
    </row>
    <row r="125" spans="1:14" x14ac:dyDescent="0.3">
      <c r="A125">
        <v>-1</v>
      </c>
      <c r="B125">
        <v>-1</v>
      </c>
      <c r="C125">
        <v>-1</v>
      </c>
      <c r="D125">
        <v>-1</v>
      </c>
      <c r="E125">
        <v>-1</v>
      </c>
      <c r="F125">
        <v>-1</v>
      </c>
      <c r="G125">
        <v>-1</v>
      </c>
      <c r="H125">
        <v>-1</v>
      </c>
      <c r="I125">
        <v>-1</v>
      </c>
      <c r="J125">
        <v>-1</v>
      </c>
      <c r="K125">
        <v>-1</v>
      </c>
      <c r="L125">
        <v>-1</v>
      </c>
      <c r="M125">
        <v>-1</v>
      </c>
      <c r="N125">
        <v>-1</v>
      </c>
    </row>
    <row r="126" spans="1:14" x14ac:dyDescent="0.3">
      <c r="A126">
        <v>-1</v>
      </c>
      <c r="B126">
        <v>-1</v>
      </c>
      <c r="C126">
        <v>-1</v>
      </c>
      <c r="D126">
        <v>-1</v>
      </c>
      <c r="E126">
        <v>-1</v>
      </c>
      <c r="F126">
        <v>-1</v>
      </c>
      <c r="G126">
        <v>-1</v>
      </c>
      <c r="H126">
        <v>-1</v>
      </c>
      <c r="I126">
        <v>-1</v>
      </c>
      <c r="J126">
        <v>-1</v>
      </c>
      <c r="K126">
        <v>-1</v>
      </c>
      <c r="L126">
        <v>-1</v>
      </c>
      <c r="M126">
        <v>-1</v>
      </c>
      <c r="N126">
        <v>-1</v>
      </c>
    </row>
    <row r="127" spans="1:14" x14ac:dyDescent="0.3">
      <c r="A127">
        <v>-1</v>
      </c>
      <c r="B127">
        <v>-1</v>
      </c>
      <c r="C127">
        <v>-1</v>
      </c>
      <c r="D127">
        <v>-1</v>
      </c>
      <c r="E127">
        <v>-1</v>
      </c>
      <c r="F127">
        <v>-1</v>
      </c>
      <c r="G127">
        <v>-1</v>
      </c>
      <c r="H127">
        <v>-1</v>
      </c>
      <c r="I127">
        <v>-1</v>
      </c>
      <c r="J127">
        <v>-1</v>
      </c>
      <c r="K127">
        <v>-1</v>
      </c>
      <c r="L127">
        <v>-1</v>
      </c>
      <c r="M127">
        <v>-1</v>
      </c>
      <c r="N127">
        <v>-1</v>
      </c>
    </row>
    <row r="128" spans="1:14" x14ac:dyDescent="0.3">
      <c r="A128">
        <v>-1</v>
      </c>
      <c r="B128">
        <v>-1</v>
      </c>
      <c r="C128">
        <v>-1</v>
      </c>
      <c r="D128">
        <v>-1</v>
      </c>
      <c r="E128">
        <v>-1</v>
      </c>
      <c r="F128">
        <v>-1</v>
      </c>
      <c r="G128">
        <v>-1</v>
      </c>
      <c r="H128">
        <v>-1</v>
      </c>
      <c r="I128">
        <v>-1</v>
      </c>
      <c r="J128">
        <v>-1</v>
      </c>
      <c r="K128">
        <v>-1</v>
      </c>
      <c r="L128">
        <v>-1</v>
      </c>
      <c r="M128">
        <v>-1</v>
      </c>
      <c r="N128">
        <v>-1</v>
      </c>
    </row>
    <row r="129" spans="1:14" x14ac:dyDescent="0.3">
      <c r="A129">
        <v>-1</v>
      </c>
      <c r="B129">
        <v>-1</v>
      </c>
      <c r="C129">
        <v>-1</v>
      </c>
      <c r="D129">
        <v>-1</v>
      </c>
      <c r="E129">
        <v>-1</v>
      </c>
      <c r="F129">
        <v>-1</v>
      </c>
      <c r="G129">
        <v>-1</v>
      </c>
      <c r="H129">
        <v>-1</v>
      </c>
      <c r="I129">
        <v>-1</v>
      </c>
      <c r="J129">
        <v>-1</v>
      </c>
      <c r="K129">
        <v>-1</v>
      </c>
      <c r="L129">
        <v>-1</v>
      </c>
      <c r="M129">
        <v>-1</v>
      </c>
      <c r="N129">
        <v>-1</v>
      </c>
    </row>
    <row r="130" spans="1:14" x14ac:dyDescent="0.3">
      <c r="A130">
        <v>-1</v>
      </c>
      <c r="B130">
        <v>-1</v>
      </c>
      <c r="C130">
        <v>-1</v>
      </c>
      <c r="D130">
        <v>-1</v>
      </c>
      <c r="E130">
        <v>-1</v>
      </c>
      <c r="F130">
        <v>-1</v>
      </c>
      <c r="G130">
        <v>-1</v>
      </c>
      <c r="H130">
        <v>-1</v>
      </c>
      <c r="I130">
        <v>-1</v>
      </c>
      <c r="J130">
        <v>-1</v>
      </c>
      <c r="K130">
        <v>-1</v>
      </c>
      <c r="L130">
        <v>-1</v>
      </c>
      <c r="M130">
        <v>-1</v>
      </c>
      <c r="N130">
        <v>-1</v>
      </c>
    </row>
    <row r="131" spans="1:14" x14ac:dyDescent="0.3">
      <c r="A131">
        <v>-1</v>
      </c>
      <c r="B131">
        <v>-1</v>
      </c>
      <c r="C131">
        <v>-1</v>
      </c>
      <c r="D131">
        <v>-1</v>
      </c>
      <c r="E131">
        <v>-1</v>
      </c>
      <c r="F131">
        <v>-1</v>
      </c>
      <c r="G131">
        <v>-1</v>
      </c>
      <c r="H131">
        <v>-1</v>
      </c>
      <c r="I131">
        <v>-1</v>
      </c>
      <c r="J131">
        <v>-1</v>
      </c>
      <c r="K131">
        <v>-1</v>
      </c>
      <c r="L131">
        <v>-1</v>
      </c>
      <c r="M131">
        <v>-1</v>
      </c>
      <c r="N131">
        <v>-1</v>
      </c>
    </row>
    <row r="132" spans="1:14" x14ac:dyDescent="0.3">
      <c r="A132">
        <v>-1</v>
      </c>
      <c r="B132">
        <v>-1</v>
      </c>
      <c r="C132">
        <v>-1</v>
      </c>
      <c r="D132">
        <v>-1</v>
      </c>
      <c r="E132">
        <v>-1</v>
      </c>
      <c r="F132">
        <v>-1</v>
      </c>
      <c r="G132">
        <v>-1</v>
      </c>
      <c r="H132">
        <v>-1</v>
      </c>
      <c r="I132">
        <v>-1</v>
      </c>
      <c r="J132">
        <v>-1</v>
      </c>
      <c r="K132">
        <v>-1</v>
      </c>
      <c r="L132">
        <v>-1</v>
      </c>
      <c r="M132">
        <v>-1</v>
      </c>
      <c r="N132">
        <v>-1</v>
      </c>
    </row>
    <row r="133" spans="1:14" x14ac:dyDescent="0.3">
      <c r="A133">
        <v>-1</v>
      </c>
      <c r="B133">
        <v>-1</v>
      </c>
      <c r="C133">
        <v>-1</v>
      </c>
      <c r="D133">
        <v>-1</v>
      </c>
      <c r="E133">
        <v>-1</v>
      </c>
      <c r="F133">
        <v>-1</v>
      </c>
      <c r="G133">
        <v>-1</v>
      </c>
      <c r="H133">
        <v>-1</v>
      </c>
      <c r="I133">
        <v>-1</v>
      </c>
      <c r="J133">
        <v>-1</v>
      </c>
      <c r="K133">
        <v>-1</v>
      </c>
      <c r="L133">
        <v>-1</v>
      </c>
      <c r="M133">
        <v>-1</v>
      </c>
      <c r="N133">
        <v>-1</v>
      </c>
    </row>
    <row r="134" spans="1:14" x14ac:dyDescent="0.3">
      <c r="A134">
        <v>-1</v>
      </c>
      <c r="B134">
        <v>-1</v>
      </c>
      <c r="C134">
        <v>-1</v>
      </c>
      <c r="D134">
        <v>-1</v>
      </c>
      <c r="E134">
        <v>-1</v>
      </c>
      <c r="F134">
        <v>-1</v>
      </c>
      <c r="G134">
        <v>-1</v>
      </c>
      <c r="H134">
        <v>-1</v>
      </c>
      <c r="I134">
        <v>-1</v>
      </c>
      <c r="J134">
        <v>-1</v>
      </c>
      <c r="K134">
        <v>-1</v>
      </c>
      <c r="L134">
        <v>-1</v>
      </c>
      <c r="M134">
        <v>-1</v>
      </c>
      <c r="N134">
        <v>-1</v>
      </c>
    </row>
    <row r="135" spans="1:14" x14ac:dyDescent="0.3">
      <c r="A135">
        <v>-1</v>
      </c>
      <c r="B135">
        <v>-1</v>
      </c>
      <c r="C135">
        <v>-1</v>
      </c>
      <c r="D135">
        <v>-1</v>
      </c>
      <c r="E135">
        <v>-1</v>
      </c>
      <c r="F135">
        <v>-1</v>
      </c>
      <c r="G135">
        <v>-1</v>
      </c>
      <c r="H135">
        <v>-1</v>
      </c>
      <c r="I135">
        <v>-1</v>
      </c>
      <c r="J135">
        <v>-1</v>
      </c>
      <c r="K135">
        <v>-1</v>
      </c>
      <c r="L135">
        <v>-1</v>
      </c>
      <c r="M135">
        <v>-1</v>
      </c>
      <c r="N135">
        <v>-1</v>
      </c>
    </row>
    <row r="136" spans="1:14" x14ac:dyDescent="0.3">
      <c r="A136">
        <v>-1</v>
      </c>
      <c r="B136">
        <v>-1</v>
      </c>
      <c r="C136">
        <v>-1</v>
      </c>
      <c r="D136">
        <v>-1</v>
      </c>
      <c r="E136">
        <v>-1</v>
      </c>
      <c r="F136">
        <v>-1</v>
      </c>
      <c r="G136">
        <v>-1</v>
      </c>
      <c r="H136">
        <v>-1</v>
      </c>
      <c r="I136">
        <v>-1</v>
      </c>
      <c r="J136">
        <v>-1</v>
      </c>
      <c r="K136">
        <v>-1</v>
      </c>
      <c r="L136">
        <v>-1</v>
      </c>
      <c r="M136">
        <v>-1</v>
      </c>
      <c r="N136">
        <v>-1</v>
      </c>
    </row>
    <row r="137" spans="1:14" x14ac:dyDescent="0.3">
      <c r="A137">
        <v>-1</v>
      </c>
      <c r="B137">
        <v>-1</v>
      </c>
      <c r="C137">
        <v>-1</v>
      </c>
      <c r="D137">
        <v>-1</v>
      </c>
      <c r="E137">
        <v>-1</v>
      </c>
      <c r="F137">
        <v>-1</v>
      </c>
      <c r="G137">
        <v>-1</v>
      </c>
      <c r="H137">
        <v>-1</v>
      </c>
      <c r="I137">
        <v>-1</v>
      </c>
      <c r="J137">
        <v>-1</v>
      </c>
      <c r="K137">
        <v>-1</v>
      </c>
      <c r="L137">
        <v>-1</v>
      </c>
      <c r="M137">
        <v>-1</v>
      </c>
      <c r="N137">
        <v>-1</v>
      </c>
    </row>
    <row r="138" spans="1:14" x14ac:dyDescent="0.3">
      <c r="A138">
        <v>-1</v>
      </c>
      <c r="B138">
        <v>-1</v>
      </c>
      <c r="C138">
        <v>-1</v>
      </c>
      <c r="D138">
        <v>-1</v>
      </c>
      <c r="E138">
        <v>-1</v>
      </c>
      <c r="F138">
        <v>-1</v>
      </c>
      <c r="G138">
        <v>-1</v>
      </c>
      <c r="H138">
        <v>-1</v>
      </c>
      <c r="I138">
        <v>-1</v>
      </c>
      <c r="J138">
        <v>-1</v>
      </c>
      <c r="K138">
        <v>-1</v>
      </c>
      <c r="L138">
        <v>-1</v>
      </c>
      <c r="M138">
        <v>-1</v>
      </c>
      <c r="N138">
        <v>-1</v>
      </c>
    </row>
    <row r="139" spans="1:14" x14ac:dyDescent="0.3">
      <c r="A139">
        <v>-1</v>
      </c>
      <c r="B139">
        <v>-1</v>
      </c>
      <c r="C139">
        <v>-1</v>
      </c>
      <c r="D139">
        <v>-1</v>
      </c>
      <c r="E139">
        <v>-1</v>
      </c>
      <c r="F139">
        <v>-1</v>
      </c>
      <c r="G139">
        <v>-1</v>
      </c>
      <c r="H139">
        <v>-1</v>
      </c>
      <c r="I139">
        <v>-1</v>
      </c>
      <c r="J139">
        <v>-1</v>
      </c>
      <c r="K139">
        <v>-1</v>
      </c>
      <c r="L139">
        <v>-1</v>
      </c>
      <c r="M139">
        <v>-1</v>
      </c>
      <c r="N139">
        <v>-1</v>
      </c>
    </row>
    <row r="140" spans="1:14" x14ac:dyDescent="0.3">
      <c r="A140">
        <v>-1</v>
      </c>
      <c r="B140">
        <v>-1</v>
      </c>
      <c r="C140">
        <v>-1</v>
      </c>
      <c r="D140">
        <v>-1</v>
      </c>
      <c r="E140">
        <v>-1</v>
      </c>
      <c r="F140">
        <v>-1</v>
      </c>
      <c r="G140">
        <v>-1</v>
      </c>
      <c r="H140">
        <v>-1</v>
      </c>
      <c r="I140">
        <v>-1</v>
      </c>
      <c r="J140">
        <v>-1</v>
      </c>
      <c r="K140">
        <v>-1</v>
      </c>
      <c r="L140">
        <v>-1</v>
      </c>
      <c r="M140">
        <v>-1</v>
      </c>
      <c r="N140">
        <v>-1</v>
      </c>
    </row>
    <row r="141" spans="1:14" x14ac:dyDescent="0.3">
      <c r="A141">
        <v>-1</v>
      </c>
      <c r="B141">
        <v>-1</v>
      </c>
      <c r="C141">
        <v>-1</v>
      </c>
      <c r="D141">
        <v>-1</v>
      </c>
      <c r="E141">
        <v>-1</v>
      </c>
      <c r="F141">
        <v>-1</v>
      </c>
      <c r="G141">
        <v>-1</v>
      </c>
      <c r="H141">
        <v>-1</v>
      </c>
      <c r="I141">
        <v>-1</v>
      </c>
      <c r="J141">
        <v>-1</v>
      </c>
      <c r="K141">
        <v>-1</v>
      </c>
      <c r="L141">
        <v>-1</v>
      </c>
      <c r="M141">
        <v>-1</v>
      </c>
      <c r="N141">
        <v>-1</v>
      </c>
    </row>
    <row r="142" spans="1:14" x14ac:dyDescent="0.3">
      <c r="A142">
        <v>-1</v>
      </c>
      <c r="B142">
        <v>-1</v>
      </c>
      <c r="C142">
        <v>-1</v>
      </c>
      <c r="D142">
        <v>-1</v>
      </c>
      <c r="E142">
        <v>-1</v>
      </c>
      <c r="F142">
        <v>-1</v>
      </c>
      <c r="G142">
        <v>-1</v>
      </c>
      <c r="H142">
        <v>-1</v>
      </c>
      <c r="I142">
        <v>-1</v>
      </c>
      <c r="J142">
        <v>-1</v>
      </c>
      <c r="K142">
        <v>-1</v>
      </c>
      <c r="L142">
        <v>-1</v>
      </c>
      <c r="M142">
        <v>-1</v>
      </c>
      <c r="N142">
        <v>-1</v>
      </c>
    </row>
    <row r="143" spans="1:14" x14ac:dyDescent="0.3">
      <c r="A143">
        <v>-1</v>
      </c>
      <c r="B143">
        <v>-1</v>
      </c>
      <c r="C143">
        <v>-1</v>
      </c>
      <c r="D143">
        <v>-1</v>
      </c>
      <c r="E143">
        <v>-1</v>
      </c>
      <c r="F143">
        <v>-1</v>
      </c>
      <c r="G143">
        <v>-1</v>
      </c>
      <c r="H143">
        <v>-1</v>
      </c>
      <c r="I143">
        <v>-1</v>
      </c>
      <c r="J143">
        <v>-1</v>
      </c>
      <c r="K143">
        <v>-1</v>
      </c>
      <c r="L143">
        <v>-1</v>
      </c>
      <c r="M143">
        <v>-1</v>
      </c>
      <c r="N143">
        <v>-1</v>
      </c>
    </row>
    <row r="144" spans="1:14" x14ac:dyDescent="0.3">
      <c r="A144">
        <v>-1</v>
      </c>
      <c r="B144">
        <v>-1</v>
      </c>
      <c r="C144">
        <v>-1</v>
      </c>
      <c r="D144">
        <v>-1</v>
      </c>
      <c r="E144">
        <v>-1</v>
      </c>
      <c r="F144">
        <v>-1</v>
      </c>
      <c r="G144">
        <v>-1</v>
      </c>
      <c r="H144">
        <v>-1</v>
      </c>
      <c r="I144">
        <v>-1</v>
      </c>
      <c r="J144">
        <v>-1</v>
      </c>
      <c r="K144">
        <v>-1</v>
      </c>
      <c r="L144">
        <v>-1</v>
      </c>
      <c r="M144">
        <v>-1</v>
      </c>
      <c r="N144">
        <v>-1</v>
      </c>
    </row>
    <row r="145" spans="1:14" x14ac:dyDescent="0.3">
      <c r="A145">
        <v>-1</v>
      </c>
      <c r="B145">
        <v>-1</v>
      </c>
      <c r="C145">
        <v>-1</v>
      </c>
      <c r="D145">
        <v>-1</v>
      </c>
      <c r="E145">
        <v>-1</v>
      </c>
      <c r="F145">
        <v>-1</v>
      </c>
      <c r="G145">
        <v>-1</v>
      </c>
      <c r="H145">
        <v>-1</v>
      </c>
      <c r="I145">
        <v>-1</v>
      </c>
      <c r="J145">
        <v>-1</v>
      </c>
      <c r="K145">
        <v>-1</v>
      </c>
      <c r="L145">
        <v>-1</v>
      </c>
      <c r="M145">
        <v>-1</v>
      </c>
      <c r="N145">
        <v>-1</v>
      </c>
    </row>
    <row r="146" spans="1:14" x14ac:dyDescent="0.3">
      <c r="A146">
        <v>-1</v>
      </c>
      <c r="B146">
        <v>-1</v>
      </c>
      <c r="C146">
        <v>-1</v>
      </c>
      <c r="D146">
        <v>-1</v>
      </c>
      <c r="E146">
        <v>-1</v>
      </c>
      <c r="F146">
        <v>-1</v>
      </c>
      <c r="G146">
        <v>-1</v>
      </c>
      <c r="H146">
        <v>-1</v>
      </c>
      <c r="I146">
        <v>-1</v>
      </c>
      <c r="J146">
        <v>-1</v>
      </c>
      <c r="K146">
        <v>-1</v>
      </c>
      <c r="L146">
        <v>-1</v>
      </c>
      <c r="M146">
        <v>-1</v>
      </c>
      <c r="N146">
        <v>-1</v>
      </c>
    </row>
    <row r="147" spans="1:14" x14ac:dyDescent="0.3">
      <c r="A147">
        <v>-1</v>
      </c>
      <c r="B147">
        <v>-1</v>
      </c>
      <c r="C147">
        <v>-1</v>
      </c>
      <c r="D147">
        <v>-1</v>
      </c>
      <c r="E147">
        <v>-1</v>
      </c>
      <c r="F147">
        <v>-1</v>
      </c>
      <c r="G147">
        <v>-1</v>
      </c>
      <c r="H147">
        <v>-1</v>
      </c>
      <c r="I147">
        <v>-1</v>
      </c>
      <c r="J147">
        <v>-1</v>
      </c>
      <c r="K147">
        <v>-1</v>
      </c>
      <c r="L147">
        <v>-1</v>
      </c>
      <c r="M147">
        <v>-1</v>
      </c>
      <c r="N147">
        <v>-1</v>
      </c>
    </row>
    <row r="148" spans="1:14" x14ac:dyDescent="0.3">
      <c r="A148">
        <v>-1</v>
      </c>
      <c r="B148">
        <v>-1</v>
      </c>
      <c r="C148">
        <v>-1</v>
      </c>
      <c r="D148">
        <v>-1</v>
      </c>
      <c r="E148">
        <v>-1</v>
      </c>
      <c r="F148">
        <v>-1</v>
      </c>
      <c r="G148">
        <v>-1</v>
      </c>
      <c r="H148">
        <v>-1</v>
      </c>
      <c r="I148">
        <v>-1</v>
      </c>
      <c r="J148">
        <v>-1</v>
      </c>
      <c r="K148">
        <v>-1</v>
      </c>
      <c r="L148">
        <v>-1</v>
      </c>
      <c r="M148">
        <v>-1</v>
      </c>
      <c r="N148">
        <v>-1</v>
      </c>
    </row>
    <row r="149" spans="1:14" x14ac:dyDescent="0.3">
      <c r="A149">
        <v>-1</v>
      </c>
      <c r="B149">
        <v>-1</v>
      </c>
      <c r="C149">
        <v>-1</v>
      </c>
      <c r="D149">
        <v>-1</v>
      </c>
      <c r="E149">
        <v>-1</v>
      </c>
      <c r="F149">
        <v>-1</v>
      </c>
      <c r="G149">
        <v>-1</v>
      </c>
      <c r="H149">
        <v>-1</v>
      </c>
      <c r="I149">
        <v>-1</v>
      </c>
      <c r="J149">
        <v>-1</v>
      </c>
      <c r="K149">
        <v>-1</v>
      </c>
      <c r="L149">
        <v>-1</v>
      </c>
      <c r="M149">
        <v>-1</v>
      </c>
      <c r="N149">
        <v>-1</v>
      </c>
    </row>
    <row r="150" spans="1:14" x14ac:dyDescent="0.3">
      <c r="A150">
        <v>-1</v>
      </c>
      <c r="B150">
        <v>-1</v>
      </c>
      <c r="C150">
        <v>-1</v>
      </c>
      <c r="D150">
        <v>-1</v>
      </c>
      <c r="E150">
        <v>-1</v>
      </c>
      <c r="F150">
        <v>-1</v>
      </c>
      <c r="G150">
        <v>-1</v>
      </c>
      <c r="H150">
        <v>-1</v>
      </c>
      <c r="I150">
        <v>-1</v>
      </c>
      <c r="J150">
        <v>-1</v>
      </c>
      <c r="K150">
        <v>-1</v>
      </c>
      <c r="L150">
        <v>-1</v>
      </c>
      <c r="M150">
        <v>-1</v>
      </c>
      <c r="N150">
        <v>-1</v>
      </c>
    </row>
    <row r="151" spans="1:14" x14ac:dyDescent="0.3">
      <c r="A151">
        <v>-1</v>
      </c>
      <c r="B151">
        <v>-1</v>
      </c>
      <c r="C151">
        <v>-1</v>
      </c>
      <c r="D151">
        <v>-1</v>
      </c>
      <c r="E151">
        <v>-1</v>
      </c>
      <c r="F151">
        <v>-1</v>
      </c>
      <c r="G151">
        <v>-1</v>
      </c>
      <c r="H151">
        <v>-1</v>
      </c>
      <c r="I151">
        <v>-1</v>
      </c>
      <c r="J151">
        <v>-1</v>
      </c>
      <c r="K151">
        <v>-1</v>
      </c>
      <c r="L151">
        <v>-1</v>
      </c>
      <c r="M151">
        <v>-1</v>
      </c>
      <c r="N151">
        <v>-1</v>
      </c>
    </row>
    <row r="152" spans="1:14" x14ac:dyDescent="0.3">
      <c r="A152">
        <v>-1</v>
      </c>
      <c r="B152">
        <v>-1</v>
      </c>
      <c r="C152">
        <v>-1</v>
      </c>
      <c r="D152">
        <v>-1</v>
      </c>
      <c r="E152">
        <v>-1</v>
      </c>
      <c r="F152">
        <v>-1</v>
      </c>
      <c r="G152">
        <v>-1</v>
      </c>
      <c r="H152">
        <v>-1</v>
      </c>
      <c r="I152">
        <v>-1</v>
      </c>
      <c r="J152">
        <v>-1</v>
      </c>
      <c r="K152">
        <v>-1</v>
      </c>
      <c r="L152">
        <v>-1</v>
      </c>
      <c r="M152">
        <v>-1</v>
      </c>
      <c r="N152">
        <v>-1</v>
      </c>
    </row>
    <row r="153" spans="1:14" x14ac:dyDescent="0.3">
      <c r="A153">
        <v>-1</v>
      </c>
      <c r="B153">
        <v>-1</v>
      </c>
      <c r="C153">
        <v>-1</v>
      </c>
      <c r="D153">
        <v>-1</v>
      </c>
      <c r="E153">
        <v>-1</v>
      </c>
      <c r="F153">
        <v>-1</v>
      </c>
      <c r="G153">
        <v>-1</v>
      </c>
      <c r="H153">
        <v>-1</v>
      </c>
      <c r="I153">
        <v>-1</v>
      </c>
      <c r="J153">
        <v>-1</v>
      </c>
      <c r="K153">
        <v>-1</v>
      </c>
      <c r="L153">
        <v>-1</v>
      </c>
      <c r="M153">
        <v>-1</v>
      </c>
      <c r="N153">
        <v>-1</v>
      </c>
    </row>
    <row r="154" spans="1:14" x14ac:dyDescent="0.3">
      <c r="A154">
        <v>-1</v>
      </c>
      <c r="B154">
        <v>-1</v>
      </c>
      <c r="C154">
        <v>-1</v>
      </c>
      <c r="D154">
        <v>-1</v>
      </c>
      <c r="E154">
        <v>-1</v>
      </c>
      <c r="F154">
        <v>-1</v>
      </c>
      <c r="G154">
        <v>-1</v>
      </c>
      <c r="H154">
        <v>-1</v>
      </c>
      <c r="I154">
        <v>-1</v>
      </c>
      <c r="J154">
        <v>-1</v>
      </c>
      <c r="K154">
        <v>-1</v>
      </c>
      <c r="L154">
        <v>-1</v>
      </c>
      <c r="M154">
        <v>-1</v>
      </c>
      <c r="N154">
        <v>-1</v>
      </c>
    </row>
    <row r="155" spans="1:14" x14ac:dyDescent="0.3">
      <c r="A155">
        <v>-1</v>
      </c>
      <c r="B155">
        <v>-1</v>
      </c>
      <c r="C155">
        <v>-1</v>
      </c>
      <c r="D155">
        <v>-1</v>
      </c>
      <c r="E155">
        <v>-1</v>
      </c>
      <c r="F155">
        <v>-1</v>
      </c>
      <c r="G155">
        <v>-1</v>
      </c>
      <c r="H155">
        <v>-1</v>
      </c>
      <c r="I155">
        <v>-1</v>
      </c>
      <c r="J155">
        <v>-1</v>
      </c>
      <c r="K155">
        <v>-1</v>
      </c>
      <c r="L155">
        <v>-1</v>
      </c>
      <c r="M155">
        <v>-1</v>
      </c>
      <c r="N155">
        <v>-1</v>
      </c>
    </row>
    <row r="156" spans="1:14" x14ac:dyDescent="0.3">
      <c r="A156">
        <v>-1</v>
      </c>
      <c r="B156">
        <v>-1</v>
      </c>
      <c r="C156">
        <v>-1</v>
      </c>
      <c r="D156">
        <v>-1</v>
      </c>
      <c r="E156">
        <v>-1</v>
      </c>
      <c r="F156">
        <v>-1</v>
      </c>
      <c r="G156">
        <v>-1</v>
      </c>
      <c r="H156">
        <v>-1</v>
      </c>
      <c r="I156">
        <v>-1</v>
      </c>
      <c r="J156">
        <v>-1</v>
      </c>
      <c r="K156">
        <v>-1</v>
      </c>
      <c r="L156">
        <v>-1</v>
      </c>
      <c r="M156">
        <v>-1</v>
      </c>
      <c r="N156">
        <v>-1</v>
      </c>
    </row>
    <row r="157" spans="1:14" x14ac:dyDescent="0.3">
      <c r="A157">
        <v>-1</v>
      </c>
      <c r="B157">
        <v>-1</v>
      </c>
      <c r="C157">
        <v>-1</v>
      </c>
      <c r="D157">
        <v>-1</v>
      </c>
      <c r="E157">
        <v>-1</v>
      </c>
      <c r="F157">
        <v>-1</v>
      </c>
      <c r="G157">
        <v>-1</v>
      </c>
      <c r="H157">
        <v>-1</v>
      </c>
      <c r="I157">
        <v>-1</v>
      </c>
      <c r="J157">
        <v>-1</v>
      </c>
      <c r="K157">
        <v>-1</v>
      </c>
      <c r="L157">
        <v>-1</v>
      </c>
      <c r="M157">
        <v>-1</v>
      </c>
      <c r="N157">
        <v>-1</v>
      </c>
    </row>
    <row r="158" spans="1:14" x14ac:dyDescent="0.3">
      <c r="A158">
        <v>-1</v>
      </c>
      <c r="B158">
        <v>-1</v>
      </c>
      <c r="C158">
        <v>-1</v>
      </c>
      <c r="D158">
        <v>-1</v>
      </c>
      <c r="E158">
        <v>-1</v>
      </c>
      <c r="F158">
        <v>-1</v>
      </c>
      <c r="G158">
        <v>-1</v>
      </c>
      <c r="H158">
        <v>-1</v>
      </c>
      <c r="I158">
        <v>-1</v>
      </c>
      <c r="J158">
        <v>-1</v>
      </c>
      <c r="K158">
        <v>-1</v>
      </c>
      <c r="L158">
        <v>-1</v>
      </c>
      <c r="M158">
        <v>-1</v>
      </c>
      <c r="N158">
        <v>-1</v>
      </c>
    </row>
    <row r="159" spans="1:14" x14ac:dyDescent="0.3">
      <c r="A159">
        <v>-1</v>
      </c>
      <c r="B159">
        <v>-1</v>
      </c>
      <c r="C159">
        <v>-1</v>
      </c>
      <c r="D159">
        <v>-1</v>
      </c>
      <c r="E159">
        <v>-1</v>
      </c>
      <c r="F159">
        <v>-1</v>
      </c>
      <c r="G159">
        <v>-1</v>
      </c>
      <c r="H159">
        <v>-1</v>
      </c>
      <c r="I159">
        <v>-1</v>
      </c>
      <c r="J159">
        <v>-1</v>
      </c>
      <c r="K159">
        <v>-1</v>
      </c>
      <c r="L159">
        <v>-1</v>
      </c>
      <c r="M159">
        <v>-1</v>
      </c>
      <c r="N159">
        <v>-1</v>
      </c>
    </row>
    <row r="160" spans="1:14" x14ac:dyDescent="0.3">
      <c r="A160">
        <v>-1</v>
      </c>
      <c r="B160">
        <v>-1</v>
      </c>
      <c r="C160">
        <v>-1</v>
      </c>
      <c r="D160">
        <v>-1</v>
      </c>
      <c r="E160">
        <v>-1</v>
      </c>
      <c r="F160">
        <v>-1</v>
      </c>
      <c r="G160">
        <v>-1</v>
      </c>
      <c r="H160">
        <v>-1</v>
      </c>
      <c r="I160">
        <v>-1</v>
      </c>
      <c r="J160">
        <v>-1</v>
      </c>
      <c r="K160">
        <v>-1</v>
      </c>
      <c r="L160">
        <v>-1</v>
      </c>
      <c r="M160">
        <v>-1</v>
      </c>
      <c r="N160">
        <v>-1</v>
      </c>
    </row>
    <row r="161" spans="1:14" x14ac:dyDescent="0.3">
      <c r="A161">
        <v>-1</v>
      </c>
      <c r="B161">
        <v>-1</v>
      </c>
      <c r="C161">
        <v>-1</v>
      </c>
      <c r="D161">
        <v>-1</v>
      </c>
      <c r="E161">
        <v>-1</v>
      </c>
      <c r="F161">
        <v>-1</v>
      </c>
      <c r="G161">
        <v>-1</v>
      </c>
      <c r="H161">
        <v>-1</v>
      </c>
      <c r="I161">
        <v>-1</v>
      </c>
      <c r="J161">
        <v>-1</v>
      </c>
      <c r="K161">
        <v>-1</v>
      </c>
      <c r="L161">
        <v>-1</v>
      </c>
      <c r="M161">
        <v>-1</v>
      </c>
      <c r="N161">
        <v>-1</v>
      </c>
    </row>
    <row r="162" spans="1:14" x14ac:dyDescent="0.3">
      <c r="A162">
        <v>-1</v>
      </c>
      <c r="B162">
        <v>-1</v>
      </c>
      <c r="C162">
        <v>-1</v>
      </c>
      <c r="D162">
        <v>-1</v>
      </c>
      <c r="E162">
        <v>-1</v>
      </c>
      <c r="F162">
        <v>-1</v>
      </c>
      <c r="G162">
        <v>-1</v>
      </c>
      <c r="H162">
        <v>-1</v>
      </c>
      <c r="I162">
        <v>-1</v>
      </c>
      <c r="J162">
        <v>-1</v>
      </c>
      <c r="K162">
        <v>-1</v>
      </c>
      <c r="L162">
        <v>-1</v>
      </c>
      <c r="M162">
        <v>-1</v>
      </c>
      <c r="N162">
        <v>-1</v>
      </c>
    </row>
    <row r="163" spans="1:14" x14ac:dyDescent="0.3">
      <c r="A163">
        <v>-1</v>
      </c>
      <c r="B163">
        <v>-1</v>
      </c>
      <c r="C163">
        <v>-1</v>
      </c>
      <c r="D163">
        <v>-1</v>
      </c>
      <c r="E163">
        <v>-1</v>
      </c>
      <c r="F163">
        <v>-1</v>
      </c>
      <c r="G163">
        <v>-1</v>
      </c>
      <c r="H163">
        <v>-1</v>
      </c>
      <c r="I163">
        <v>-1</v>
      </c>
      <c r="J163">
        <v>-1</v>
      </c>
      <c r="K163">
        <v>-1</v>
      </c>
      <c r="L163">
        <v>-1</v>
      </c>
      <c r="M163">
        <v>-1</v>
      </c>
      <c r="N163">
        <v>-1</v>
      </c>
    </row>
    <row r="164" spans="1:14" x14ac:dyDescent="0.3">
      <c r="A164">
        <v>-1</v>
      </c>
      <c r="B164">
        <v>-1</v>
      </c>
      <c r="C164">
        <v>-1</v>
      </c>
      <c r="D164">
        <v>-1</v>
      </c>
      <c r="E164">
        <v>-1</v>
      </c>
      <c r="F164">
        <v>-1</v>
      </c>
      <c r="G164">
        <v>-1</v>
      </c>
      <c r="H164">
        <v>-1</v>
      </c>
      <c r="I164">
        <v>-1</v>
      </c>
      <c r="J164">
        <v>-1</v>
      </c>
      <c r="K164">
        <v>-1</v>
      </c>
      <c r="L164">
        <v>-1</v>
      </c>
      <c r="M164">
        <v>-1</v>
      </c>
      <c r="N164">
        <v>-1</v>
      </c>
    </row>
    <row r="165" spans="1:14" x14ac:dyDescent="0.3">
      <c r="A165">
        <v>-1</v>
      </c>
      <c r="B165">
        <v>-1</v>
      </c>
      <c r="C165">
        <v>-1</v>
      </c>
      <c r="D165">
        <v>-1</v>
      </c>
      <c r="E165">
        <v>-1</v>
      </c>
      <c r="F165">
        <v>-1</v>
      </c>
      <c r="G165">
        <v>-1</v>
      </c>
      <c r="H165">
        <v>-1</v>
      </c>
      <c r="I165">
        <v>-1</v>
      </c>
      <c r="J165">
        <v>-1</v>
      </c>
      <c r="K165">
        <v>-1</v>
      </c>
      <c r="L165">
        <v>-1</v>
      </c>
      <c r="M165">
        <v>-1</v>
      </c>
      <c r="N165">
        <v>-1</v>
      </c>
    </row>
    <row r="166" spans="1:14" x14ac:dyDescent="0.3">
      <c r="A166">
        <v>-1</v>
      </c>
      <c r="B166">
        <v>-1</v>
      </c>
      <c r="C166">
        <v>-1</v>
      </c>
      <c r="D166">
        <v>-1</v>
      </c>
      <c r="E166">
        <v>-1</v>
      </c>
      <c r="F166">
        <v>-1</v>
      </c>
      <c r="G166">
        <v>-1</v>
      </c>
      <c r="H166">
        <v>-1</v>
      </c>
      <c r="I166">
        <v>-1</v>
      </c>
      <c r="J166">
        <v>-1</v>
      </c>
      <c r="K166">
        <v>-1</v>
      </c>
      <c r="L166">
        <v>-1</v>
      </c>
      <c r="M166">
        <v>-1</v>
      </c>
      <c r="N166">
        <v>-1</v>
      </c>
    </row>
    <row r="167" spans="1:14" x14ac:dyDescent="0.3">
      <c r="A167">
        <v>-1</v>
      </c>
      <c r="B167">
        <v>-1</v>
      </c>
      <c r="C167">
        <v>-1</v>
      </c>
      <c r="D167">
        <v>-1</v>
      </c>
      <c r="E167">
        <v>-1</v>
      </c>
      <c r="F167">
        <v>-1</v>
      </c>
      <c r="G167">
        <v>-1</v>
      </c>
      <c r="H167">
        <v>-1</v>
      </c>
      <c r="I167">
        <v>-1</v>
      </c>
      <c r="J167">
        <v>-1</v>
      </c>
      <c r="K167">
        <v>-1</v>
      </c>
      <c r="L167">
        <v>-1</v>
      </c>
      <c r="M167">
        <v>-1</v>
      </c>
      <c r="N167">
        <v>-1</v>
      </c>
    </row>
    <row r="168" spans="1:14" x14ac:dyDescent="0.3">
      <c r="A168">
        <v>-1</v>
      </c>
      <c r="B168">
        <v>-1</v>
      </c>
      <c r="C168">
        <v>-1</v>
      </c>
      <c r="D168">
        <v>-1</v>
      </c>
      <c r="E168">
        <v>-1</v>
      </c>
      <c r="F168">
        <v>-1</v>
      </c>
      <c r="G168">
        <v>-1</v>
      </c>
      <c r="H168">
        <v>-1</v>
      </c>
      <c r="I168">
        <v>-1</v>
      </c>
      <c r="J168">
        <v>-1</v>
      </c>
      <c r="K168">
        <v>-1</v>
      </c>
      <c r="L168">
        <v>-1</v>
      </c>
      <c r="M168">
        <v>-1</v>
      </c>
      <c r="N168">
        <v>-1</v>
      </c>
    </row>
    <row r="169" spans="1:14" x14ac:dyDescent="0.3">
      <c r="A169">
        <v>-1</v>
      </c>
      <c r="B169">
        <v>-1</v>
      </c>
      <c r="C169">
        <v>-1</v>
      </c>
      <c r="D169">
        <v>-1</v>
      </c>
      <c r="E169">
        <v>-1</v>
      </c>
      <c r="F169">
        <v>-1</v>
      </c>
      <c r="G169">
        <v>-1</v>
      </c>
      <c r="H169">
        <v>-1</v>
      </c>
      <c r="I169">
        <v>-1</v>
      </c>
      <c r="J169">
        <v>-1</v>
      </c>
      <c r="K169">
        <v>-1</v>
      </c>
      <c r="L169">
        <v>-1</v>
      </c>
      <c r="M169">
        <v>-1</v>
      </c>
      <c r="N169">
        <v>-1</v>
      </c>
    </row>
    <row r="170" spans="1:14" x14ac:dyDescent="0.3">
      <c r="A170">
        <v>-1</v>
      </c>
      <c r="B170">
        <v>-1</v>
      </c>
      <c r="C170">
        <v>-1</v>
      </c>
      <c r="D170">
        <v>-1</v>
      </c>
      <c r="E170">
        <v>-1</v>
      </c>
      <c r="F170">
        <v>-1</v>
      </c>
      <c r="G170">
        <v>-1</v>
      </c>
      <c r="H170">
        <v>-1</v>
      </c>
      <c r="I170">
        <v>-1</v>
      </c>
      <c r="J170">
        <v>-1</v>
      </c>
      <c r="K170">
        <v>-1</v>
      </c>
      <c r="L170">
        <v>-1</v>
      </c>
      <c r="M170">
        <v>-1</v>
      </c>
      <c r="N170">
        <v>-1</v>
      </c>
    </row>
    <row r="171" spans="1:14" x14ac:dyDescent="0.3">
      <c r="A171">
        <v>-1</v>
      </c>
      <c r="B171">
        <v>-1</v>
      </c>
      <c r="C171">
        <v>-1</v>
      </c>
      <c r="D171">
        <v>-1</v>
      </c>
      <c r="E171">
        <v>-1</v>
      </c>
      <c r="F171">
        <v>-1</v>
      </c>
      <c r="G171">
        <v>-1</v>
      </c>
      <c r="H171">
        <v>-1</v>
      </c>
      <c r="I171">
        <v>-1</v>
      </c>
      <c r="J171">
        <v>-1</v>
      </c>
      <c r="K171">
        <v>-1</v>
      </c>
      <c r="L171">
        <v>-1</v>
      </c>
      <c r="M171">
        <v>-1</v>
      </c>
      <c r="N171">
        <v>-1</v>
      </c>
    </row>
    <row r="172" spans="1:14" x14ac:dyDescent="0.3">
      <c r="A172">
        <v>-1</v>
      </c>
      <c r="B172">
        <v>-1</v>
      </c>
      <c r="C172">
        <v>-1</v>
      </c>
      <c r="D172">
        <v>-1</v>
      </c>
      <c r="E172">
        <v>-1</v>
      </c>
      <c r="F172">
        <v>-1</v>
      </c>
      <c r="G172">
        <v>-1</v>
      </c>
      <c r="H172">
        <v>-1</v>
      </c>
      <c r="I172">
        <v>-1</v>
      </c>
      <c r="J172">
        <v>-1</v>
      </c>
      <c r="K172">
        <v>-1</v>
      </c>
      <c r="L172">
        <v>-1</v>
      </c>
      <c r="M172">
        <v>-1</v>
      </c>
      <c r="N172">
        <v>-1</v>
      </c>
    </row>
    <row r="173" spans="1:14" x14ac:dyDescent="0.3">
      <c r="A173">
        <v>-1</v>
      </c>
      <c r="B173">
        <v>-1</v>
      </c>
      <c r="C173">
        <v>-1</v>
      </c>
      <c r="D173">
        <v>-1</v>
      </c>
      <c r="E173">
        <v>-1</v>
      </c>
      <c r="F173">
        <v>-1</v>
      </c>
      <c r="G173">
        <v>-1</v>
      </c>
      <c r="H173">
        <v>-1</v>
      </c>
      <c r="I173">
        <v>-1</v>
      </c>
      <c r="J173">
        <v>-1</v>
      </c>
      <c r="K173">
        <v>-1</v>
      </c>
      <c r="L173">
        <v>-1</v>
      </c>
      <c r="M173">
        <v>-1</v>
      </c>
      <c r="N173">
        <v>-1</v>
      </c>
    </row>
    <row r="174" spans="1:14" x14ac:dyDescent="0.3">
      <c r="A174">
        <v>-1</v>
      </c>
      <c r="B174">
        <v>-1</v>
      </c>
      <c r="C174">
        <v>-1</v>
      </c>
      <c r="D174">
        <v>-1</v>
      </c>
      <c r="E174">
        <v>-1</v>
      </c>
      <c r="F174">
        <v>-1</v>
      </c>
      <c r="G174">
        <v>-1</v>
      </c>
      <c r="H174">
        <v>-1</v>
      </c>
      <c r="I174">
        <v>-1</v>
      </c>
      <c r="J174">
        <v>-1</v>
      </c>
      <c r="K174">
        <v>-1</v>
      </c>
      <c r="L174">
        <v>-1</v>
      </c>
      <c r="M174">
        <v>-1</v>
      </c>
      <c r="N174">
        <v>-1</v>
      </c>
    </row>
    <row r="175" spans="1:14" x14ac:dyDescent="0.3">
      <c r="A175">
        <v>-1</v>
      </c>
      <c r="B175">
        <v>-1</v>
      </c>
      <c r="C175">
        <v>-1</v>
      </c>
      <c r="D175">
        <v>-1</v>
      </c>
      <c r="E175">
        <v>-1</v>
      </c>
      <c r="F175">
        <v>-1</v>
      </c>
      <c r="G175">
        <v>-1</v>
      </c>
      <c r="H175">
        <v>-1</v>
      </c>
      <c r="I175">
        <v>-1</v>
      </c>
      <c r="J175">
        <v>-1</v>
      </c>
      <c r="K175">
        <v>-1</v>
      </c>
      <c r="L175">
        <v>-1</v>
      </c>
      <c r="M175">
        <v>-1</v>
      </c>
      <c r="N175">
        <v>-1</v>
      </c>
    </row>
    <row r="176" spans="1:14" x14ac:dyDescent="0.3">
      <c r="A176">
        <v>-1</v>
      </c>
      <c r="B176">
        <v>-1</v>
      </c>
      <c r="C176">
        <v>-1</v>
      </c>
      <c r="D176">
        <v>-1</v>
      </c>
      <c r="E176">
        <v>-1</v>
      </c>
      <c r="F176">
        <v>-1</v>
      </c>
      <c r="G176">
        <v>-1</v>
      </c>
      <c r="H176">
        <v>-1</v>
      </c>
      <c r="I176">
        <v>-1</v>
      </c>
      <c r="J176">
        <v>-1</v>
      </c>
      <c r="K176">
        <v>-1</v>
      </c>
      <c r="L176">
        <v>-1</v>
      </c>
      <c r="M176">
        <v>-1</v>
      </c>
      <c r="N176">
        <v>-1</v>
      </c>
    </row>
    <row r="177" spans="1:14" x14ac:dyDescent="0.3">
      <c r="A177">
        <v>-1</v>
      </c>
      <c r="B177">
        <v>-1</v>
      </c>
      <c r="C177">
        <v>-1</v>
      </c>
      <c r="D177">
        <v>-1</v>
      </c>
      <c r="E177">
        <v>-1</v>
      </c>
      <c r="F177">
        <v>-1</v>
      </c>
      <c r="G177">
        <v>-1</v>
      </c>
      <c r="H177">
        <v>-1</v>
      </c>
      <c r="I177">
        <v>-1</v>
      </c>
      <c r="J177">
        <v>-1</v>
      </c>
      <c r="K177">
        <v>-1</v>
      </c>
      <c r="L177">
        <v>-1</v>
      </c>
      <c r="M177">
        <v>-1</v>
      </c>
      <c r="N177">
        <v>-1</v>
      </c>
    </row>
    <row r="178" spans="1:14" x14ac:dyDescent="0.3">
      <c r="A178">
        <v>-1</v>
      </c>
      <c r="B178">
        <v>-1</v>
      </c>
      <c r="C178">
        <v>-1</v>
      </c>
      <c r="D178">
        <v>-1</v>
      </c>
      <c r="E178">
        <v>-1</v>
      </c>
      <c r="F178">
        <v>-1</v>
      </c>
      <c r="G178">
        <v>-1</v>
      </c>
      <c r="H178">
        <v>-1</v>
      </c>
      <c r="I178">
        <v>-1</v>
      </c>
      <c r="J178">
        <v>-1</v>
      </c>
      <c r="K178">
        <v>-1</v>
      </c>
      <c r="L178">
        <v>-1</v>
      </c>
      <c r="M178">
        <v>-1</v>
      </c>
      <c r="N178">
        <v>-1</v>
      </c>
    </row>
    <row r="179" spans="1:14" x14ac:dyDescent="0.3">
      <c r="A179">
        <v>-1</v>
      </c>
      <c r="B179">
        <v>-1</v>
      </c>
      <c r="C179">
        <v>-1</v>
      </c>
      <c r="D179">
        <v>-1</v>
      </c>
      <c r="E179">
        <v>-1</v>
      </c>
      <c r="F179">
        <v>-1</v>
      </c>
      <c r="G179">
        <v>-1</v>
      </c>
      <c r="H179">
        <v>-1</v>
      </c>
      <c r="I179">
        <v>-1</v>
      </c>
      <c r="J179">
        <v>-1</v>
      </c>
      <c r="K179">
        <v>-1</v>
      </c>
      <c r="L179">
        <v>-1</v>
      </c>
      <c r="M179">
        <v>-1</v>
      </c>
      <c r="N179">
        <v>-1</v>
      </c>
    </row>
    <row r="180" spans="1:14" x14ac:dyDescent="0.3">
      <c r="A180">
        <v>-1</v>
      </c>
      <c r="B180">
        <v>-1</v>
      </c>
      <c r="C180">
        <v>-1</v>
      </c>
      <c r="D180">
        <v>-1</v>
      </c>
      <c r="E180">
        <v>-1</v>
      </c>
      <c r="F180">
        <v>-1</v>
      </c>
      <c r="G180">
        <v>-1</v>
      </c>
      <c r="H180">
        <v>-1</v>
      </c>
      <c r="I180">
        <v>-1</v>
      </c>
      <c r="J180">
        <v>-1</v>
      </c>
      <c r="K180">
        <v>-1</v>
      </c>
      <c r="L180">
        <v>-1</v>
      </c>
      <c r="M180">
        <v>-1</v>
      </c>
      <c r="N180">
        <v>-1</v>
      </c>
    </row>
    <row r="181" spans="1:14" x14ac:dyDescent="0.3">
      <c r="A181">
        <v>-1</v>
      </c>
      <c r="B181">
        <v>-1</v>
      </c>
      <c r="C181">
        <v>-1</v>
      </c>
      <c r="D181">
        <v>-1</v>
      </c>
      <c r="E181">
        <v>-1</v>
      </c>
      <c r="F181">
        <v>-1</v>
      </c>
      <c r="G181">
        <v>-1</v>
      </c>
      <c r="H181">
        <v>-1</v>
      </c>
      <c r="I181">
        <v>-1</v>
      </c>
      <c r="J181">
        <v>-1</v>
      </c>
      <c r="K181">
        <v>-1</v>
      </c>
      <c r="L181">
        <v>-1</v>
      </c>
      <c r="M181">
        <v>-1</v>
      </c>
      <c r="N181">
        <v>-1</v>
      </c>
    </row>
    <row r="182" spans="1:14" x14ac:dyDescent="0.3">
      <c r="A182">
        <v>-1</v>
      </c>
      <c r="B182">
        <v>-1</v>
      </c>
      <c r="C182">
        <v>-1</v>
      </c>
      <c r="D182">
        <v>-1</v>
      </c>
      <c r="E182">
        <v>-1</v>
      </c>
      <c r="F182">
        <v>-1</v>
      </c>
      <c r="G182">
        <v>-1</v>
      </c>
      <c r="H182">
        <v>-1</v>
      </c>
      <c r="I182">
        <v>-1</v>
      </c>
      <c r="J182">
        <v>-1</v>
      </c>
      <c r="K182">
        <v>-1</v>
      </c>
      <c r="L182">
        <v>-1</v>
      </c>
      <c r="M182">
        <v>-1</v>
      </c>
      <c r="N182">
        <v>-1</v>
      </c>
    </row>
    <row r="183" spans="1:14" x14ac:dyDescent="0.3">
      <c r="A183">
        <v>-1</v>
      </c>
      <c r="B183">
        <v>-1</v>
      </c>
      <c r="C183">
        <v>-1</v>
      </c>
      <c r="D183">
        <v>-1</v>
      </c>
      <c r="E183">
        <v>-1</v>
      </c>
      <c r="F183">
        <v>-1</v>
      </c>
      <c r="G183">
        <v>-1</v>
      </c>
      <c r="H183">
        <v>-1</v>
      </c>
      <c r="I183">
        <v>-1</v>
      </c>
      <c r="J183">
        <v>-1</v>
      </c>
      <c r="K183">
        <v>-1</v>
      </c>
      <c r="L183">
        <v>-1</v>
      </c>
      <c r="M183">
        <v>-1</v>
      </c>
      <c r="N183">
        <v>-1</v>
      </c>
    </row>
    <row r="184" spans="1:14" x14ac:dyDescent="0.3">
      <c r="A184">
        <v>-1</v>
      </c>
      <c r="B184">
        <v>-1</v>
      </c>
      <c r="C184">
        <v>-1</v>
      </c>
      <c r="D184">
        <v>-1</v>
      </c>
      <c r="E184">
        <v>-1</v>
      </c>
      <c r="F184">
        <v>-1</v>
      </c>
      <c r="G184">
        <v>-1</v>
      </c>
      <c r="H184">
        <v>-1</v>
      </c>
      <c r="I184">
        <v>-1</v>
      </c>
      <c r="J184">
        <v>-1</v>
      </c>
      <c r="K184">
        <v>-1</v>
      </c>
      <c r="L184">
        <v>-1</v>
      </c>
      <c r="M184">
        <v>-1</v>
      </c>
      <c r="N184">
        <v>-1</v>
      </c>
    </row>
    <row r="185" spans="1:14" x14ac:dyDescent="0.3">
      <c r="A185">
        <v>-1</v>
      </c>
      <c r="B185">
        <v>-1</v>
      </c>
      <c r="C185">
        <v>-1</v>
      </c>
      <c r="D185">
        <v>-1</v>
      </c>
      <c r="E185">
        <v>-1</v>
      </c>
      <c r="F185">
        <v>-1</v>
      </c>
      <c r="G185">
        <v>-1</v>
      </c>
      <c r="H185">
        <v>-1</v>
      </c>
      <c r="I185">
        <v>-1</v>
      </c>
      <c r="J185">
        <v>-1</v>
      </c>
      <c r="K185">
        <v>-1</v>
      </c>
      <c r="L185">
        <v>-1</v>
      </c>
      <c r="M185">
        <v>-1</v>
      </c>
      <c r="N185">
        <v>-1</v>
      </c>
    </row>
    <row r="186" spans="1:14" x14ac:dyDescent="0.3">
      <c r="A186">
        <v>-1</v>
      </c>
      <c r="B186">
        <v>-1</v>
      </c>
      <c r="C186">
        <v>-1</v>
      </c>
      <c r="D186">
        <v>-1</v>
      </c>
      <c r="E186">
        <v>-1</v>
      </c>
      <c r="F186">
        <v>-1</v>
      </c>
      <c r="G186">
        <v>-1</v>
      </c>
      <c r="H186">
        <v>-1</v>
      </c>
      <c r="I186">
        <v>-1</v>
      </c>
      <c r="J186">
        <v>-1</v>
      </c>
      <c r="K186">
        <v>-1</v>
      </c>
      <c r="L186">
        <v>-1</v>
      </c>
      <c r="M186">
        <v>-1</v>
      </c>
      <c r="N186">
        <v>-1</v>
      </c>
    </row>
    <row r="187" spans="1:14" x14ac:dyDescent="0.3">
      <c r="A187">
        <v>-1</v>
      </c>
      <c r="B187">
        <v>-1</v>
      </c>
      <c r="C187">
        <v>-1</v>
      </c>
      <c r="D187">
        <v>-1</v>
      </c>
      <c r="E187">
        <v>-1</v>
      </c>
      <c r="F187">
        <v>-1</v>
      </c>
      <c r="G187">
        <v>-1</v>
      </c>
      <c r="H187">
        <v>-1</v>
      </c>
      <c r="I187">
        <v>-1</v>
      </c>
      <c r="J187">
        <v>-1</v>
      </c>
      <c r="K187">
        <v>-1</v>
      </c>
      <c r="L187">
        <v>-1</v>
      </c>
      <c r="M187">
        <v>-1</v>
      </c>
      <c r="N187">
        <v>-1</v>
      </c>
    </row>
    <row r="188" spans="1:14" x14ac:dyDescent="0.3">
      <c r="A188">
        <v>-1</v>
      </c>
      <c r="B188">
        <v>-1</v>
      </c>
      <c r="C188">
        <v>-1</v>
      </c>
      <c r="D188">
        <v>-1</v>
      </c>
      <c r="E188">
        <v>-1</v>
      </c>
      <c r="F188">
        <v>-1</v>
      </c>
      <c r="G188">
        <v>-1</v>
      </c>
      <c r="H188">
        <v>-1</v>
      </c>
      <c r="I188">
        <v>-1</v>
      </c>
      <c r="J188">
        <v>-1</v>
      </c>
      <c r="K188">
        <v>-1</v>
      </c>
      <c r="L188">
        <v>-1</v>
      </c>
      <c r="M188">
        <v>-1</v>
      </c>
      <c r="N188">
        <v>-1</v>
      </c>
    </row>
    <row r="189" spans="1:14" x14ac:dyDescent="0.3">
      <c r="A189">
        <v>-1</v>
      </c>
      <c r="B189">
        <v>-1</v>
      </c>
      <c r="C189">
        <v>-1</v>
      </c>
      <c r="D189">
        <v>-1</v>
      </c>
      <c r="E189">
        <v>-1</v>
      </c>
      <c r="F189">
        <v>-1</v>
      </c>
      <c r="G189">
        <v>-1</v>
      </c>
      <c r="H189">
        <v>-1</v>
      </c>
      <c r="I189">
        <v>-1</v>
      </c>
      <c r="J189">
        <v>-1</v>
      </c>
      <c r="K189">
        <v>-1</v>
      </c>
      <c r="L189">
        <v>-1</v>
      </c>
      <c r="M189">
        <v>-1</v>
      </c>
      <c r="N189">
        <v>-1</v>
      </c>
    </row>
    <row r="190" spans="1:14" x14ac:dyDescent="0.3">
      <c r="A190">
        <v>-1</v>
      </c>
      <c r="B190">
        <v>-1</v>
      </c>
      <c r="C190">
        <v>-1</v>
      </c>
      <c r="D190">
        <v>-1</v>
      </c>
      <c r="E190">
        <v>-1</v>
      </c>
      <c r="F190">
        <v>-1</v>
      </c>
      <c r="G190">
        <v>-1</v>
      </c>
      <c r="H190">
        <v>-1</v>
      </c>
      <c r="I190">
        <v>-1</v>
      </c>
      <c r="J190">
        <v>-1</v>
      </c>
      <c r="K190">
        <v>-1</v>
      </c>
      <c r="L190">
        <v>-1</v>
      </c>
      <c r="M190">
        <v>-1</v>
      </c>
      <c r="N190">
        <v>-1</v>
      </c>
    </row>
    <row r="191" spans="1:14" x14ac:dyDescent="0.3">
      <c r="A191">
        <v>-1</v>
      </c>
      <c r="B191">
        <v>-1</v>
      </c>
      <c r="C191">
        <v>-1</v>
      </c>
      <c r="D191">
        <v>-1</v>
      </c>
      <c r="E191">
        <v>-1</v>
      </c>
      <c r="F191">
        <v>-1</v>
      </c>
      <c r="G191">
        <v>-1</v>
      </c>
      <c r="H191">
        <v>-1</v>
      </c>
      <c r="I191">
        <v>-1</v>
      </c>
      <c r="J191">
        <v>-1</v>
      </c>
      <c r="K191">
        <v>-1</v>
      </c>
      <c r="L191">
        <v>-1</v>
      </c>
      <c r="M191">
        <v>-1</v>
      </c>
      <c r="N191">
        <v>-1</v>
      </c>
    </row>
    <row r="192" spans="1:14" x14ac:dyDescent="0.3">
      <c r="A192">
        <v>-1</v>
      </c>
      <c r="B192">
        <v>-1</v>
      </c>
      <c r="C192">
        <v>-1</v>
      </c>
      <c r="D192">
        <v>-1</v>
      </c>
      <c r="E192">
        <v>-1</v>
      </c>
      <c r="F192">
        <v>-1</v>
      </c>
      <c r="G192">
        <v>-1</v>
      </c>
      <c r="H192">
        <v>-1</v>
      </c>
      <c r="I192">
        <v>-1</v>
      </c>
      <c r="J192">
        <v>-1</v>
      </c>
      <c r="K192">
        <v>-1</v>
      </c>
      <c r="L192">
        <v>-1</v>
      </c>
      <c r="M192">
        <v>-1</v>
      </c>
      <c r="N192">
        <v>-1</v>
      </c>
    </row>
    <row r="193" spans="1:14" x14ac:dyDescent="0.3">
      <c r="A193">
        <v>-1</v>
      </c>
      <c r="B193">
        <v>-1</v>
      </c>
      <c r="C193">
        <v>-1</v>
      </c>
      <c r="D193">
        <v>-1</v>
      </c>
      <c r="E193">
        <v>-1</v>
      </c>
      <c r="F193">
        <v>-1</v>
      </c>
      <c r="G193">
        <v>-1</v>
      </c>
      <c r="H193">
        <v>-1</v>
      </c>
      <c r="I193">
        <v>-1</v>
      </c>
      <c r="J193">
        <v>-1</v>
      </c>
      <c r="K193">
        <v>-1</v>
      </c>
      <c r="L193">
        <v>-1</v>
      </c>
      <c r="M193">
        <v>-1</v>
      </c>
      <c r="N193">
        <v>-1</v>
      </c>
    </row>
    <row r="194" spans="1:14" x14ac:dyDescent="0.3">
      <c r="A194">
        <v>-1</v>
      </c>
      <c r="B194">
        <v>-1</v>
      </c>
      <c r="C194">
        <v>-1</v>
      </c>
      <c r="D194">
        <v>-1</v>
      </c>
      <c r="E194">
        <v>-1</v>
      </c>
      <c r="F194">
        <v>-1</v>
      </c>
      <c r="G194">
        <v>-1</v>
      </c>
      <c r="H194">
        <v>-1</v>
      </c>
      <c r="I194">
        <v>-1</v>
      </c>
      <c r="J194">
        <v>-1</v>
      </c>
      <c r="K194">
        <v>-1</v>
      </c>
      <c r="L194">
        <v>-1</v>
      </c>
      <c r="M194">
        <v>-1</v>
      </c>
      <c r="N194">
        <v>-1</v>
      </c>
    </row>
    <row r="195" spans="1:14" x14ac:dyDescent="0.3">
      <c r="A195">
        <v>-1</v>
      </c>
      <c r="B195">
        <v>-1</v>
      </c>
      <c r="C195">
        <v>-1</v>
      </c>
      <c r="D195">
        <v>-1</v>
      </c>
      <c r="E195">
        <v>-1</v>
      </c>
      <c r="F195">
        <v>-1</v>
      </c>
      <c r="G195">
        <v>-1</v>
      </c>
      <c r="H195">
        <v>-1</v>
      </c>
      <c r="I195">
        <v>-1</v>
      </c>
      <c r="J195">
        <v>-1</v>
      </c>
      <c r="K195">
        <v>-1</v>
      </c>
      <c r="L195">
        <v>-1</v>
      </c>
      <c r="M195">
        <v>-1</v>
      </c>
      <c r="N195">
        <v>-1</v>
      </c>
    </row>
    <row r="196" spans="1:14" x14ac:dyDescent="0.3">
      <c r="A196">
        <v>-1</v>
      </c>
      <c r="B196">
        <v>-1</v>
      </c>
      <c r="C196">
        <v>-1</v>
      </c>
      <c r="D196">
        <v>-1</v>
      </c>
      <c r="E196">
        <v>-1</v>
      </c>
      <c r="F196">
        <v>-1</v>
      </c>
      <c r="G196">
        <v>-1</v>
      </c>
      <c r="H196">
        <v>-1</v>
      </c>
      <c r="I196">
        <v>-1</v>
      </c>
      <c r="J196">
        <v>-1</v>
      </c>
      <c r="K196">
        <v>-1</v>
      </c>
      <c r="L196">
        <v>-1</v>
      </c>
      <c r="M196">
        <v>-1</v>
      </c>
      <c r="N196">
        <v>-1</v>
      </c>
    </row>
    <row r="197" spans="1:14" x14ac:dyDescent="0.3">
      <c r="A197">
        <v>-1</v>
      </c>
      <c r="B197">
        <v>-1</v>
      </c>
      <c r="C197">
        <v>-1</v>
      </c>
      <c r="D197">
        <v>-1</v>
      </c>
      <c r="E197">
        <v>-1</v>
      </c>
      <c r="F197">
        <v>-1</v>
      </c>
      <c r="G197">
        <v>-1</v>
      </c>
      <c r="H197">
        <v>-1</v>
      </c>
      <c r="I197">
        <v>-1</v>
      </c>
      <c r="J197">
        <v>-1</v>
      </c>
      <c r="K197">
        <v>-1</v>
      </c>
      <c r="L197">
        <v>-1</v>
      </c>
      <c r="M197">
        <v>-1</v>
      </c>
      <c r="N197">
        <v>-1</v>
      </c>
    </row>
    <row r="198" spans="1:14" x14ac:dyDescent="0.3">
      <c r="A198">
        <v>-1</v>
      </c>
      <c r="B198">
        <v>-1</v>
      </c>
      <c r="C198">
        <v>-1</v>
      </c>
      <c r="D198">
        <v>-1</v>
      </c>
      <c r="E198">
        <v>-1</v>
      </c>
      <c r="F198">
        <v>-1</v>
      </c>
      <c r="G198">
        <v>-1</v>
      </c>
      <c r="H198">
        <v>-1</v>
      </c>
      <c r="I198">
        <v>-1</v>
      </c>
      <c r="J198">
        <v>-1</v>
      </c>
      <c r="K198">
        <v>-1</v>
      </c>
      <c r="L198">
        <v>-1</v>
      </c>
      <c r="M198">
        <v>-1</v>
      </c>
      <c r="N198">
        <v>-1</v>
      </c>
    </row>
    <row r="199" spans="1:14" x14ac:dyDescent="0.3">
      <c r="A199">
        <v>-1</v>
      </c>
      <c r="B199">
        <v>-1</v>
      </c>
      <c r="C199">
        <v>-1</v>
      </c>
      <c r="D199">
        <v>-1</v>
      </c>
      <c r="E199">
        <v>-1</v>
      </c>
      <c r="F199">
        <v>-1</v>
      </c>
      <c r="G199">
        <v>-1</v>
      </c>
      <c r="H199">
        <v>-1</v>
      </c>
      <c r="I199">
        <v>-1</v>
      </c>
      <c r="J199">
        <v>-1</v>
      </c>
      <c r="K199">
        <v>-1</v>
      </c>
      <c r="L199">
        <v>-1</v>
      </c>
      <c r="M199">
        <v>-1</v>
      </c>
      <c r="N199">
        <v>-1</v>
      </c>
    </row>
    <row r="200" spans="1:14" x14ac:dyDescent="0.3">
      <c r="A200">
        <v>-1</v>
      </c>
      <c r="B200">
        <v>-1</v>
      </c>
      <c r="C200">
        <v>-1</v>
      </c>
      <c r="D200">
        <v>-1</v>
      </c>
      <c r="E200">
        <v>-1</v>
      </c>
      <c r="F200">
        <v>-1</v>
      </c>
      <c r="G200">
        <v>-1</v>
      </c>
      <c r="H200">
        <v>-1</v>
      </c>
      <c r="I200">
        <v>-1</v>
      </c>
      <c r="J200">
        <v>-1</v>
      </c>
      <c r="K200">
        <v>-1</v>
      </c>
      <c r="L200">
        <v>-1</v>
      </c>
      <c r="M200">
        <v>-1</v>
      </c>
      <c r="N200">
        <v>-1</v>
      </c>
    </row>
    <row r="201" spans="1:14" x14ac:dyDescent="0.3">
      <c r="A201">
        <v>-1</v>
      </c>
      <c r="B201">
        <v>-1</v>
      </c>
      <c r="C201">
        <v>-1</v>
      </c>
      <c r="D201">
        <v>-1</v>
      </c>
      <c r="E201">
        <v>-1</v>
      </c>
      <c r="F201">
        <v>-1</v>
      </c>
      <c r="G201">
        <v>-1</v>
      </c>
      <c r="H201">
        <v>-1</v>
      </c>
      <c r="I201">
        <v>-1</v>
      </c>
      <c r="J201">
        <v>-1</v>
      </c>
      <c r="K201">
        <v>-1</v>
      </c>
      <c r="L201">
        <v>-1</v>
      </c>
      <c r="M201">
        <v>-1</v>
      </c>
      <c r="N201">
        <v>-1</v>
      </c>
    </row>
    <row r="202" spans="1:14" x14ac:dyDescent="0.3">
      <c r="A202">
        <v>-1</v>
      </c>
      <c r="B202">
        <v>-1</v>
      </c>
      <c r="C202">
        <v>-1</v>
      </c>
      <c r="D202">
        <v>-1</v>
      </c>
      <c r="E202">
        <v>-1</v>
      </c>
      <c r="F202">
        <v>-1</v>
      </c>
      <c r="G202">
        <v>-1</v>
      </c>
      <c r="H202">
        <v>-1</v>
      </c>
      <c r="I202">
        <v>-1</v>
      </c>
      <c r="J202">
        <v>-1</v>
      </c>
      <c r="K202">
        <v>-1</v>
      </c>
      <c r="L202">
        <v>-1</v>
      </c>
      <c r="M202">
        <v>-1</v>
      </c>
      <c r="N202">
        <v>-1</v>
      </c>
    </row>
    <row r="203" spans="1:14" x14ac:dyDescent="0.3">
      <c r="A203">
        <v>-1</v>
      </c>
      <c r="B203">
        <v>-1</v>
      </c>
      <c r="C203">
        <v>-1</v>
      </c>
      <c r="D203">
        <v>-1</v>
      </c>
      <c r="E203">
        <v>-1</v>
      </c>
      <c r="F203">
        <v>-1</v>
      </c>
      <c r="G203">
        <v>-1</v>
      </c>
      <c r="H203">
        <v>-1</v>
      </c>
      <c r="I203">
        <v>-1</v>
      </c>
      <c r="J203">
        <v>-1</v>
      </c>
      <c r="K203">
        <v>-1</v>
      </c>
      <c r="L203">
        <v>-1</v>
      </c>
      <c r="M203">
        <v>-1</v>
      </c>
      <c r="N203">
        <v>-1</v>
      </c>
    </row>
    <row r="204" spans="1:14" x14ac:dyDescent="0.3">
      <c r="A204">
        <v>-1</v>
      </c>
      <c r="B204">
        <v>-1</v>
      </c>
      <c r="C204">
        <v>-1</v>
      </c>
      <c r="D204">
        <v>-1</v>
      </c>
      <c r="E204">
        <v>-1</v>
      </c>
      <c r="F204">
        <v>-1</v>
      </c>
      <c r="G204">
        <v>-1</v>
      </c>
      <c r="H204">
        <v>-1</v>
      </c>
      <c r="I204">
        <v>-1</v>
      </c>
      <c r="J204">
        <v>-1</v>
      </c>
      <c r="K204">
        <v>-1</v>
      </c>
      <c r="L204">
        <v>-1</v>
      </c>
      <c r="M204">
        <v>-1</v>
      </c>
      <c r="N204">
        <v>-1</v>
      </c>
    </row>
    <row r="205" spans="1:14" x14ac:dyDescent="0.3">
      <c r="A205">
        <v>-1</v>
      </c>
      <c r="B205">
        <v>-1</v>
      </c>
      <c r="C205">
        <v>-1</v>
      </c>
      <c r="D205">
        <v>-1</v>
      </c>
      <c r="E205">
        <v>-1</v>
      </c>
      <c r="F205">
        <v>-1</v>
      </c>
      <c r="G205">
        <v>-1</v>
      </c>
      <c r="H205">
        <v>-1</v>
      </c>
      <c r="I205">
        <v>-1</v>
      </c>
      <c r="J205">
        <v>-1</v>
      </c>
      <c r="K205">
        <v>-1</v>
      </c>
      <c r="L205">
        <v>-1</v>
      </c>
      <c r="M205">
        <v>-1</v>
      </c>
      <c r="N205">
        <v>-1</v>
      </c>
    </row>
    <row r="206" spans="1:14" x14ac:dyDescent="0.3">
      <c r="A206">
        <v>-1</v>
      </c>
      <c r="B206">
        <v>-1</v>
      </c>
      <c r="C206">
        <v>-1</v>
      </c>
      <c r="D206">
        <v>-1</v>
      </c>
      <c r="E206">
        <v>-1</v>
      </c>
      <c r="F206">
        <v>-1</v>
      </c>
      <c r="G206">
        <v>-1</v>
      </c>
      <c r="H206">
        <v>-1</v>
      </c>
      <c r="I206">
        <v>-1</v>
      </c>
      <c r="J206">
        <v>-1</v>
      </c>
      <c r="K206">
        <v>-1</v>
      </c>
      <c r="L206">
        <v>-1</v>
      </c>
      <c r="M206">
        <v>-1</v>
      </c>
      <c r="N206">
        <v>-1</v>
      </c>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E248"/>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28.33203125" customWidth="1"/>
    <col min="2" max="31" width="9.77734375" customWidth="1"/>
  </cols>
  <sheetData>
    <row r="1" spans="1:29" ht="18" x14ac:dyDescent="0.35">
      <c r="A1" s="121" t="s">
        <v>18</v>
      </c>
      <c r="B1" s="56" t="s">
        <v>448</v>
      </c>
      <c r="C1" s="57"/>
      <c r="D1" s="57"/>
      <c r="E1" s="57"/>
      <c r="F1" s="57"/>
      <c r="H1" s="147" t="s">
        <v>465</v>
      </c>
      <c r="I1" s="148"/>
      <c r="J1" s="148"/>
      <c r="K1" s="148"/>
      <c r="L1" s="148"/>
      <c r="M1" s="148"/>
    </row>
    <row r="4" spans="1:29" x14ac:dyDescent="0.3">
      <c r="A4" s="1" t="s">
        <v>17</v>
      </c>
    </row>
    <row r="5" spans="1:29" ht="15" thickBot="1" x14ac:dyDescent="0.35"/>
    <row r="6" spans="1:29" x14ac:dyDescent="0.3">
      <c r="A6" s="142" t="s">
        <v>0</v>
      </c>
      <c r="B6" s="32" t="s">
        <v>97</v>
      </c>
      <c r="C6" s="33"/>
      <c r="D6" s="33" t="s">
        <v>98</v>
      </c>
      <c r="E6" s="33"/>
      <c r="F6" s="33" t="s">
        <v>86</v>
      </c>
      <c r="G6" s="33"/>
      <c r="H6" s="33" t="s">
        <v>87</v>
      </c>
      <c r="I6" s="33"/>
      <c r="J6" s="33" t="s">
        <v>88</v>
      </c>
      <c r="K6" s="33"/>
      <c r="L6" s="33" t="s">
        <v>89</v>
      </c>
      <c r="M6" s="33"/>
      <c r="N6" s="33" t="s">
        <v>90</v>
      </c>
      <c r="O6" s="33"/>
      <c r="P6" s="33" t="s">
        <v>91</v>
      </c>
      <c r="Q6" s="33"/>
      <c r="R6" s="33" t="s">
        <v>92</v>
      </c>
      <c r="S6" s="33"/>
      <c r="T6" s="33" t="s">
        <v>93</v>
      </c>
      <c r="U6" s="33"/>
      <c r="V6" s="33" t="s">
        <v>94</v>
      </c>
      <c r="W6" s="33"/>
      <c r="X6" s="33" t="s">
        <v>95</v>
      </c>
      <c r="Y6" s="33"/>
      <c r="Z6" s="33" t="s">
        <v>96</v>
      </c>
      <c r="AA6" s="34"/>
      <c r="AB6" s="35" t="s">
        <v>13</v>
      </c>
      <c r="AC6" s="36"/>
    </row>
    <row r="7" spans="1:29" ht="15" thickBot="1" x14ac:dyDescent="0.35">
      <c r="A7" s="143"/>
      <c r="B7" s="37" t="s">
        <v>14</v>
      </c>
      <c r="C7" s="38" t="s">
        <v>15</v>
      </c>
      <c r="D7" s="39" t="s">
        <v>14</v>
      </c>
      <c r="E7" s="38" t="s">
        <v>15</v>
      </c>
      <c r="F7" s="39" t="s">
        <v>14</v>
      </c>
      <c r="G7" s="38" t="s">
        <v>15</v>
      </c>
      <c r="H7" s="39" t="s">
        <v>14</v>
      </c>
      <c r="I7" s="38" t="s">
        <v>15</v>
      </c>
      <c r="J7" s="39" t="s">
        <v>14</v>
      </c>
      <c r="K7" s="38" t="s">
        <v>15</v>
      </c>
      <c r="L7" s="39" t="s">
        <v>14</v>
      </c>
      <c r="M7" s="38" t="s">
        <v>15</v>
      </c>
      <c r="N7" s="39" t="s">
        <v>14</v>
      </c>
      <c r="O7" s="38" t="s">
        <v>15</v>
      </c>
      <c r="P7" s="39" t="s">
        <v>14</v>
      </c>
      <c r="Q7" s="38" t="s">
        <v>15</v>
      </c>
      <c r="R7" s="39" t="s">
        <v>14</v>
      </c>
      <c r="S7" s="38" t="s">
        <v>15</v>
      </c>
      <c r="T7" s="39" t="s">
        <v>14</v>
      </c>
      <c r="U7" s="38" t="s">
        <v>15</v>
      </c>
      <c r="V7" s="39" t="s">
        <v>14</v>
      </c>
      <c r="W7" s="38" t="s">
        <v>15</v>
      </c>
      <c r="X7" s="39" t="s">
        <v>14</v>
      </c>
      <c r="Y7" s="38" t="s">
        <v>15</v>
      </c>
      <c r="Z7" s="39" t="s">
        <v>14</v>
      </c>
      <c r="AA7" s="40" t="s">
        <v>15</v>
      </c>
      <c r="AB7" s="41" t="s">
        <v>14</v>
      </c>
      <c r="AC7" s="42" t="s">
        <v>15</v>
      </c>
    </row>
    <row r="8" spans="1:29" x14ac:dyDescent="0.3">
      <c r="A8" s="43" t="s">
        <v>1</v>
      </c>
      <c r="B8" s="8">
        <v>25</v>
      </c>
      <c r="C8" s="5">
        <f>IF(B19=0,"- - -",B8/B19*100)</f>
        <v>0.41017227235438886</v>
      </c>
      <c r="D8" s="4">
        <v>11258</v>
      </c>
      <c r="E8" s="5">
        <f>IF(D19=0,"- - -",D8/D19*100)</f>
        <v>10.734991227401022</v>
      </c>
      <c r="F8" s="4">
        <v>4</v>
      </c>
      <c r="G8" s="5">
        <f>IF(F19=0,"- - -",F8/F19*100)</f>
        <v>1.7316017316017316</v>
      </c>
      <c r="H8" s="4">
        <v>47</v>
      </c>
      <c r="I8" s="5">
        <f>IF(H19=0,"- - -",H8/H19*100)</f>
        <v>3.5471698113207548</v>
      </c>
      <c r="J8" s="4">
        <v>5</v>
      </c>
      <c r="K8" s="5">
        <f>IF(J19=0,"- - -",J8/J19*100)</f>
        <v>2.9940119760479043</v>
      </c>
      <c r="L8" s="4">
        <v>0</v>
      </c>
      <c r="M8" s="5">
        <f>IF(L19=0,"- - -",L8/L19*100)</f>
        <v>0</v>
      </c>
      <c r="N8" s="4">
        <v>143</v>
      </c>
      <c r="O8" s="5">
        <f>IF(N19=0,"- - -",N8/N19*100)</f>
        <v>11.996644295302012</v>
      </c>
      <c r="P8" s="4">
        <v>42</v>
      </c>
      <c r="Q8" s="5">
        <f>IF(P19=0,"- - -",P8/P19*100)</f>
        <v>1.1634349030470914</v>
      </c>
      <c r="R8" s="4">
        <v>68</v>
      </c>
      <c r="S8" s="5">
        <f>IF(R19=0,"- - -",R8/R19*100)</f>
        <v>4.4854881266490763</v>
      </c>
      <c r="T8" s="4">
        <v>133</v>
      </c>
      <c r="U8" s="5">
        <f>IF(T19=0,"- - -",T8/T19*100)</f>
        <v>2.3227383863080684</v>
      </c>
      <c r="V8" s="4">
        <v>18</v>
      </c>
      <c r="W8" s="5">
        <f>IF(V19=0,"- - -",V8/V19*100)</f>
        <v>2.3622047244094486</v>
      </c>
      <c r="X8" s="4">
        <v>94</v>
      </c>
      <c r="Y8" s="5">
        <f>IF(X19=0,"- - -",X8/X19*100)</f>
        <v>5.3744997141223561</v>
      </c>
      <c r="Z8" s="4">
        <v>0</v>
      </c>
      <c r="AA8" s="11">
        <f>IF(Z19=0,"- - -",Z8/Z19*100)</f>
        <v>0</v>
      </c>
      <c r="AB8" s="26">
        <f>B8+D8+F8+H8+J8+L8+N8+P8+R8+T8+V8+X8+Z8</f>
        <v>11837</v>
      </c>
      <c r="AC8" s="27">
        <f>IF(AB19=0,"- - -",AB8/AB19*100)</f>
        <v>9.2987265999984281</v>
      </c>
    </row>
    <row r="9" spans="1:29" x14ac:dyDescent="0.3">
      <c r="A9" s="44" t="s">
        <v>2</v>
      </c>
      <c r="B9" s="9">
        <v>152</v>
      </c>
      <c r="C9" s="3">
        <f>IF(B19=0,"- - -",B9/B19*100)</f>
        <v>2.4938474159146842</v>
      </c>
      <c r="D9" s="2">
        <v>14951</v>
      </c>
      <c r="E9" s="3">
        <f>IF(D19=0,"- - -",D9/D19*100)</f>
        <v>14.256426882294607</v>
      </c>
      <c r="F9" s="2">
        <v>10</v>
      </c>
      <c r="G9" s="3">
        <f>IF(F19=0,"- - -",F9/F19*100)</f>
        <v>4.329004329004329</v>
      </c>
      <c r="H9" s="2">
        <v>23</v>
      </c>
      <c r="I9" s="3">
        <f>IF(H19=0,"- - -",H9/H19*100)</f>
        <v>1.7358490566037734</v>
      </c>
      <c r="J9" s="2">
        <v>4</v>
      </c>
      <c r="K9" s="3">
        <f>IF(J19=0,"- - -",J9/J19*100)</f>
        <v>2.3952095808383236</v>
      </c>
      <c r="L9" s="2">
        <v>0</v>
      </c>
      <c r="M9" s="3">
        <f>IF(L19=0,"- - -",L9/L19*100)</f>
        <v>0</v>
      </c>
      <c r="N9" s="2">
        <v>96</v>
      </c>
      <c r="O9" s="3">
        <f>IF(N19=0,"- - -",N9/N19*100)</f>
        <v>8.0536912751677843</v>
      </c>
      <c r="P9" s="2">
        <v>160</v>
      </c>
      <c r="Q9" s="3">
        <f>IF(P19=0,"- - -",P9/P19*100)</f>
        <v>4.43213296398892</v>
      </c>
      <c r="R9" s="2">
        <v>326</v>
      </c>
      <c r="S9" s="3">
        <f>IF(R19=0,"- - -",R9/R19*100)</f>
        <v>21.503957783641162</v>
      </c>
      <c r="T9" s="2">
        <v>289</v>
      </c>
      <c r="U9" s="3">
        <f>IF(T19=0,"- - -",T9/T19*100)</f>
        <v>5.0471533356618927</v>
      </c>
      <c r="V9" s="2">
        <v>23</v>
      </c>
      <c r="W9" s="3">
        <f>IF(V19=0,"- - -",V9/V19*100)</f>
        <v>3.0183727034120733</v>
      </c>
      <c r="X9" s="2">
        <v>154</v>
      </c>
      <c r="Y9" s="3">
        <f>IF(X19=0,"- - -",X9/X19*100)</f>
        <v>8.8050314465408803</v>
      </c>
      <c r="Z9" s="2">
        <v>1</v>
      </c>
      <c r="AA9" s="12">
        <f>IF(Z19=0,"- - -",Z9/Z19*100)</f>
        <v>3.125</v>
      </c>
      <c r="AB9" s="28">
        <f t="shared" ref="AB9:AB18" si="0">B9+D9+F9+H9+J9+L9+N9+P9+R9+T9+V9+X9+Z9</f>
        <v>16189</v>
      </c>
      <c r="AC9" s="29">
        <f>IF(AB19=0,"- - -",AB9/AB19*100)</f>
        <v>12.717503161896982</v>
      </c>
    </row>
    <row r="10" spans="1:29" x14ac:dyDescent="0.3">
      <c r="A10" s="44" t="s">
        <v>3</v>
      </c>
      <c r="B10" s="9">
        <v>1819</v>
      </c>
      <c r="C10" s="3">
        <f>IF(B19=0,"- - -",B10/B19*100)</f>
        <v>29.844134536505333</v>
      </c>
      <c r="D10" s="2">
        <v>17609</v>
      </c>
      <c r="E10" s="3">
        <f>IF(D19=0,"- - -",D10/D19*100)</f>
        <v>16.790945152185522</v>
      </c>
      <c r="F10" s="2">
        <v>24</v>
      </c>
      <c r="G10" s="3">
        <f>IF(F19=0,"- - -",F10/F19*100)</f>
        <v>10.38961038961039</v>
      </c>
      <c r="H10" s="2">
        <v>58</v>
      </c>
      <c r="I10" s="3">
        <f>IF(H19=0,"- - -",H10/H19*100)</f>
        <v>4.3773584905660377</v>
      </c>
      <c r="J10" s="2">
        <v>36</v>
      </c>
      <c r="K10" s="3">
        <f>IF(J19=0,"- - -",J10/J19*100)</f>
        <v>21.556886227544911</v>
      </c>
      <c r="L10" s="2">
        <v>0</v>
      </c>
      <c r="M10" s="3">
        <f>IF(L19=0,"- - -",L10/L19*100)</f>
        <v>0</v>
      </c>
      <c r="N10" s="2">
        <v>522</v>
      </c>
      <c r="O10" s="3">
        <f>IF(N19=0,"- - -",N10/N19*100)</f>
        <v>43.791946308724832</v>
      </c>
      <c r="P10" s="2">
        <v>433</v>
      </c>
      <c r="Q10" s="3">
        <f>IF(P19=0,"- - -",P10/P19*100)</f>
        <v>11.994459833795014</v>
      </c>
      <c r="R10" s="2">
        <v>381</v>
      </c>
      <c r="S10" s="3">
        <f>IF(R19=0,"- - -",R10/R19*100)</f>
        <v>25.131926121372032</v>
      </c>
      <c r="T10" s="2">
        <v>1170</v>
      </c>
      <c r="U10" s="3">
        <f>IF(T19=0,"- - -",T10/T19*100)</f>
        <v>20.433112120153684</v>
      </c>
      <c r="V10" s="2">
        <v>83</v>
      </c>
      <c r="W10" s="3">
        <f>IF(V19=0,"- - -",V10/V19*100)</f>
        <v>10.892388451443571</v>
      </c>
      <c r="X10" s="2">
        <v>497</v>
      </c>
      <c r="Y10" s="3">
        <f>IF(X19=0,"- - -",X10/X19*100)</f>
        <v>28.416237850200115</v>
      </c>
      <c r="Z10" s="2">
        <v>5</v>
      </c>
      <c r="AA10" s="12">
        <f>IF(Z19=0,"- - -",Z10/Z19*100)</f>
        <v>15.625</v>
      </c>
      <c r="AB10" s="28">
        <f t="shared" si="0"/>
        <v>22637</v>
      </c>
      <c r="AC10" s="29">
        <f>IF(AB19=0,"- - -",AB10/AB19*100)</f>
        <v>17.782822847356968</v>
      </c>
    </row>
    <row r="11" spans="1:29" x14ac:dyDescent="0.3">
      <c r="A11" s="44" t="s">
        <v>4</v>
      </c>
      <c r="B11" s="9">
        <v>194</v>
      </c>
      <c r="C11" s="3">
        <f>IF(B19=0,"- - -",B11/B19*100)</f>
        <v>3.1829368334700576</v>
      </c>
      <c r="D11" s="2">
        <v>7317</v>
      </c>
      <c r="E11" s="3">
        <f>IF(D19=0,"- - -",D11/D19*100)</f>
        <v>6.9770768174536579</v>
      </c>
      <c r="F11" s="2">
        <v>17</v>
      </c>
      <c r="G11" s="3">
        <f>IF(F19=0,"- - -",F11/F19*100)</f>
        <v>7.3593073593073601</v>
      </c>
      <c r="H11" s="2">
        <v>6</v>
      </c>
      <c r="I11" s="3">
        <f>IF(H19=0,"- - -",H11/H19*100)</f>
        <v>0.45283018867924529</v>
      </c>
      <c r="J11" s="2">
        <v>2</v>
      </c>
      <c r="K11" s="3">
        <f>IF(J19=0,"- - -",J11/J19*100)</f>
        <v>1.1976047904191618</v>
      </c>
      <c r="L11" s="2">
        <v>0</v>
      </c>
      <c r="M11" s="3">
        <f>IF(L19=0,"- - -",L11/L19*100)</f>
        <v>0</v>
      </c>
      <c r="N11" s="2">
        <v>285</v>
      </c>
      <c r="O11" s="3">
        <f>IF(N19=0,"- - -",N11/N19*100)</f>
        <v>23.909395973154364</v>
      </c>
      <c r="P11" s="2">
        <v>132</v>
      </c>
      <c r="Q11" s="3">
        <f>IF(P19=0,"- - -",P11/P19*100)</f>
        <v>3.6565096952908589</v>
      </c>
      <c r="R11" s="2">
        <v>106</v>
      </c>
      <c r="S11" s="3">
        <f>IF(R19=0,"- - -",R11/R19*100)</f>
        <v>6.9920844327176779</v>
      </c>
      <c r="T11" s="2">
        <v>148</v>
      </c>
      <c r="U11" s="3">
        <f>IF(T19=0,"- - -",T11/T19*100)</f>
        <v>2.5847013622074746</v>
      </c>
      <c r="V11" s="2">
        <v>26</v>
      </c>
      <c r="W11" s="3">
        <f>IF(V19=0,"- - -",V11/V19*100)</f>
        <v>3.4120734908136483</v>
      </c>
      <c r="X11" s="2">
        <v>59</v>
      </c>
      <c r="Y11" s="3">
        <f>IF(X19=0,"- - -",X11/X19*100)</f>
        <v>3.3733562035448825</v>
      </c>
      <c r="Z11" s="2">
        <v>1</v>
      </c>
      <c r="AA11" s="12">
        <f>IF(Z19=0,"- - -",Z11/Z19*100)</f>
        <v>3.125</v>
      </c>
      <c r="AB11" s="28">
        <f t="shared" si="0"/>
        <v>8293</v>
      </c>
      <c r="AC11" s="29">
        <f>IF(AB19=0,"- - -",AB11/AB19*100)</f>
        <v>6.5146861277170718</v>
      </c>
    </row>
    <row r="12" spans="1:29" x14ac:dyDescent="0.3">
      <c r="A12" s="44" t="s">
        <v>5</v>
      </c>
      <c r="B12" s="9">
        <v>76</v>
      </c>
      <c r="C12" s="3">
        <f>IF(B19=0,"- - -",B12/B19*100)</f>
        <v>1.2469237079573421</v>
      </c>
      <c r="D12" s="2">
        <v>6025</v>
      </c>
      <c r="E12" s="3">
        <f>IF(D19=0,"- - -",D12/D19*100)</f>
        <v>5.7450987870928376</v>
      </c>
      <c r="F12" s="2">
        <v>14</v>
      </c>
      <c r="G12" s="3">
        <f>IF(F19=0,"- - -",F12/F19*100)</f>
        <v>6.0606060606060606</v>
      </c>
      <c r="H12" s="2">
        <v>6</v>
      </c>
      <c r="I12" s="3">
        <f>IF(H19=0,"- - -",H12/H19*100)</f>
        <v>0.45283018867924529</v>
      </c>
      <c r="J12" s="2">
        <v>16</v>
      </c>
      <c r="K12" s="3">
        <f>IF(J19=0,"- - -",J12/J19*100)</f>
        <v>9.5808383233532943</v>
      </c>
      <c r="L12" s="2">
        <v>0</v>
      </c>
      <c r="M12" s="3">
        <f>IF(L19=0,"- - -",L12/L19*100)</f>
        <v>0</v>
      </c>
      <c r="N12" s="2">
        <v>35</v>
      </c>
      <c r="O12" s="3">
        <f>IF(N19=0,"- - -",N12/N19*100)</f>
        <v>2.936241610738255</v>
      </c>
      <c r="P12" s="2">
        <v>70</v>
      </c>
      <c r="Q12" s="3">
        <f>IF(P19=0,"- - -",P12/P19*100)</f>
        <v>1.9390581717451523</v>
      </c>
      <c r="R12" s="2">
        <v>32</v>
      </c>
      <c r="S12" s="3">
        <f>IF(R19=0,"- - -",R12/R19*100)</f>
        <v>2.1108179419525066</v>
      </c>
      <c r="T12" s="2">
        <v>121</v>
      </c>
      <c r="U12" s="3">
        <f>IF(T19=0,"- - -",T12/T19*100)</f>
        <v>2.1131680055885433</v>
      </c>
      <c r="V12" s="2">
        <v>36</v>
      </c>
      <c r="W12" s="3">
        <f>IF(V19=0,"- - -",V12/V19*100)</f>
        <v>4.7244094488188972</v>
      </c>
      <c r="X12" s="2">
        <v>85</v>
      </c>
      <c r="Y12" s="3">
        <f>IF(X19=0,"- - -",X12/X19*100)</f>
        <v>4.8599199542595768</v>
      </c>
      <c r="Z12" s="2">
        <v>3</v>
      </c>
      <c r="AA12" s="12">
        <f>IF(Z19=0,"- - -",Z12/Z19*100)</f>
        <v>9.375</v>
      </c>
      <c r="AB12" s="28">
        <f t="shared" si="0"/>
        <v>6519</v>
      </c>
      <c r="AC12" s="29">
        <f>IF(AB19=0,"- - -",AB12/AB19*100)</f>
        <v>5.1210947626416958</v>
      </c>
    </row>
    <row r="13" spans="1:29" x14ac:dyDescent="0.3">
      <c r="A13" s="44" t="s">
        <v>6</v>
      </c>
      <c r="B13" s="9">
        <v>1825</v>
      </c>
      <c r="C13" s="3">
        <f>IF(B19=0,"- - -",B13/B19*100)</f>
        <v>29.942575881870386</v>
      </c>
      <c r="D13" s="2">
        <v>16165</v>
      </c>
      <c r="E13" s="3">
        <f>IF(D19=0,"- - -",D13/D19*100)</f>
        <v>15.414028530017546</v>
      </c>
      <c r="F13" s="2">
        <v>130</v>
      </c>
      <c r="G13" s="3">
        <f>IF(F19=0,"- - -",F13/F19*100)</f>
        <v>56.277056277056282</v>
      </c>
      <c r="H13" s="2">
        <v>716</v>
      </c>
      <c r="I13" s="3">
        <f>IF(H19=0,"- - -",H13/H19*100)</f>
        <v>54.037735849056602</v>
      </c>
      <c r="J13" s="2">
        <v>88</v>
      </c>
      <c r="K13" s="3">
        <f>IF(J19=0,"- - -",J13/J19*100)</f>
        <v>52.694610778443121</v>
      </c>
      <c r="L13" s="2">
        <v>11</v>
      </c>
      <c r="M13" s="3">
        <f>IF(L19=0,"- - -",L13/L19*100)</f>
        <v>55.000000000000007</v>
      </c>
      <c r="N13" s="2">
        <v>93</v>
      </c>
      <c r="O13" s="3">
        <f>IF(N19=0,"- - -",N13/N19*100)</f>
        <v>7.8020134228187921</v>
      </c>
      <c r="P13" s="2">
        <v>2078</v>
      </c>
      <c r="Q13" s="3">
        <f>IF(P19=0,"- - -",P13/P19*100)</f>
        <v>57.562326869806093</v>
      </c>
      <c r="R13" s="2">
        <v>254</v>
      </c>
      <c r="S13" s="3">
        <f>IF(R19=0,"- - -",R13/R19*100)</f>
        <v>16.75461741424802</v>
      </c>
      <c r="T13" s="2">
        <v>2973</v>
      </c>
      <c r="U13" s="3">
        <f>IF(T19=0,"- - -",T13/T19*100)</f>
        <v>51.921061823262313</v>
      </c>
      <c r="V13" s="2">
        <v>464</v>
      </c>
      <c r="W13" s="3">
        <f>IF(V19=0,"- - -",V13/V19*100)</f>
        <v>60.892388451443566</v>
      </c>
      <c r="X13" s="2">
        <v>643</v>
      </c>
      <c r="Y13" s="3">
        <f>IF(X19=0,"- - -",X13/X19*100)</f>
        <v>36.763865065751858</v>
      </c>
      <c r="Z13" s="2">
        <v>19</v>
      </c>
      <c r="AA13" s="12">
        <f>IF(Z19=0,"- - -",Z13/Z19*100)</f>
        <v>59.375</v>
      </c>
      <c r="AB13" s="28">
        <f t="shared" si="0"/>
        <v>25459</v>
      </c>
      <c r="AC13" s="29">
        <f>IF(AB19=0,"- - -",AB13/AB19*100)</f>
        <v>19.999685774213059</v>
      </c>
    </row>
    <row r="14" spans="1:29" x14ac:dyDescent="0.3">
      <c r="A14" s="44" t="s">
        <v>7</v>
      </c>
      <c r="B14" s="9">
        <v>1379</v>
      </c>
      <c r="C14" s="3">
        <f>IF(B19=0,"- - -",B14/B19*100)</f>
        <v>22.625102543068088</v>
      </c>
      <c r="D14" s="2">
        <v>11880</v>
      </c>
      <c r="E14" s="3">
        <f>IF(D19=0,"- - -",D14/D19*100)</f>
        <v>11.328095201769777</v>
      </c>
      <c r="F14" s="2">
        <v>4</v>
      </c>
      <c r="G14" s="3">
        <f>IF(F19=0,"- - -",F14/F19*100)</f>
        <v>1.7316017316017316</v>
      </c>
      <c r="H14" s="2">
        <v>176</v>
      </c>
      <c r="I14" s="3">
        <f>IF(H19=0,"- - -",H14/H19*100)</f>
        <v>13.283018867924529</v>
      </c>
      <c r="J14" s="2">
        <v>13</v>
      </c>
      <c r="K14" s="3">
        <f>IF(J19=0,"- - -",J14/J19*100)</f>
        <v>7.7844311377245514</v>
      </c>
      <c r="L14" s="2">
        <v>0</v>
      </c>
      <c r="M14" s="3">
        <f>IF(L19=0,"- - -",L14/L19*100)</f>
        <v>0</v>
      </c>
      <c r="N14" s="2">
        <v>0</v>
      </c>
      <c r="O14" s="3">
        <f>IF(N19=0,"- - -",N14/N19*100)</f>
        <v>0</v>
      </c>
      <c r="P14" s="2">
        <v>270</v>
      </c>
      <c r="Q14" s="3">
        <f>IF(P19=0,"- - -",P14/P19*100)</f>
        <v>7.4792243767313016</v>
      </c>
      <c r="R14" s="2">
        <v>51</v>
      </c>
      <c r="S14" s="3">
        <f>IF(R19=0,"- - -",R14/R19*100)</f>
        <v>3.3641160949868079</v>
      </c>
      <c r="T14" s="2">
        <v>322</v>
      </c>
      <c r="U14" s="3">
        <f>IF(T19=0,"- - -",T14/T19*100)</f>
        <v>5.6234718826405867</v>
      </c>
      <c r="V14" s="2">
        <v>64</v>
      </c>
      <c r="W14" s="3">
        <f>IF(V19=0,"- - -",V14/V19*100)</f>
        <v>8.3989501312335957</v>
      </c>
      <c r="X14" s="2">
        <v>86</v>
      </c>
      <c r="Y14" s="3">
        <f>IF(X19=0,"- - -",X14/X19*100)</f>
        <v>4.9170954831332185</v>
      </c>
      <c r="Z14" s="2">
        <v>0</v>
      </c>
      <c r="AA14" s="12">
        <f>IF(Z19=0,"- - -",Z14/Z19*100)</f>
        <v>0</v>
      </c>
      <c r="AB14" s="28">
        <f t="shared" si="0"/>
        <v>14245</v>
      </c>
      <c r="AC14" s="29">
        <f>IF(AB19=0,"- - -",AB14/AB19*100)</f>
        <v>11.190365837372445</v>
      </c>
    </row>
    <row r="15" spans="1:29" x14ac:dyDescent="0.3">
      <c r="A15" s="44" t="s">
        <v>8</v>
      </c>
      <c r="B15" s="9">
        <v>394</v>
      </c>
      <c r="C15" s="3">
        <f>IF(B19=0,"- - -",B15/B19*100)</f>
        <v>6.4643150123051676</v>
      </c>
      <c r="D15" s="2">
        <v>1420</v>
      </c>
      <c r="E15" s="3">
        <f>IF(D19=0,"- - -",D15/D19*100)</f>
        <v>1.35403158135632</v>
      </c>
      <c r="F15" s="2">
        <v>0</v>
      </c>
      <c r="G15" s="3">
        <f>IF(F19=0,"- - -",F15/F19*100)</f>
        <v>0</v>
      </c>
      <c r="H15" s="2">
        <v>0</v>
      </c>
      <c r="I15" s="3">
        <f>IF(H19=0,"- - -",H15/H19*100)</f>
        <v>0</v>
      </c>
      <c r="J15" s="2">
        <v>0</v>
      </c>
      <c r="K15" s="3">
        <f>IF(J19=0,"- - -",J15/J19*100)</f>
        <v>0</v>
      </c>
      <c r="L15" s="2">
        <v>0</v>
      </c>
      <c r="M15" s="3">
        <f>IF(L19=0,"- - -",L15/L19*100)</f>
        <v>0</v>
      </c>
      <c r="N15" s="2">
        <v>0</v>
      </c>
      <c r="O15" s="3">
        <f>IF(N19=0,"- - -",N15/N19*100)</f>
        <v>0</v>
      </c>
      <c r="P15" s="2">
        <v>1</v>
      </c>
      <c r="Q15" s="3">
        <f>IF(P19=0,"- - -",P15/P19*100)</f>
        <v>2.7700831024930751E-2</v>
      </c>
      <c r="R15" s="2">
        <v>2</v>
      </c>
      <c r="S15" s="3">
        <f>IF(R19=0,"- - -",R15/R19*100)</f>
        <v>0.13192612137203166</v>
      </c>
      <c r="T15" s="2">
        <v>9</v>
      </c>
      <c r="U15" s="3">
        <f>IF(T19=0,"- - -",T15/T19*100)</f>
        <v>0.15717778553964373</v>
      </c>
      <c r="V15" s="2">
        <v>0</v>
      </c>
      <c r="W15" s="3">
        <f>IF(V19=0,"- - -",V15/V19*100)</f>
        <v>0</v>
      </c>
      <c r="X15" s="2">
        <v>0</v>
      </c>
      <c r="Y15" s="3">
        <f>IF(X19=0,"- - -",X15/X19*100)</f>
        <v>0</v>
      </c>
      <c r="Z15" s="2">
        <v>0</v>
      </c>
      <c r="AA15" s="12">
        <f>IF(Z19=0,"- - -",Z15/Z19*100)</f>
        <v>0</v>
      </c>
      <c r="AB15" s="28">
        <f t="shared" si="0"/>
        <v>1826</v>
      </c>
      <c r="AC15" s="29">
        <f>IF(AB19=0,"- - -",AB15/AB19*100)</f>
        <v>1.4344407173774716</v>
      </c>
    </row>
    <row r="16" spans="1:29" x14ac:dyDescent="0.3">
      <c r="A16" s="44" t="s">
        <v>9</v>
      </c>
      <c r="B16" s="9">
        <v>162</v>
      </c>
      <c r="C16" s="3">
        <f>IF(B19=0,"- - -",B16/B19*100)</f>
        <v>2.6579163248564397</v>
      </c>
      <c r="D16" s="2">
        <v>11149</v>
      </c>
      <c r="E16" s="3">
        <f>IF(D19=0,"- - -",D16/D19*100)</f>
        <v>10.631055000381417</v>
      </c>
      <c r="F16" s="2">
        <v>28</v>
      </c>
      <c r="G16" s="3">
        <f>IF(F19=0,"- - -",F16/F19*100)</f>
        <v>12.121212121212121</v>
      </c>
      <c r="H16" s="2">
        <v>75</v>
      </c>
      <c r="I16" s="3">
        <f>IF(H19=0,"- - -",H16/H19*100)</f>
        <v>5.6603773584905666</v>
      </c>
      <c r="J16" s="2">
        <v>2</v>
      </c>
      <c r="K16" s="3">
        <f>IF(J19=0,"- - -",J16/J19*100)</f>
        <v>1.1976047904191618</v>
      </c>
      <c r="L16" s="2">
        <v>4</v>
      </c>
      <c r="M16" s="3">
        <f>IF(L19=0,"- - -",L16/L19*100)</f>
        <v>20</v>
      </c>
      <c r="N16" s="2">
        <v>16</v>
      </c>
      <c r="O16" s="3">
        <f>IF(N19=0,"- - -",N16/N19*100)</f>
        <v>1.3422818791946309</v>
      </c>
      <c r="P16" s="2">
        <v>318</v>
      </c>
      <c r="Q16" s="3">
        <f>IF(P19=0,"- - -",P16/P19*100)</f>
        <v>8.8088642659279781</v>
      </c>
      <c r="R16" s="2">
        <v>230</v>
      </c>
      <c r="S16" s="3">
        <f>IF(R19=0,"- - -",R16/R19*100)</f>
        <v>15.171503957783642</v>
      </c>
      <c r="T16" s="2">
        <v>428</v>
      </c>
      <c r="U16" s="3">
        <f>IF(T19=0,"- - -",T16/T19*100)</f>
        <v>7.4746769123297234</v>
      </c>
      <c r="V16" s="2">
        <v>39</v>
      </c>
      <c r="W16" s="3">
        <f>IF(V19=0,"- - -",V16/V19*100)</f>
        <v>5.1181102362204722</v>
      </c>
      <c r="X16" s="2">
        <v>92</v>
      </c>
      <c r="Y16" s="3">
        <f>IF(X19=0,"- - -",X16/X19*100)</f>
        <v>5.2601486563750717</v>
      </c>
      <c r="Z16" s="2">
        <v>1</v>
      </c>
      <c r="AA16" s="12">
        <f>IF(Z19=0,"- - -",Z16/Z19*100)</f>
        <v>3.125</v>
      </c>
      <c r="AB16" s="28">
        <f t="shared" si="0"/>
        <v>12544</v>
      </c>
      <c r="AC16" s="29">
        <f>IF(AB19=0,"- - -",AB16/AB19*100)</f>
        <v>9.8541206784134729</v>
      </c>
    </row>
    <row r="17" spans="1:29" x14ac:dyDescent="0.3">
      <c r="A17" s="44" t="s">
        <v>10</v>
      </c>
      <c r="B17" s="9">
        <v>69</v>
      </c>
      <c r="C17" s="3">
        <f>IF(B19=0,"- - -",B17/B19*100)</f>
        <v>1.1320754716981132</v>
      </c>
      <c r="D17" s="2">
        <v>4340</v>
      </c>
      <c r="E17" s="3">
        <f>IF(D19=0,"- - -",D17/D19*100)</f>
        <v>4.1383782134411478</v>
      </c>
      <c r="F17" s="2">
        <v>0</v>
      </c>
      <c r="G17" s="3">
        <f>IF(F19=0,"- - -",F17/F19*100)</f>
        <v>0</v>
      </c>
      <c r="H17" s="2">
        <v>165</v>
      </c>
      <c r="I17" s="3">
        <f>IF(H19=0,"- - -",H17/H19*100)</f>
        <v>12.452830188679245</v>
      </c>
      <c r="J17" s="2">
        <v>1</v>
      </c>
      <c r="K17" s="3">
        <f>IF(J19=0,"- - -",J17/J19*100)</f>
        <v>0.5988023952095809</v>
      </c>
      <c r="L17" s="2">
        <v>0</v>
      </c>
      <c r="M17" s="3">
        <f>IF(L19=0,"- - -",L17/L19*100)</f>
        <v>0</v>
      </c>
      <c r="N17" s="2">
        <v>0</v>
      </c>
      <c r="O17" s="3">
        <f>IF(N19=0,"- - -",N17/N19*100)</f>
        <v>0</v>
      </c>
      <c r="P17" s="2">
        <v>43</v>
      </c>
      <c r="Q17" s="3">
        <f>IF(P19=0,"- - -",P17/P19*100)</f>
        <v>1.1911357340720221</v>
      </c>
      <c r="R17" s="2">
        <v>51</v>
      </c>
      <c r="S17" s="3">
        <f>IF(R19=0,"- - -",R17/R19*100)</f>
        <v>3.3641160949868079</v>
      </c>
      <c r="T17" s="2">
        <v>91</v>
      </c>
      <c r="U17" s="3">
        <f>IF(T19=0,"- - -",T17/T19*100)</f>
        <v>1.5892420537897312</v>
      </c>
      <c r="V17" s="2">
        <v>6</v>
      </c>
      <c r="W17" s="3">
        <f>IF(V19=0,"- - -",V17/V19*100)</f>
        <v>0.78740157480314954</v>
      </c>
      <c r="X17" s="2">
        <v>17</v>
      </c>
      <c r="Y17" s="3">
        <f>IF(X19=0,"- - -",X17/X19*100)</f>
        <v>0.97198399085191534</v>
      </c>
      <c r="Z17" s="2">
        <v>2</v>
      </c>
      <c r="AA17" s="12">
        <f>IF(Z19=0,"- - -",Z17/Z19*100)</f>
        <v>6.25</v>
      </c>
      <c r="AB17" s="28">
        <f t="shared" si="0"/>
        <v>4785</v>
      </c>
      <c r="AC17" s="29">
        <f>IF(AB19=0,"- - -",AB17/AB19*100)</f>
        <v>3.7589259762602421</v>
      </c>
    </row>
    <row r="18" spans="1:29" ht="15" thickBot="1" x14ac:dyDescent="0.35">
      <c r="A18" s="45" t="s">
        <v>11</v>
      </c>
      <c r="B18" s="10">
        <v>0</v>
      </c>
      <c r="C18" s="7">
        <f>IF(B19=0,"- - -",B18/B19*100)</f>
        <v>0</v>
      </c>
      <c r="D18" s="6">
        <v>2758</v>
      </c>
      <c r="E18" s="7">
        <f>IF(D19=0,"- - -",D18/D19*100)</f>
        <v>2.6298726066061482</v>
      </c>
      <c r="F18" s="6">
        <v>0</v>
      </c>
      <c r="G18" s="7">
        <f>IF(F19=0,"- - -",F18/F19*100)</f>
        <v>0</v>
      </c>
      <c r="H18" s="6">
        <v>53</v>
      </c>
      <c r="I18" s="7">
        <f>IF(H19=0,"- - -",H18/H19*100)</f>
        <v>4</v>
      </c>
      <c r="J18" s="6">
        <v>0</v>
      </c>
      <c r="K18" s="7">
        <f>IF(J19=0,"- - -",J18/J19*100)</f>
        <v>0</v>
      </c>
      <c r="L18" s="6">
        <v>5</v>
      </c>
      <c r="M18" s="7">
        <f>IF(L19=0,"- - -",L18/L19*100)</f>
        <v>25</v>
      </c>
      <c r="N18" s="6">
        <v>2</v>
      </c>
      <c r="O18" s="7">
        <f>IF(N19=0,"- - -",N18/N19*100)</f>
        <v>0.16778523489932887</v>
      </c>
      <c r="P18" s="6">
        <v>63</v>
      </c>
      <c r="Q18" s="7">
        <f>IF(P19=0,"- - -",P18/P19*100)</f>
        <v>1.7451523545706373</v>
      </c>
      <c r="R18" s="6">
        <v>15</v>
      </c>
      <c r="S18" s="7">
        <f>IF(R19=0,"- - -",R18/R19*100)</f>
        <v>0.98944591029023754</v>
      </c>
      <c r="T18" s="6">
        <v>42</v>
      </c>
      <c r="U18" s="7">
        <f>IF(T19=0,"- - -",T18/T19*100)</f>
        <v>0.73349633251833746</v>
      </c>
      <c r="V18" s="6">
        <v>3</v>
      </c>
      <c r="W18" s="7">
        <f>IF(V19=0,"- - -",V18/V19*100)</f>
        <v>0.39370078740157477</v>
      </c>
      <c r="X18" s="6">
        <v>22</v>
      </c>
      <c r="Y18" s="7">
        <f>IF(X19=0,"- - -",X18/X19*100)</f>
        <v>1.257861635220126</v>
      </c>
      <c r="Z18" s="6">
        <v>0</v>
      </c>
      <c r="AA18" s="13">
        <f>IF(Z19=0,"- - -",Z18/Z19*100)</f>
        <v>0</v>
      </c>
      <c r="AB18" s="30">
        <f t="shared" si="0"/>
        <v>2963</v>
      </c>
      <c r="AC18" s="31">
        <f>IF(AB19=0,"- - -",AB18/AB19*100)</f>
        <v>2.3276275167521625</v>
      </c>
    </row>
    <row r="19" spans="1:29" x14ac:dyDescent="0.3">
      <c r="A19" s="46" t="s">
        <v>13</v>
      </c>
      <c r="B19" s="14">
        <f>SUM(B8:B18)</f>
        <v>6095</v>
      </c>
      <c r="C19" s="15">
        <f>IF(B19=0,"- - -",B19/B19*100)</f>
        <v>100</v>
      </c>
      <c r="D19" s="16">
        <f>SUM(D8:D18)</f>
        <v>104872</v>
      </c>
      <c r="E19" s="15">
        <f>IF(D19=0,"- - -",D19/D19*100)</f>
        <v>100</v>
      </c>
      <c r="F19" s="16">
        <f>SUM(F8:F18)</f>
        <v>231</v>
      </c>
      <c r="G19" s="15">
        <f>IF(F19=0,"- - -",F19/F19*100)</f>
        <v>100</v>
      </c>
      <c r="H19" s="16">
        <f>SUM(H8:H18)</f>
        <v>1325</v>
      </c>
      <c r="I19" s="15">
        <f>IF(H19=0,"- - -",H19/H19*100)</f>
        <v>100</v>
      </c>
      <c r="J19" s="16">
        <f>SUM(J8:J18)</f>
        <v>167</v>
      </c>
      <c r="K19" s="15">
        <f>IF(J19=0,"- - -",J19/J19*100)</f>
        <v>100</v>
      </c>
      <c r="L19" s="16">
        <f>SUM(L8:L18)</f>
        <v>20</v>
      </c>
      <c r="M19" s="15">
        <f>IF(L19=0,"- - -",L19/L19*100)</f>
        <v>100</v>
      </c>
      <c r="N19" s="16">
        <f>SUM(N8:N18)</f>
        <v>1192</v>
      </c>
      <c r="O19" s="15">
        <f>IF(N19=0,"- - -",N19/N19*100)</f>
        <v>100</v>
      </c>
      <c r="P19" s="16">
        <f>SUM(P8:P18)</f>
        <v>3610</v>
      </c>
      <c r="Q19" s="15">
        <f>IF(P19=0,"- - -",P19/P19*100)</f>
        <v>100</v>
      </c>
      <c r="R19" s="16">
        <f>SUM(R8:R18)</f>
        <v>1516</v>
      </c>
      <c r="S19" s="15">
        <f>IF(R19=0,"- - -",R19/R19*100)</f>
        <v>100</v>
      </c>
      <c r="T19" s="16">
        <f>SUM(T8:T18)</f>
        <v>5726</v>
      </c>
      <c r="U19" s="15">
        <f>IF(T19=0,"- - -",T19/T19*100)</f>
        <v>100</v>
      </c>
      <c r="V19" s="16">
        <f>SUM(V8:V18)</f>
        <v>762</v>
      </c>
      <c r="W19" s="15">
        <f>IF(V19=0,"- - -",V19/V19*100)</f>
        <v>100</v>
      </c>
      <c r="X19" s="16">
        <f>SUM(X8:X18)</f>
        <v>1749</v>
      </c>
      <c r="Y19" s="15">
        <f>IF(X19=0,"- - -",X19/X19*100)</f>
        <v>100</v>
      </c>
      <c r="Z19" s="16">
        <f>SUM(Z8:Z18)</f>
        <v>32</v>
      </c>
      <c r="AA19" s="17">
        <f>IF(Z19=0,"- - -",Z19/Z19*100)</f>
        <v>100</v>
      </c>
      <c r="AB19" s="22">
        <f>SUM(AB8:AB18)</f>
        <v>127297</v>
      </c>
      <c r="AC19" s="23">
        <f>IF(AB19=0,"- - -",AB19/AB19*100)</f>
        <v>100</v>
      </c>
    </row>
    <row r="20" spans="1:29" ht="15" thickBot="1" x14ac:dyDescent="0.35">
      <c r="A20" s="47" t="s">
        <v>12</v>
      </c>
      <c r="B20" s="18">
        <f>IF($AB19=0,"- - -",B19/$AB19*100)</f>
        <v>4.7880154284861387</v>
      </c>
      <c r="C20" s="19"/>
      <c r="D20" s="20">
        <f>IF($AB19=0,"- - -",D19/$AB19*100)</f>
        <v>82.383716819720803</v>
      </c>
      <c r="E20" s="19"/>
      <c r="F20" s="20">
        <f>IF($AB19=0,"- - -",F19/$AB19*100)</f>
        <v>0.181465391957391</v>
      </c>
      <c r="G20" s="19"/>
      <c r="H20" s="20">
        <f>IF($AB19=0,"- - -",H19/$AB19*100)</f>
        <v>1.040872919236117</v>
      </c>
      <c r="I20" s="19"/>
      <c r="J20" s="20">
        <f>IF($AB19=0,"- - -",J19/$AB19*100)</f>
        <v>0.13118926604711814</v>
      </c>
      <c r="K20" s="19"/>
      <c r="L20" s="20">
        <f>IF($AB19=0,"- - -",L19/$AB19*100)</f>
        <v>1.5711289346960259E-2</v>
      </c>
      <c r="M20" s="19"/>
      <c r="N20" s="20">
        <f>IF($AB19=0,"- - -",N19/$AB19*100)</f>
        <v>0.93639284507883136</v>
      </c>
      <c r="O20" s="19"/>
      <c r="P20" s="20">
        <f>IF($AB19=0,"- - -",P19/$AB19*100)</f>
        <v>2.8358877271263268</v>
      </c>
      <c r="Q20" s="19"/>
      <c r="R20" s="20">
        <f>IF($AB19=0,"- - -",R19/$AB19*100)</f>
        <v>1.1909157324995876</v>
      </c>
      <c r="S20" s="19"/>
      <c r="T20" s="20">
        <f>IF($AB19=0,"- - -",T19/$AB19*100)</f>
        <v>4.4981421400347221</v>
      </c>
      <c r="U20" s="19"/>
      <c r="V20" s="20">
        <f>IF($AB19=0,"- - -",V19/$AB19*100)</f>
        <v>0.59860012411918584</v>
      </c>
      <c r="W20" s="19"/>
      <c r="X20" s="20">
        <f>IF($AB19=0,"- - -",X19/$AB19*100)</f>
        <v>1.3739522533916746</v>
      </c>
      <c r="Y20" s="19"/>
      <c r="Z20" s="20">
        <f>IF($AB19=0,"- - -",Z19/$AB19*100)</f>
        <v>2.513806295513641E-2</v>
      </c>
      <c r="AA20" s="21"/>
      <c r="AB20" s="24">
        <f>IF($AB19=0,"- - -",AB19/$AB19*100)</f>
        <v>100</v>
      </c>
      <c r="AC20" s="25"/>
    </row>
    <row r="23" spans="1:29" x14ac:dyDescent="0.3">
      <c r="A23" s="1" t="s">
        <v>19</v>
      </c>
    </row>
    <row r="24" spans="1:29" ht="15" thickBot="1" x14ac:dyDescent="0.35"/>
    <row r="25" spans="1:29" x14ac:dyDescent="0.3">
      <c r="A25" s="142" t="s">
        <v>0</v>
      </c>
      <c r="B25" s="32" t="s">
        <v>20</v>
      </c>
      <c r="C25" s="33"/>
      <c r="D25" s="33" t="s">
        <v>21</v>
      </c>
      <c r="E25" s="33"/>
      <c r="F25" s="33" t="s">
        <v>22</v>
      </c>
      <c r="G25" s="33"/>
      <c r="H25" s="33" t="s">
        <v>23</v>
      </c>
      <c r="I25" s="33"/>
      <c r="J25" s="33" t="s">
        <v>24</v>
      </c>
      <c r="K25" s="33"/>
      <c r="L25" s="33" t="s">
        <v>25</v>
      </c>
      <c r="M25" s="33"/>
      <c r="N25" s="33" t="s">
        <v>26</v>
      </c>
      <c r="O25" s="33"/>
      <c r="P25" s="33" t="s">
        <v>27</v>
      </c>
      <c r="Q25" s="33"/>
      <c r="R25" s="33" t="s">
        <v>28</v>
      </c>
      <c r="S25" s="33"/>
      <c r="T25" s="33" t="s">
        <v>29</v>
      </c>
      <c r="U25" s="33"/>
      <c r="V25" s="33" t="s">
        <v>30</v>
      </c>
      <c r="W25" s="33"/>
      <c r="X25" s="33" t="s">
        <v>32</v>
      </c>
      <c r="Y25" s="33"/>
      <c r="Z25" s="35" t="s">
        <v>13</v>
      </c>
      <c r="AA25" s="36"/>
    </row>
    <row r="26" spans="1:29" ht="15" thickBot="1" x14ac:dyDescent="0.35">
      <c r="A26" s="143"/>
      <c r="B26" s="37" t="s">
        <v>14</v>
      </c>
      <c r="C26" s="38" t="s">
        <v>15</v>
      </c>
      <c r="D26" s="39" t="s">
        <v>14</v>
      </c>
      <c r="E26" s="38" t="s">
        <v>15</v>
      </c>
      <c r="F26" s="39" t="s">
        <v>14</v>
      </c>
      <c r="G26" s="38" t="s">
        <v>15</v>
      </c>
      <c r="H26" s="39" t="s">
        <v>14</v>
      </c>
      <c r="I26" s="38" t="s">
        <v>15</v>
      </c>
      <c r="J26" s="39" t="s">
        <v>14</v>
      </c>
      <c r="K26" s="38" t="s">
        <v>15</v>
      </c>
      <c r="L26" s="39" t="s">
        <v>14</v>
      </c>
      <c r="M26" s="38" t="s">
        <v>15</v>
      </c>
      <c r="N26" s="39" t="s">
        <v>14</v>
      </c>
      <c r="O26" s="38" t="s">
        <v>15</v>
      </c>
      <c r="P26" s="39" t="s">
        <v>14</v>
      </c>
      <c r="Q26" s="38" t="s">
        <v>15</v>
      </c>
      <c r="R26" s="39" t="s">
        <v>14</v>
      </c>
      <c r="S26" s="38" t="s">
        <v>15</v>
      </c>
      <c r="T26" s="39" t="s">
        <v>14</v>
      </c>
      <c r="U26" s="38" t="s">
        <v>15</v>
      </c>
      <c r="V26" s="39" t="s">
        <v>14</v>
      </c>
      <c r="W26" s="38" t="s">
        <v>15</v>
      </c>
      <c r="X26" s="39" t="s">
        <v>14</v>
      </c>
      <c r="Y26" s="38" t="s">
        <v>15</v>
      </c>
      <c r="Z26" s="41" t="s">
        <v>14</v>
      </c>
      <c r="AA26" s="42" t="s">
        <v>15</v>
      </c>
    </row>
    <row r="27" spans="1:29" x14ac:dyDescent="0.3">
      <c r="A27" s="43" t="s">
        <v>1</v>
      </c>
      <c r="B27" s="8">
        <v>93</v>
      </c>
      <c r="C27" s="5">
        <f>IF(B38=0,"- - -",B27/B38*100)</f>
        <v>15.121951219512194</v>
      </c>
      <c r="D27" s="4">
        <v>299</v>
      </c>
      <c r="E27" s="5">
        <f>IF(D38=0,"- - -",D27/D38*100)</f>
        <v>13.119789381307593</v>
      </c>
      <c r="F27" s="4">
        <v>347</v>
      </c>
      <c r="G27" s="5">
        <f>IF(F38=0,"- - -",F27/F38*100)</f>
        <v>8.242280285035628</v>
      </c>
      <c r="H27" s="4">
        <v>848</v>
      </c>
      <c r="I27" s="5">
        <f>IF(H38=0,"- - -",H27/H38*100)</f>
        <v>5.4348522719989747</v>
      </c>
      <c r="J27" s="4">
        <v>2341</v>
      </c>
      <c r="K27" s="5">
        <f>IF(J38=0,"- - -",J27/J38*100)</f>
        <v>5.8602648509274786</v>
      </c>
      <c r="L27" s="4">
        <v>4962</v>
      </c>
      <c r="M27" s="5">
        <f>IF(L38=0,"- - -",L27/L38*100)</f>
        <v>13.601973684210527</v>
      </c>
      <c r="N27" s="4">
        <v>1850</v>
      </c>
      <c r="O27" s="5">
        <f>IF(N38=0,"- - -",N27/N38*100)</f>
        <v>12.075718015665798</v>
      </c>
      <c r="P27" s="4">
        <v>682</v>
      </c>
      <c r="Q27" s="5">
        <f>IF(P38=0,"- - -",P27/P38*100)</f>
        <v>10.477799969273315</v>
      </c>
      <c r="R27" s="4">
        <v>203</v>
      </c>
      <c r="S27" s="5">
        <f>IF(R38=0,"- - -",R27/R38*100)</f>
        <v>8.1987075928917612</v>
      </c>
      <c r="T27" s="4">
        <v>66</v>
      </c>
      <c r="U27" s="5">
        <f>IF(T38=0,"- - -",T27/T38*100)</f>
        <v>6.7692307692307692</v>
      </c>
      <c r="V27" s="4">
        <v>34</v>
      </c>
      <c r="W27" s="5">
        <f>IF(V38=0,"- - -",V27/V38*100)</f>
        <v>5.7046979865771812</v>
      </c>
      <c r="X27" s="4">
        <v>112</v>
      </c>
      <c r="Y27" s="5">
        <f>IF(X38=0,"- - -",X27/X38*100)</f>
        <v>4.897245299519021</v>
      </c>
      <c r="Z27" s="26">
        <f t="shared" ref="Z27:Z37" si="1">B27+D27+F27+H27+J27+L27+N27+P27+R27+T27+V27+X27</f>
        <v>11837</v>
      </c>
      <c r="AA27" s="27">
        <f>IF(Z38=0,"- - -",Z27/Z38*100)</f>
        <v>9.2987265999984281</v>
      </c>
    </row>
    <row r="28" spans="1:29" x14ac:dyDescent="0.3">
      <c r="A28" s="44" t="s">
        <v>2</v>
      </c>
      <c r="B28" s="9">
        <v>96</v>
      </c>
      <c r="C28" s="3">
        <f>IF(B38=0,"- - -",B28/B38*100)</f>
        <v>15.609756097560975</v>
      </c>
      <c r="D28" s="2">
        <v>424</v>
      </c>
      <c r="E28" s="3">
        <f>IF(D38=0,"- - -",D28/D38*100)</f>
        <v>18.604651162790699</v>
      </c>
      <c r="F28" s="2">
        <v>822</v>
      </c>
      <c r="G28" s="3">
        <f>IF(F38=0,"- - -",F28/F38*100)</f>
        <v>19.524940617577197</v>
      </c>
      <c r="H28" s="2">
        <v>2295</v>
      </c>
      <c r="I28" s="3">
        <f>IF(H38=0,"- - -",H28/H38*100)</f>
        <v>14.70870986348779</v>
      </c>
      <c r="J28" s="2">
        <v>5208</v>
      </c>
      <c r="K28" s="3">
        <f>IF(J38=0,"- - -",J28/J38*100)</f>
        <v>13.037274388564848</v>
      </c>
      <c r="L28" s="2">
        <v>3986</v>
      </c>
      <c r="M28" s="3">
        <f>IF(L38=0,"- - -",L28/L38*100)</f>
        <v>10.926535087719298</v>
      </c>
      <c r="N28" s="2">
        <v>1670</v>
      </c>
      <c r="O28" s="3">
        <f>IF(N38=0,"- - -",N28/N38*100)</f>
        <v>10.900783289817232</v>
      </c>
      <c r="P28" s="2">
        <v>955</v>
      </c>
      <c r="Q28" s="3">
        <f>IF(P38=0,"- - -",P28/P38*100)</f>
        <v>14.671992625595328</v>
      </c>
      <c r="R28" s="2">
        <v>357</v>
      </c>
      <c r="S28" s="3">
        <f>IF(R38=0,"- - -",R28/R38*100)</f>
        <v>14.418416801292407</v>
      </c>
      <c r="T28" s="2">
        <v>118</v>
      </c>
      <c r="U28" s="3">
        <f>IF(T38=0,"- - -",T28/T38*100)</f>
        <v>12.102564102564102</v>
      </c>
      <c r="V28" s="2">
        <v>63</v>
      </c>
      <c r="W28" s="3">
        <f>IF(V38=0,"- - -",V28/V38*100)</f>
        <v>10.570469798657719</v>
      </c>
      <c r="X28" s="2">
        <v>195</v>
      </c>
      <c r="Y28" s="3">
        <f>IF(X38=0,"- - -",X28/X38*100)</f>
        <v>8.5264538696982939</v>
      </c>
      <c r="Z28" s="28">
        <f t="shared" si="1"/>
        <v>16189</v>
      </c>
      <c r="AA28" s="29">
        <f>IF(Z38=0,"- - -",Z28/Z38*100)</f>
        <v>12.717503161896982</v>
      </c>
    </row>
    <row r="29" spans="1:29" x14ac:dyDescent="0.3">
      <c r="A29" s="44" t="s">
        <v>3</v>
      </c>
      <c r="B29" s="9">
        <v>244</v>
      </c>
      <c r="C29" s="3">
        <f>IF(B38=0,"- - -",B29/B38*100)</f>
        <v>39.674796747967477</v>
      </c>
      <c r="D29" s="2">
        <v>672</v>
      </c>
      <c r="E29" s="3">
        <f>IF(D38=0,"- - -",D29/D38*100)</f>
        <v>29.486616937253178</v>
      </c>
      <c r="F29" s="2">
        <v>1045</v>
      </c>
      <c r="G29" s="3">
        <f>IF(F38=0,"- - -",F29/F38*100)</f>
        <v>24.821852731591449</v>
      </c>
      <c r="H29" s="2">
        <v>2491</v>
      </c>
      <c r="I29" s="3">
        <f>IF(H38=0,"- - -",H29/H38*100)</f>
        <v>15.964878548996989</v>
      </c>
      <c r="J29" s="2">
        <v>7863</v>
      </c>
      <c r="K29" s="3">
        <f>IF(J38=0,"- - -",J29/J38*100)</f>
        <v>19.683580744486445</v>
      </c>
      <c r="L29" s="2">
        <v>5636</v>
      </c>
      <c r="M29" s="3">
        <f>IF(L38=0,"- - -",L29/L38*100)</f>
        <v>15.44956140350877</v>
      </c>
      <c r="N29" s="2">
        <v>2710</v>
      </c>
      <c r="O29" s="3">
        <f>IF(N38=0,"- - -",N29/N38*100)</f>
        <v>17.689295039164492</v>
      </c>
      <c r="P29" s="2">
        <v>1186</v>
      </c>
      <c r="Q29" s="3">
        <f>IF(P38=0,"- - -",P29/P38*100)</f>
        <v>18.220924873252422</v>
      </c>
      <c r="R29" s="2">
        <v>345</v>
      </c>
      <c r="S29" s="3">
        <f>IF(R38=0,"- - -",R29/R38*100)</f>
        <v>13.933764135702747</v>
      </c>
      <c r="T29" s="2">
        <v>104</v>
      </c>
      <c r="U29" s="3">
        <f>IF(T38=0,"- - -",T29/T38*100)</f>
        <v>10.666666666666668</v>
      </c>
      <c r="V29" s="2">
        <v>63</v>
      </c>
      <c r="W29" s="3">
        <f>IF(V38=0,"- - -",V29/V38*100)</f>
        <v>10.570469798657719</v>
      </c>
      <c r="X29" s="2">
        <v>278</v>
      </c>
      <c r="Y29" s="3">
        <f>IF(X38=0,"- - -",X29/X38*100)</f>
        <v>12.15566243987757</v>
      </c>
      <c r="Z29" s="28">
        <f t="shared" si="1"/>
        <v>22637</v>
      </c>
      <c r="AA29" s="29">
        <f>IF(Z38=0,"- - -",Z29/Z38*100)</f>
        <v>17.782822847356968</v>
      </c>
    </row>
    <row r="30" spans="1:29" x14ac:dyDescent="0.3">
      <c r="A30" s="44" t="s">
        <v>4</v>
      </c>
      <c r="B30" s="9">
        <v>43</v>
      </c>
      <c r="C30" s="3">
        <f>IF(B38=0,"- - -",B30/B38*100)</f>
        <v>6.9918699186991864</v>
      </c>
      <c r="D30" s="2">
        <v>248</v>
      </c>
      <c r="E30" s="3">
        <f>IF(D38=0,"- - -",D30/D38*100)</f>
        <v>10.881965774462483</v>
      </c>
      <c r="F30" s="2">
        <v>341</v>
      </c>
      <c r="G30" s="3">
        <f>IF(F38=0,"- - -",F30/F38*100)</f>
        <v>8.0997624703087876</v>
      </c>
      <c r="H30" s="2">
        <v>897</v>
      </c>
      <c r="I30" s="3">
        <f>IF(H38=0,"- - -",H30/H38*100)</f>
        <v>5.7488944433762743</v>
      </c>
      <c r="J30" s="2">
        <v>2621</v>
      </c>
      <c r="K30" s="3">
        <f>IF(J38=0,"- - -",J30/J38*100)</f>
        <v>6.5611935814954805</v>
      </c>
      <c r="L30" s="2">
        <v>2462</v>
      </c>
      <c r="M30" s="3">
        <f>IF(L38=0,"- - -",L30/L38*100)</f>
        <v>6.7489035087719289</v>
      </c>
      <c r="N30" s="2">
        <v>907</v>
      </c>
      <c r="O30" s="3">
        <f>IF(N38=0,"- - -",N30/N38*100)</f>
        <v>5.9203655352480418</v>
      </c>
      <c r="P30" s="2">
        <v>368</v>
      </c>
      <c r="Q30" s="3">
        <f>IF(P38=0,"- - -",P30/P38*100)</f>
        <v>5.6537102473498235</v>
      </c>
      <c r="R30" s="2">
        <v>164</v>
      </c>
      <c r="S30" s="3">
        <f>IF(R38=0,"- - -",R30/R38*100)</f>
        <v>6.6235864297253633</v>
      </c>
      <c r="T30" s="2">
        <v>75</v>
      </c>
      <c r="U30" s="3">
        <f>IF(T38=0,"- - -",T30/T38*100)</f>
        <v>7.6923076923076925</v>
      </c>
      <c r="V30" s="2">
        <v>33</v>
      </c>
      <c r="W30" s="3">
        <f>IF(V38=0,"- - -",V30/V38*100)</f>
        <v>5.5369127516778525</v>
      </c>
      <c r="X30" s="2">
        <v>134</v>
      </c>
      <c r="Y30" s="3">
        <f>IF(X38=0,"- - -",X30/X38*100)</f>
        <v>5.859204197638828</v>
      </c>
      <c r="Z30" s="28">
        <f t="shared" si="1"/>
        <v>8293</v>
      </c>
      <c r="AA30" s="29">
        <f>IF(Z38=0,"- - -",Z30/Z38*100)</f>
        <v>6.5146861277170718</v>
      </c>
    </row>
    <row r="31" spans="1:29" x14ac:dyDescent="0.3">
      <c r="A31" s="44" t="s">
        <v>5</v>
      </c>
      <c r="B31" s="9">
        <v>14</v>
      </c>
      <c r="C31" s="3">
        <f>IF(B38=0,"- - -",B31/B38*100)</f>
        <v>2.2764227642276422</v>
      </c>
      <c r="D31" s="2">
        <v>130</v>
      </c>
      <c r="E31" s="3">
        <f>IF(D38=0,"- - -",D31/D38*100)</f>
        <v>5.7042562527424314</v>
      </c>
      <c r="F31" s="2">
        <v>189</v>
      </c>
      <c r="G31" s="3">
        <f>IF(F38=0,"- - -",F31/F38*100)</f>
        <v>4.4893111638954863</v>
      </c>
      <c r="H31" s="2">
        <v>550</v>
      </c>
      <c r="I31" s="3">
        <f>IF(H38=0,"- - -",H31/H38*100)</f>
        <v>3.5249631481125427</v>
      </c>
      <c r="J31" s="2">
        <v>1668</v>
      </c>
      <c r="K31" s="3">
        <f>IF(J38=0,"- - -",J31/J38*100)</f>
        <v>4.1755325806693868</v>
      </c>
      <c r="L31" s="2">
        <v>1913</v>
      </c>
      <c r="M31" s="3">
        <f>IF(L38=0,"- - -",L31/L38*100)</f>
        <v>5.2439692982456139</v>
      </c>
      <c r="N31" s="2">
        <v>1009</v>
      </c>
      <c r="O31" s="3">
        <f>IF(N38=0,"- - -",N31/N38*100)</f>
        <v>6.5861618798955606</v>
      </c>
      <c r="P31" s="2">
        <v>557</v>
      </c>
      <c r="Q31" s="3">
        <f>IF(P38=0,"- - -",P31/P38*100)</f>
        <v>8.5573820863419883</v>
      </c>
      <c r="R31" s="2">
        <v>213</v>
      </c>
      <c r="S31" s="3">
        <f>IF(R38=0,"- - -",R31/R38*100)</f>
        <v>8.6025848142164776</v>
      </c>
      <c r="T31" s="2">
        <v>73</v>
      </c>
      <c r="U31" s="3">
        <f>IF(T38=0,"- - -",T31/T38*100)</f>
        <v>7.4871794871794881</v>
      </c>
      <c r="V31" s="2">
        <v>31</v>
      </c>
      <c r="W31" s="3">
        <f>IF(V38=0,"- - -",V31/V38*100)</f>
        <v>5.201342281879195</v>
      </c>
      <c r="X31" s="2">
        <v>172</v>
      </c>
      <c r="Y31" s="3">
        <f>IF(X38=0,"- - -",X31/X38*100)</f>
        <v>7.5207695671184958</v>
      </c>
      <c r="Z31" s="28">
        <f t="shared" si="1"/>
        <v>6519</v>
      </c>
      <c r="AA31" s="29">
        <f>IF(Z38=0,"- - -",Z31/Z38*100)</f>
        <v>5.1210947626416958</v>
      </c>
    </row>
    <row r="32" spans="1:29" x14ac:dyDescent="0.3">
      <c r="A32" s="44" t="s">
        <v>6</v>
      </c>
      <c r="B32" s="9">
        <v>65</v>
      </c>
      <c r="C32" s="3">
        <f>IF(B38=0,"- - -",B32/B38*100)</f>
        <v>10.569105691056912</v>
      </c>
      <c r="D32" s="2">
        <v>254</v>
      </c>
      <c r="E32" s="3">
        <f>IF(D38=0,"- - -",D32/D38*100)</f>
        <v>11.145239139973672</v>
      </c>
      <c r="F32" s="2">
        <v>740</v>
      </c>
      <c r="G32" s="3">
        <f>IF(F38=0,"- - -",F32/F38*100)</f>
        <v>17.577197149643705</v>
      </c>
      <c r="H32" s="2">
        <v>4311</v>
      </c>
      <c r="I32" s="3">
        <f>IF(H38=0,"- - -",H32/H38*100)</f>
        <v>27.629302057296673</v>
      </c>
      <c r="J32" s="2">
        <v>8716</v>
      </c>
      <c r="K32" s="3">
        <f>IF(J38=0,"- - -",J32/J38*100)</f>
        <v>21.818910055823967</v>
      </c>
      <c r="L32" s="2">
        <v>6376</v>
      </c>
      <c r="M32" s="3">
        <f>IF(L38=0,"- - -",L32/L38*100)</f>
        <v>17.478070175438596</v>
      </c>
      <c r="N32" s="2">
        <v>2493</v>
      </c>
      <c r="O32" s="3">
        <f>IF(N38=0,"- - -",N32/N38*100)</f>
        <v>16.272845953002609</v>
      </c>
      <c r="P32" s="2">
        <v>1009</v>
      </c>
      <c r="Q32" s="3">
        <f>IF(P38=0,"- - -",P32/P38*100)</f>
        <v>15.501613151021662</v>
      </c>
      <c r="R32" s="2">
        <v>463</v>
      </c>
      <c r="S32" s="3">
        <f>IF(R38=0,"- - -",R32/R38*100)</f>
        <v>18.699515347334412</v>
      </c>
      <c r="T32" s="2">
        <v>221</v>
      </c>
      <c r="U32" s="3">
        <f>IF(T38=0,"- - -",T32/T38*100)</f>
        <v>22.666666666666664</v>
      </c>
      <c r="V32" s="2">
        <v>160</v>
      </c>
      <c r="W32" s="3">
        <f>IF(V38=0,"- - -",V32/V38*100)</f>
        <v>26.845637583892618</v>
      </c>
      <c r="X32" s="2">
        <v>651</v>
      </c>
      <c r="Y32" s="3">
        <f>IF(X38=0,"- - -",X32/X38*100)</f>
        <v>28.465238303454303</v>
      </c>
      <c r="Z32" s="28">
        <f t="shared" si="1"/>
        <v>25459</v>
      </c>
      <c r="AA32" s="29">
        <f>IF(Z38=0,"- - -",Z32/Z38*100)</f>
        <v>19.999685774213059</v>
      </c>
    </row>
    <row r="33" spans="1:27" x14ac:dyDescent="0.3">
      <c r="A33" s="44" t="s">
        <v>7</v>
      </c>
      <c r="B33" s="9">
        <v>16</v>
      </c>
      <c r="C33" s="3">
        <f>IF(B38=0,"- - -",B33/B38*100)</f>
        <v>2.6016260162601625</v>
      </c>
      <c r="D33" s="2">
        <v>80</v>
      </c>
      <c r="E33" s="3">
        <f>IF(D38=0,"- - -",D33/D38*100)</f>
        <v>3.5103115401491887</v>
      </c>
      <c r="F33" s="2">
        <v>293</v>
      </c>
      <c r="G33" s="3">
        <f>IF(F38=0,"- - -",F33/F38*100)</f>
        <v>6.9596199524940614</v>
      </c>
      <c r="H33" s="2">
        <v>1352</v>
      </c>
      <c r="I33" s="3">
        <f>IF(H38=0,"- - -",H33/H38*100)</f>
        <v>8.6650003204511954</v>
      </c>
      <c r="J33" s="2">
        <v>4482</v>
      </c>
      <c r="K33" s="3">
        <f>IF(J38=0,"- - -",J33/J38*100)</f>
        <v>11.219866322877813</v>
      </c>
      <c r="L33" s="2">
        <v>4352</v>
      </c>
      <c r="M33" s="3">
        <f>IF(L38=0,"- - -",L33/L38*100)</f>
        <v>11.929824561403509</v>
      </c>
      <c r="N33" s="2">
        <v>1876</v>
      </c>
      <c r="O33" s="3">
        <f>IF(N38=0,"- - -",N33/N38*100)</f>
        <v>12.245430809399478</v>
      </c>
      <c r="P33" s="2">
        <v>830</v>
      </c>
      <c r="Q33" s="3">
        <f>IF(P38=0,"- - -",P33/P38*100)</f>
        <v>12.751574742664005</v>
      </c>
      <c r="R33" s="2">
        <v>329</v>
      </c>
      <c r="S33" s="3">
        <f>IF(R38=0,"- - -",R33/R38*100)</f>
        <v>13.287560581583199</v>
      </c>
      <c r="T33" s="2">
        <v>164</v>
      </c>
      <c r="U33" s="3">
        <f>IF(T38=0,"- - -",T33/T38*100)</f>
        <v>16.820512820512821</v>
      </c>
      <c r="V33" s="2">
        <v>118</v>
      </c>
      <c r="W33" s="3">
        <f>IF(V38=0,"- - -",V33/V38*100)</f>
        <v>19.798657718120804</v>
      </c>
      <c r="X33" s="2">
        <v>353</v>
      </c>
      <c r="Y33" s="3">
        <f>IF(X38=0,"- - -",X33/X38*100)</f>
        <v>15.435067774376913</v>
      </c>
      <c r="Z33" s="28">
        <f t="shared" si="1"/>
        <v>14245</v>
      </c>
      <c r="AA33" s="29">
        <f>IF(Z38=0,"- - -",Z33/Z38*100)</f>
        <v>11.190365837372445</v>
      </c>
    </row>
    <row r="34" spans="1:27" x14ac:dyDescent="0.3">
      <c r="A34" s="44" t="s">
        <v>8</v>
      </c>
      <c r="B34" s="9">
        <v>1</v>
      </c>
      <c r="C34" s="3">
        <f>IF(B38=0,"- - -",B34/B38*100)</f>
        <v>0.16260162601626016</v>
      </c>
      <c r="D34" s="2">
        <v>31</v>
      </c>
      <c r="E34" s="3">
        <f>IF(D38=0,"- - -",D34/D38*100)</f>
        <v>1.3602457218078103</v>
      </c>
      <c r="F34" s="2">
        <v>101</v>
      </c>
      <c r="G34" s="3">
        <f>IF(F38=0,"- - -",F34/F38*100)</f>
        <v>2.3990498812351544</v>
      </c>
      <c r="H34" s="2">
        <v>561</v>
      </c>
      <c r="I34" s="3">
        <f>IF(H38=0,"- - -",H34/H38*100)</f>
        <v>3.5954624110747937</v>
      </c>
      <c r="J34" s="2">
        <v>459</v>
      </c>
      <c r="K34" s="3">
        <f>IF(J38=0,"- - -",J34/J38*100)</f>
        <v>1.1490224547525472</v>
      </c>
      <c r="L34" s="2">
        <v>344</v>
      </c>
      <c r="M34" s="3">
        <f>IF(L38=0,"- - -",L34/L38*100)</f>
        <v>0.94298245614035081</v>
      </c>
      <c r="N34" s="2">
        <v>183</v>
      </c>
      <c r="O34" s="3">
        <f>IF(N38=0,"- - -",N34/N38*100)</f>
        <v>1.1945169712793735</v>
      </c>
      <c r="P34" s="2">
        <v>49</v>
      </c>
      <c r="Q34" s="3">
        <f>IF(P38=0,"- - -",P34/P38*100)</f>
        <v>0.75280381010907971</v>
      </c>
      <c r="R34" s="2">
        <v>28</v>
      </c>
      <c r="S34" s="3">
        <f>IF(R38=0,"- - -",R34/R38*100)</f>
        <v>1.1308562197092082</v>
      </c>
      <c r="T34" s="2">
        <v>17</v>
      </c>
      <c r="U34" s="3">
        <f>IF(T38=0,"- - -",T34/T38*100)</f>
        <v>1.7435897435897436</v>
      </c>
      <c r="V34" s="2">
        <v>6</v>
      </c>
      <c r="W34" s="3">
        <f>IF(V38=0,"- - -",V34/V38*100)</f>
        <v>1.006711409395973</v>
      </c>
      <c r="X34" s="2">
        <v>46</v>
      </c>
      <c r="Y34" s="3">
        <f>IF(X38=0,"- - -",X34/X38*100)</f>
        <v>2.0113686051595976</v>
      </c>
      <c r="Z34" s="28">
        <f t="shared" si="1"/>
        <v>1826</v>
      </c>
      <c r="AA34" s="29">
        <f>IF(Z38=0,"- - -",Z34/Z38*100)</f>
        <v>1.4344407173774716</v>
      </c>
    </row>
    <row r="35" spans="1:27" x14ac:dyDescent="0.3">
      <c r="A35" s="44" t="s">
        <v>9</v>
      </c>
      <c r="B35" s="9">
        <v>27</v>
      </c>
      <c r="C35" s="3">
        <f>IF(B38=0,"- - -",B35/B38*100)</f>
        <v>4.3902439024390238</v>
      </c>
      <c r="D35" s="2">
        <v>77</v>
      </c>
      <c r="E35" s="3">
        <f>IF(D38=0,"- - -",D35/D38*100)</f>
        <v>3.3786748573935941</v>
      </c>
      <c r="F35" s="2">
        <v>190</v>
      </c>
      <c r="G35" s="3">
        <f>IF(F38=0,"- - -",F35/F38*100)</f>
        <v>4.513064133016627</v>
      </c>
      <c r="H35" s="2">
        <v>1091</v>
      </c>
      <c r="I35" s="3">
        <f>IF(H38=0,"- - -",H35/H38*100)</f>
        <v>6.9922450810741523</v>
      </c>
      <c r="J35" s="2">
        <v>3842</v>
      </c>
      <c r="K35" s="3">
        <f>IF(J38=0,"- - -",J35/J38*100)</f>
        <v>9.6177435101509499</v>
      </c>
      <c r="L35" s="2">
        <v>4315</v>
      </c>
      <c r="M35" s="3">
        <f>IF(L38=0,"- - -",L35/L38*100)</f>
        <v>11.828399122807017</v>
      </c>
      <c r="N35" s="2">
        <v>1842</v>
      </c>
      <c r="O35" s="3">
        <f>IF(N38=0,"- - -",N35/N38*100)</f>
        <v>12.02349869451697</v>
      </c>
      <c r="P35" s="2">
        <v>594</v>
      </c>
      <c r="Q35" s="3">
        <f>IF(P38=0,"- - -",P35/P38*100)</f>
        <v>9.1258257796896594</v>
      </c>
      <c r="R35" s="2">
        <v>250</v>
      </c>
      <c r="S35" s="3">
        <f>IF(R38=0,"- - -",R35/R38*100)</f>
        <v>10.096930533117931</v>
      </c>
      <c r="T35" s="2">
        <v>83</v>
      </c>
      <c r="U35" s="3">
        <f>IF(T38=0,"- - -",T35/T38*100)</f>
        <v>8.5128205128205128</v>
      </c>
      <c r="V35" s="2">
        <v>49</v>
      </c>
      <c r="W35" s="3">
        <f>IF(V38=0,"- - -",V35/V38*100)</f>
        <v>8.2214765100671148</v>
      </c>
      <c r="X35" s="2">
        <v>184</v>
      </c>
      <c r="Y35" s="3">
        <f>IF(X38=0,"- - -",X35/X38*100)</f>
        <v>8.0454744206383904</v>
      </c>
      <c r="Z35" s="28">
        <f t="shared" si="1"/>
        <v>12544</v>
      </c>
      <c r="AA35" s="29">
        <f>IF(Z38=0,"- - -",Z35/Z38*100)</f>
        <v>9.8541206784134729</v>
      </c>
    </row>
    <row r="36" spans="1:27" x14ac:dyDescent="0.3">
      <c r="A36" s="44" t="s">
        <v>10</v>
      </c>
      <c r="B36" s="9">
        <v>6</v>
      </c>
      <c r="C36" s="3">
        <f>IF(B38=0,"- - -",B36/B38*100)</f>
        <v>0.97560975609756095</v>
      </c>
      <c r="D36" s="2">
        <v>32</v>
      </c>
      <c r="E36" s="3">
        <f>IF(D38=0,"- - -",D36/D38*100)</f>
        <v>1.4041246160596754</v>
      </c>
      <c r="F36" s="2">
        <v>71</v>
      </c>
      <c r="G36" s="3">
        <f>IF(F38=0,"- - -",F36/F38*100)</f>
        <v>1.68646080760095</v>
      </c>
      <c r="H36" s="2">
        <v>495</v>
      </c>
      <c r="I36" s="3">
        <f>IF(H38=0,"- - -",H36/H38*100)</f>
        <v>3.172466833301288</v>
      </c>
      <c r="J36" s="2">
        <v>1475</v>
      </c>
      <c r="K36" s="3">
        <f>IF(J38=0,"- - -",J36/J38*100)</f>
        <v>3.6923924199564424</v>
      </c>
      <c r="L36" s="2">
        <v>1515</v>
      </c>
      <c r="M36" s="3">
        <f>IF(L38=0,"- - -",L36/L38*100)</f>
        <v>4.1529605263157894</v>
      </c>
      <c r="N36" s="2">
        <v>637</v>
      </c>
      <c r="O36" s="3">
        <f>IF(N38=0,"- - -",N36/N38*100)</f>
        <v>4.157963446475196</v>
      </c>
      <c r="P36" s="2">
        <v>229</v>
      </c>
      <c r="Q36" s="3">
        <f>IF(P38=0,"- - -",P36/P38*100)</f>
        <v>3.518205561530189</v>
      </c>
      <c r="R36" s="2">
        <v>108</v>
      </c>
      <c r="S36" s="3">
        <f>IF(R38=0,"- - -",R36/R38*100)</f>
        <v>4.3618739903069468</v>
      </c>
      <c r="T36" s="2">
        <v>44</v>
      </c>
      <c r="U36" s="3">
        <f>IF(T38=0,"- - -",T36/T38*100)</f>
        <v>4.5128205128205128</v>
      </c>
      <c r="V36" s="2">
        <v>31</v>
      </c>
      <c r="W36" s="3">
        <f>IF(V38=0,"- - -",V36/V38*100)</f>
        <v>5.201342281879195</v>
      </c>
      <c r="X36" s="2">
        <v>142</v>
      </c>
      <c r="Y36" s="3">
        <f>IF(X38=0,"- - -",X36/X38*100)</f>
        <v>6.2090074333187584</v>
      </c>
      <c r="Z36" s="28">
        <f t="shared" si="1"/>
        <v>4785</v>
      </c>
      <c r="AA36" s="29">
        <f>IF(Z38=0,"- - -",Z36/Z38*100)</f>
        <v>3.7589259762602421</v>
      </c>
    </row>
    <row r="37" spans="1:27" ht="15" thickBot="1" x14ac:dyDescent="0.35">
      <c r="A37" s="45" t="s">
        <v>11</v>
      </c>
      <c r="B37" s="10">
        <v>10</v>
      </c>
      <c r="C37" s="7">
        <f>IF(B38=0,"- - -",B37/B38*100)</f>
        <v>1.6260162601626018</v>
      </c>
      <c r="D37" s="6">
        <v>32</v>
      </c>
      <c r="E37" s="7">
        <f>IF(D38=0,"- - -",D37/D38*100)</f>
        <v>1.4041246160596754</v>
      </c>
      <c r="F37" s="6">
        <v>71</v>
      </c>
      <c r="G37" s="7">
        <f>IF(F38=0,"- - -",F37/F38*100)</f>
        <v>1.68646080760095</v>
      </c>
      <c r="H37" s="6">
        <v>712</v>
      </c>
      <c r="I37" s="7">
        <f>IF(H38=0,"- - -",H37/H38*100)</f>
        <v>4.5632250208293277</v>
      </c>
      <c r="J37" s="6">
        <v>1272</v>
      </c>
      <c r="K37" s="7">
        <f>IF(J38=0,"- - -",J37/J38*100)</f>
        <v>3.1842190902946403</v>
      </c>
      <c r="L37" s="6">
        <v>619</v>
      </c>
      <c r="M37" s="7">
        <f>IF(L38=0,"- - -",L37/L38*100)</f>
        <v>1.6968201754385965</v>
      </c>
      <c r="N37" s="6">
        <v>143</v>
      </c>
      <c r="O37" s="7">
        <f>IF(N38=0,"- - -",N37/N38*100)</f>
        <v>0.93342036553524799</v>
      </c>
      <c r="P37" s="6">
        <v>50</v>
      </c>
      <c r="Q37" s="7">
        <f>IF(P38=0,"- - -",P37/P38*100)</f>
        <v>0.76816715317253037</v>
      </c>
      <c r="R37" s="6">
        <v>16</v>
      </c>
      <c r="S37" s="7">
        <f>IF(R38=0,"- - -",R37/R38*100)</f>
        <v>0.64620355411954766</v>
      </c>
      <c r="T37" s="6">
        <v>10</v>
      </c>
      <c r="U37" s="7">
        <f>IF(T38=0,"- - -",T37/T38*100)</f>
        <v>1.0256410256410255</v>
      </c>
      <c r="V37" s="6">
        <v>8</v>
      </c>
      <c r="W37" s="7">
        <f>IF(V38=0,"- - -",V37/V38*100)</f>
        <v>1.3422818791946309</v>
      </c>
      <c r="X37" s="6">
        <v>20</v>
      </c>
      <c r="Y37" s="7">
        <f>IF(X38=0,"- - -",X37/X38*100)</f>
        <v>0.87450808919982503</v>
      </c>
      <c r="Z37" s="30">
        <f t="shared" si="1"/>
        <v>2963</v>
      </c>
      <c r="AA37" s="31">
        <f>IF(Z38=0,"- - -",Z37/Z38*100)</f>
        <v>2.3276275167521625</v>
      </c>
    </row>
    <row r="38" spans="1:27" x14ac:dyDescent="0.3">
      <c r="A38" s="46" t="s">
        <v>13</v>
      </c>
      <c r="B38" s="14">
        <f>SUM(B27:B37)</f>
        <v>615</v>
      </c>
      <c r="C38" s="15">
        <f>IF(B38=0,"- - -",B38/B38*100)</f>
        <v>100</v>
      </c>
      <c r="D38" s="16">
        <f>SUM(D27:D37)</f>
        <v>2279</v>
      </c>
      <c r="E38" s="15">
        <f>IF(D38=0,"- - -",D38/D38*100)</f>
        <v>100</v>
      </c>
      <c r="F38" s="16">
        <f>SUM(F27:F37)</f>
        <v>4210</v>
      </c>
      <c r="G38" s="15">
        <f>IF(F38=0,"- - -",F38/F38*100)</f>
        <v>100</v>
      </c>
      <c r="H38" s="16">
        <f>SUM(H27:H37)</f>
        <v>15603</v>
      </c>
      <c r="I38" s="15">
        <f>IF(H38=0,"- - -",H38/H38*100)</f>
        <v>100</v>
      </c>
      <c r="J38" s="16">
        <f>SUM(J27:J37)</f>
        <v>39947</v>
      </c>
      <c r="K38" s="15">
        <f>IF(J38=0,"- - -",J38/J38*100)</f>
        <v>100</v>
      </c>
      <c r="L38" s="16">
        <f>SUM(L27:L37)</f>
        <v>36480</v>
      </c>
      <c r="M38" s="15">
        <f>IF(L38=0,"- - -",L38/L38*100)</f>
        <v>100</v>
      </c>
      <c r="N38" s="16">
        <f>SUM(N27:N37)</f>
        <v>15320</v>
      </c>
      <c r="O38" s="15">
        <f>IF(N38=0,"- - -",N38/N38*100)</f>
        <v>100</v>
      </c>
      <c r="P38" s="16">
        <f>SUM(P27:P37)</f>
        <v>6509</v>
      </c>
      <c r="Q38" s="15">
        <f>IF(P38=0,"- - -",P38/P38*100)</f>
        <v>100</v>
      </c>
      <c r="R38" s="16">
        <f>SUM(R27:R37)</f>
        <v>2476</v>
      </c>
      <c r="S38" s="15">
        <f>IF(R38=0,"- - -",R38/R38*100)</f>
        <v>100</v>
      </c>
      <c r="T38" s="16">
        <f>SUM(T27:T37)</f>
        <v>975</v>
      </c>
      <c r="U38" s="15">
        <f>IF(T38=0,"- - -",T38/T38*100)</f>
        <v>100</v>
      </c>
      <c r="V38" s="16">
        <f>SUM(V27:V37)</f>
        <v>596</v>
      </c>
      <c r="W38" s="15">
        <f>IF(V38=0,"- - -",V38/V38*100)</f>
        <v>100</v>
      </c>
      <c r="X38" s="16">
        <f>SUM(X27:X37)</f>
        <v>2287</v>
      </c>
      <c r="Y38" s="15">
        <f>IF(X38=0,"- - -",X38/X38*100)</f>
        <v>100</v>
      </c>
      <c r="Z38" s="22">
        <f>SUM(Z27:Z37)</f>
        <v>127297</v>
      </c>
      <c r="AA38" s="23">
        <f>IF(Z38=0,"- - -",Z38/Z38*100)</f>
        <v>100</v>
      </c>
    </row>
    <row r="39" spans="1:27" ht="15" thickBot="1" x14ac:dyDescent="0.35">
      <c r="A39" s="47" t="s">
        <v>31</v>
      </c>
      <c r="B39" s="18">
        <f>IF($Z38=0,"- - -",B38/$Z38*100)</f>
        <v>0.48312214741902793</v>
      </c>
      <c r="C39" s="19"/>
      <c r="D39" s="20">
        <f>IF($Z38=0,"- - -",D38/$Z38*100)</f>
        <v>1.7903014210861217</v>
      </c>
      <c r="E39" s="19"/>
      <c r="F39" s="20">
        <f>IF($Z38=0,"- - -",F38/$Z38*100)</f>
        <v>3.3072264075351341</v>
      </c>
      <c r="G39" s="19"/>
      <c r="H39" s="20">
        <f>IF($Z38=0,"- - -",H38/$Z38*100)</f>
        <v>12.257162384031044</v>
      </c>
      <c r="I39" s="19"/>
      <c r="J39" s="20">
        <f>IF($Z38=0,"- - -",J38/$Z38*100)</f>
        <v>31.380943777151071</v>
      </c>
      <c r="K39" s="19"/>
      <c r="L39" s="20">
        <f>IF($Z38=0,"- - -",L38/$Z38*100)</f>
        <v>28.657391768855511</v>
      </c>
      <c r="M39" s="19"/>
      <c r="N39" s="20">
        <f>IF($Z38=0,"- - -",N38/$Z38*100)</f>
        <v>12.034847639771558</v>
      </c>
      <c r="O39" s="19"/>
      <c r="P39" s="20">
        <f>IF($Z38=0,"- - -",P38/$Z38*100)</f>
        <v>5.1132391179682157</v>
      </c>
      <c r="Q39" s="19"/>
      <c r="R39" s="20">
        <f>IF($Z38=0,"- - -",R38/$Z38*100)</f>
        <v>1.9450576211536799</v>
      </c>
      <c r="S39" s="19"/>
      <c r="T39" s="20">
        <f>IF($Z38=0,"- - -",T38/$Z38*100)</f>
        <v>0.76592535566431263</v>
      </c>
      <c r="U39" s="19"/>
      <c r="V39" s="20">
        <f>IF($Z38=0,"- - -",V38/$Z38*100)</f>
        <v>0.46819642253941568</v>
      </c>
      <c r="W39" s="19"/>
      <c r="X39" s="20">
        <f>IF($Z38=0,"- - -",X38/$Z38*100)</f>
        <v>1.7965859368249057</v>
      </c>
      <c r="Y39" s="19"/>
      <c r="Z39" s="24">
        <f>IF($Z38=0,"- - -",Z38/$Z38*100)</f>
        <v>100</v>
      </c>
      <c r="AA39" s="25"/>
    </row>
    <row r="42" spans="1:27" x14ac:dyDescent="0.3">
      <c r="A42" s="1" t="s">
        <v>33</v>
      </c>
    </row>
    <row r="43" spans="1:27" ht="15" thickBot="1" x14ac:dyDescent="0.35"/>
    <row r="44" spans="1:27" x14ac:dyDescent="0.3">
      <c r="A44" s="142" t="s">
        <v>0</v>
      </c>
      <c r="B44" s="32" t="s">
        <v>99</v>
      </c>
      <c r="C44" s="33"/>
      <c r="D44" s="33" t="s">
        <v>100</v>
      </c>
      <c r="E44" s="33"/>
      <c r="F44" s="33" t="s">
        <v>101</v>
      </c>
      <c r="G44" s="33"/>
      <c r="H44" s="33" t="s">
        <v>102</v>
      </c>
      <c r="I44" s="33"/>
      <c r="J44" s="33" t="s">
        <v>103</v>
      </c>
      <c r="K44" s="33"/>
      <c r="L44" s="33" t="s">
        <v>104</v>
      </c>
      <c r="M44" s="33"/>
      <c r="N44" s="33" t="s">
        <v>105</v>
      </c>
      <c r="O44" s="33"/>
      <c r="P44" s="33" t="s">
        <v>106</v>
      </c>
      <c r="Q44" s="33"/>
      <c r="R44" s="33" t="s">
        <v>16</v>
      </c>
      <c r="S44" s="33"/>
      <c r="T44" s="35" t="s">
        <v>13</v>
      </c>
      <c r="U44" s="36"/>
    </row>
    <row r="45" spans="1:27" ht="15" thickBot="1" x14ac:dyDescent="0.35">
      <c r="A45" s="143"/>
      <c r="B45" s="37" t="s">
        <v>14</v>
      </c>
      <c r="C45" s="38" t="s">
        <v>15</v>
      </c>
      <c r="D45" s="39" t="s">
        <v>14</v>
      </c>
      <c r="E45" s="38" t="s">
        <v>15</v>
      </c>
      <c r="F45" s="39" t="s">
        <v>14</v>
      </c>
      <c r="G45" s="38" t="s">
        <v>15</v>
      </c>
      <c r="H45" s="39" t="s">
        <v>14</v>
      </c>
      <c r="I45" s="38" t="s">
        <v>15</v>
      </c>
      <c r="J45" s="39" t="s">
        <v>14</v>
      </c>
      <c r="K45" s="38" t="s">
        <v>15</v>
      </c>
      <c r="L45" s="39" t="s">
        <v>14</v>
      </c>
      <c r="M45" s="38" t="s">
        <v>15</v>
      </c>
      <c r="N45" s="39" t="s">
        <v>14</v>
      </c>
      <c r="O45" s="38" t="s">
        <v>15</v>
      </c>
      <c r="P45" s="39" t="s">
        <v>14</v>
      </c>
      <c r="Q45" s="38" t="s">
        <v>15</v>
      </c>
      <c r="R45" s="39" t="s">
        <v>14</v>
      </c>
      <c r="S45" s="38" t="s">
        <v>15</v>
      </c>
      <c r="T45" s="41" t="s">
        <v>14</v>
      </c>
      <c r="U45" s="42" t="s">
        <v>15</v>
      </c>
    </row>
    <row r="46" spans="1:27" x14ac:dyDescent="0.3">
      <c r="A46" s="43" t="s">
        <v>1</v>
      </c>
      <c r="B46" s="8">
        <v>1</v>
      </c>
      <c r="C46" s="5">
        <f>IF(B57=0,"- - -",B46/B57*100)</f>
        <v>1.4285714285714286</v>
      </c>
      <c r="D46" s="4">
        <v>49</v>
      </c>
      <c r="E46" s="5">
        <f>IF(D57=0,"- - -",D46/D57*100)</f>
        <v>9.1417910447761201</v>
      </c>
      <c r="F46" s="4">
        <v>112</v>
      </c>
      <c r="G46" s="5">
        <f>IF(F57=0,"- - -",F46/F57*100)</f>
        <v>8.7981146897093474</v>
      </c>
      <c r="H46" s="4">
        <v>1546</v>
      </c>
      <c r="I46" s="5">
        <f>IF(H57=0,"- - -",H46/H57*100)</f>
        <v>9.1398167307123863</v>
      </c>
      <c r="J46" s="4">
        <v>9045</v>
      </c>
      <c r="K46" s="5">
        <f>IF(J57=0,"- - -",J46/J57*100)</f>
        <v>9.5895929856553686</v>
      </c>
      <c r="L46" s="4">
        <v>1080</v>
      </c>
      <c r="M46" s="5">
        <f>IF(L57=0,"- - -",L46/L57*100)</f>
        <v>7.6454764264476855</v>
      </c>
      <c r="N46" s="4">
        <v>1</v>
      </c>
      <c r="O46" s="5">
        <f>IF(N57=0,"- - -",N46/N57*100)</f>
        <v>12.5</v>
      </c>
      <c r="P46" s="4">
        <v>1</v>
      </c>
      <c r="Q46" s="5">
        <f>IF(P57=0,"- - -",P46/P57*100)</f>
        <v>33.333333333333329</v>
      </c>
      <c r="R46" s="4">
        <v>2</v>
      </c>
      <c r="S46" s="5">
        <f>IF(R57=0,"- - -",R46/R57*100)</f>
        <v>4.4444444444444446</v>
      </c>
      <c r="T46" s="26">
        <f>B46+D46+F46+H46+J46+L46+N46+P46+R46</f>
        <v>11837</v>
      </c>
      <c r="U46" s="27">
        <f>IF(T57=0,"- - -",T46/T57*100)</f>
        <v>9.2987265999984281</v>
      </c>
    </row>
    <row r="47" spans="1:27" x14ac:dyDescent="0.3">
      <c r="A47" s="44" t="s">
        <v>2</v>
      </c>
      <c r="B47" s="9">
        <v>6</v>
      </c>
      <c r="C47" s="3">
        <f>IF(B57=0,"- - -",B47/B57*100)</f>
        <v>8.5714285714285712</v>
      </c>
      <c r="D47" s="2">
        <v>74</v>
      </c>
      <c r="E47" s="3">
        <f>IF(D57=0,"- - -",D47/D57*100)</f>
        <v>13.805970149253731</v>
      </c>
      <c r="F47" s="2">
        <v>120</v>
      </c>
      <c r="G47" s="3">
        <f>IF(F57=0,"- - -",F47/F57*100)</f>
        <v>9.4265514532600161</v>
      </c>
      <c r="H47" s="2">
        <v>2063</v>
      </c>
      <c r="I47" s="3">
        <f>IF(H57=0,"- - -",H47/H57*100)</f>
        <v>12.196275495122672</v>
      </c>
      <c r="J47" s="2">
        <v>11948</v>
      </c>
      <c r="K47" s="3">
        <f>IF(J57=0,"- - -",J47/J57*100)</f>
        <v>12.667380540918776</v>
      </c>
      <c r="L47" s="2">
        <v>1976</v>
      </c>
      <c r="M47" s="3">
        <f>IF(L57=0,"- - -",L47/L57*100)</f>
        <v>13.988390202463544</v>
      </c>
      <c r="N47" s="2">
        <v>0</v>
      </c>
      <c r="O47" s="3">
        <f>IF(N57=0,"- - -",N47/N57*100)</f>
        <v>0</v>
      </c>
      <c r="P47" s="2">
        <v>0</v>
      </c>
      <c r="Q47" s="3">
        <f>IF(P57=0,"- - -",P47/P57*100)</f>
        <v>0</v>
      </c>
      <c r="R47" s="2">
        <v>2</v>
      </c>
      <c r="S47" s="3">
        <f>IF(R57=0,"- - -",R47/R57*100)</f>
        <v>4.4444444444444446</v>
      </c>
      <c r="T47" s="26">
        <f t="shared" ref="T47:T56" si="2">B47+D47+F47+H47+J47+L47+N47+P47+R47</f>
        <v>16189</v>
      </c>
      <c r="U47" s="29">
        <f>IF(T57=0,"- - -",T47/T57*100)</f>
        <v>12.717503161896982</v>
      </c>
    </row>
    <row r="48" spans="1:27" x14ac:dyDescent="0.3">
      <c r="A48" s="44" t="s">
        <v>3</v>
      </c>
      <c r="B48" s="9">
        <v>8</v>
      </c>
      <c r="C48" s="3">
        <f>IF(B57=0,"- - -",B48/B57*100)</f>
        <v>11.428571428571429</v>
      </c>
      <c r="D48" s="2">
        <v>85</v>
      </c>
      <c r="E48" s="3">
        <f>IF(D57=0,"- - -",D48/D57*100)</f>
        <v>15.858208955223882</v>
      </c>
      <c r="F48" s="2">
        <v>219</v>
      </c>
      <c r="G48" s="3">
        <f>IF(F57=0,"- - -",F48/F57*100)</f>
        <v>17.203456402199528</v>
      </c>
      <c r="H48" s="2">
        <v>2748</v>
      </c>
      <c r="I48" s="3">
        <f>IF(H57=0,"- - -",H48/H57*100)</f>
        <v>16.245935560153711</v>
      </c>
      <c r="J48" s="2">
        <v>16958</v>
      </c>
      <c r="K48" s="3">
        <f>IF(J57=0,"- - -",J48/J57*100)</f>
        <v>17.979029060336511</v>
      </c>
      <c r="L48" s="2">
        <v>2613</v>
      </c>
      <c r="M48" s="3">
        <f>IF(L57=0,"- - -",L48/L57*100)</f>
        <v>18.497805465099816</v>
      </c>
      <c r="N48" s="2">
        <v>1</v>
      </c>
      <c r="O48" s="3">
        <f>IF(N57=0,"- - -",N48/N57*100)</f>
        <v>12.5</v>
      </c>
      <c r="P48" s="2">
        <v>1</v>
      </c>
      <c r="Q48" s="3">
        <f>IF(P57=0,"- - -",P48/P57*100)</f>
        <v>33.333333333333329</v>
      </c>
      <c r="R48" s="2">
        <v>4</v>
      </c>
      <c r="S48" s="3">
        <f>IF(R57=0,"- - -",R48/R57*100)</f>
        <v>8.8888888888888893</v>
      </c>
      <c r="T48" s="26">
        <f t="shared" si="2"/>
        <v>22637</v>
      </c>
      <c r="U48" s="29">
        <f>IF(T57=0,"- - -",T48/T57*100)</f>
        <v>17.782822847356968</v>
      </c>
    </row>
    <row r="49" spans="1:23" x14ac:dyDescent="0.3">
      <c r="A49" s="44" t="s">
        <v>4</v>
      </c>
      <c r="B49" s="9">
        <v>0</v>
      </c>
      <c r="C49" s="3">
        <f>IF(B57=0,"- - -",B49/B57*100)</f>
        <v>0</v>
      </c>
      <c r="D49" s="2">
        <v>22</v>
      </c>
      <c r="E49" s="3">
        <f>IF(D57=0,"- - -",D49/D57*100)</f>
        <v>4.1044776119402986</v>
      </c>
      <c r="F49" s="2">
        <v>71</v>
      </c>
      <c r="G49" s="3">
        <f>IF(F57=0,"- - -",F49/F57*100)</f>
        <v>5.5773762765121759</v>
      </c>
      <c r="H49" s="2">
        <v>1123</v>
      </c>
      <c r="I49" s="3">
        <f>IF(H57=0,"- - -",H49/H57*100)</f>
        <v>6.639077741649424</v>
      </c>
      <c r="J49" s="2">
        <v>6070</v>
      </c>
      <c r="K49" s="3">
        <f>IF(J57=0,"- - -",J49/J57*100)</f>
        <v>6.43547036184943</v>
      </c>
      <c r="L49" s="2">
        <v>1006</v>
      </c>
      <c r="M49" s="3">
        <f>IF(L57=0,"- - -",L49/L57*100)</f>
        <v>7.1216197083392334</v>
      </c>
      <c r="N49" s="2">
        <v>0</v>
      </c>
      <c r="O49" s="3">
        <f>IF(N57=0,"- - -",N49/N57*100)</f>
        <v>0</v>
      </c>
      <c r="P49" s="2">
        <v>0</v>
      </c>
      <c r="Q49" s="3">
        <f>IF(P57=0,"- - -",P49/P57*100)</f>
        <v>0</v>
      </c>
      <c r="R49" s="2">
        <v>1</v>
      </c>
      <c r="S49" s="3">
        <f>IF(R57=0,"- - -",R49/R57*100)</f>
        <v>2.2222222222222223</v>
      </c>
      <c r="T49" s="26">
        <f t="shared" si="2"/>
        <v>8293</v>
      </c>
      <c r="U49" s="29">
        <f>IF(T57=0,"- - -",T49/T57*100)</f>
        <v>6.5146861277170718</v>
      </c>
    </row>
    <row r="50" spans="1:23" x14ac:dyDescent="0.3">
      <c r="A50" s="44" t="s">
        <v>5</v>
      </c>
      <c r="B50" s="9">
        <v>1</v>
      </c>
      <c r="C50" s="3">
        <f>IF(B57=0,"- - -",B50/B57*100)</f>
        <v>1.4285714285714286</v>
      </c>
      <c r="D50" s="2">
        <v>52</v>
      </c>
      <c r="E50" s="3">
        <f>IF(D57=0,"- - -",D50/D57*100)</f>
        <v>9.7014925373134329</v>
      </c>
      <c r="F50" s="2">
        <v>118</v>
      </c>
      <c r="G50" s="3">
        <f>IF(F57=0,"- - -",F50/F57*100)</f>
        <v>9.2694422623723494</v>
      </c>
      <c r="H50" s="2">
        <v>885</v>
      </c>
      <c r="I50" s="3">
        <f>IF(H57=0,"- - -",H50/H57*100)</f>
        <v>5.2320425657700262</v>
      </c>
      <c r="J50" s="2">
        <v>4746</v>
      </c>
      <c r="K50" s="3">
        <f>IF(J57=0,"- - -",J50/J57*100)</f>
        <v>5.0317532680951214</v>
      </c>
      <c r="L50" s="2">
        <v>715</v>
      </c>
      <c r="M50" s="3">
        <f>IF(L57=0,"- - -",L50/L57*100)</f>
        <v>5.0615885601019404</v>
      </c>
      <c r="N50" s="2">
        <v>1</v>
      </c>
      <c r="O50" s="3">
        <f>IF(N57=0,"- - -",N50/N57*100)</f>
        <v>12.5</v>
      </c>
      <c r="P50" s="2">
        <v>0</v>
      </c>
      <c r="Q50" s="3">
        <f>IF(P57=0,"- - -",P50/P57*100)</f>
        <v>0</v>
      </c>
      <c r="R50" s="2">
        <v>1</v>
      </c>
      <c r="S50" s="3">
        <f>IF(R57=0,"- - -",R50/R57*100)</f>
        <v>2.2222222222222223</v>
      </c>
      <c r="T50" s="26">
        <f t="shared" si="2"/>
        <v>6519</v>
      </c>
      <c r="U50" s="29">
        <f>IF(T57=0,"- - -",T50/T57*100)</f>
        <v>5.1210947626416958</v>
      </c>
    </row>
    <row r="51" spans="1:23" x14ac:dyDescent="0.3">
      <c r="A51" s="44" t="s">
        <v>6</v>
      </c>
      <c r="B51" s="9">
        <v>3</v>
      </c>
      <c r="C51" s="3">
        <f>IF(B57=0,"- - -",B51/B57*100)</f>
        <v>4.2857142857142856</v>
      </c>
      <c r="D51" s="2">
        <v>115</v>
      </c>
      <c r="E51" s="3">
        <f>IF(D57=0,"- - -",D51/D57*100)</f>
        <v>21.455223880597014</v>
      </c>
      <c r="F51" s="2">
        <v>306</v>
      </c>
      <c r="G51" s="3">
        <f>IF(F57=0,"- - -",F51/F57*100)</f>
        <v>24.037706205813038</v>
      </c>
      <c r="H51" s="2">
        <v>3419</v>
      </c>
      <c r="I51" s="3">
        <f>IF(H57=0,"- - -",H51/H57*100)</f>
        <v>20.212828850133018</v>
      </c>
      <c r="J51" s="2">
        <v>17839</v>
      </c>
      <c r="K51" s="3">
        <f>IF(J57=0,"- - -",J51/J57*100)</f>
        <v>18.913073440697193</v>
      </c>
      <c r="L51" s="2">
        <v>3773</v>
      </c>
      <c r="M51" s="3">
        <f>IF(L57=0,"- - -",L51/L57*100)</f>
        <v>26.709613478691775</v>
      </c>
      <c r="N51" s="2">
        <v>2</v>
      </c>
      <c r="O51" s="3">
        <f>IF(N57=0,"- - -",N51/N57*100)</f>
        <v>25</v>
      </c>
      <c r="P51" s="2">
        <v>1</v>
      </c>
      <c r="Q51" s="3">
        <f>IF(P57=0,"- - -",P51/P57*100)</f>
        <v>33.333333333333329</v>
      </c>
      <c r="R51" s="2">
        <v>1</v>
      </c>
      <c r="S51" s="3">
        <f>IF(R57=0,"- - -",R51/R57*100)</f>
        <v>2.2222222222222223</v>
      </c>
      <c r="T51" s="26">
        <f t="shared" si="2"/>
        <v>25459</v>
      </c>
      <c r="U51" s="29">
        <f>IF(T57=0,"- - -",T51/T57*100)</f>
        <v>19.999685774213059</v>
      </c>
    </row>
    <row r="52" spans="1:23" x14ac:dyDescent="0.3">
      <c r="A52" s="44" t="s">
        <v>7</v>
      </c>
      <c r="B52" s="9">
        <v>23</v>
      </c>
      <c r="C52" s="3">
        <f>IF(B57=0,"- - -",B52/B57*100)</f>
        <v>32.857142857142854</v>
      </c>
      <c r="D52" s="2">
        <v>43</v>
      </c>
      <c r="E52" s="3">
        <f>IF(D57=0,"- - -",D52/D57*100)</f>
        <v>8.0223880597014929</v>
      </c>
      <c r="F52" s="2">
        <v>127</v>
      </c>
      <c r="G52" s="3">
        <f>IF(F57=0,"- - -",F52/F57*100)</f>
        <v>9.9764336213668496</v>
      </c>
      <c r="H52" s="2">
        <v>2029</v>
      </c>
      <c r="I52" s="3">
        <f>IF(H57=0,"- - -",H52/H57*100)</f>
        <v>11.995270469997044</v>
      </c>
      <c r="J52" s="2">
        <v>10691</v>
      </c>
      <c r="K52" s="3">
        <f>IF(J57=0,"- - -",J52/J57*100)</f>
        <v>11.334697469280435</v>
      </c>
      <c r="L52" s="2">
        <v>1298</v>
      </c>
      <c r="M52" s="3">
        <f>IF(L57=0,"- - -",L52/L57*100)</f>
        <v>9.1887300014158289</v>
      </c>
      <c r="N52" s="2">
        <v>1</v>
      </c>
      <c r="O52" s="3">
        <f>IF(N57=0,"- - -",N52/N57*100)</f>
        <v>12.5</v>
      </c>
      <c r="P52" s="2">
        <v>0</v>
      </c>
      <c r="Q52" s="3">
        <f>IF(P57=0,"- - -",P52/P57*100)</f>
        <v>0</v>
      </c>
      <c r="R52" s="2">
        <v>33</v>
      </c>
      <c r="S52" s="3">
        <f>IF(R57=0,"- - -",R52/R57*100)</f>
        <v>73.333333333333329</v>
      </c>
      <c r="T52" s="26">
        <f t="shared" si="2"/>
        <v>14245</v>
      </c>
      <c r="U52" s="29">
        <f>IF(T57=0,"- - -",T52/T57*100)</f>
        <v>11.190365837372445</v>
      </c>
    </row>
    <row r="53" spans="1:23" x14ac:dyDescent="0.3">
      <c r="A53" s="44" t="s">
        <v>8</v>
      </c>
      <c r="B53" s="9">
        <v>0</v>
      </c>
      <c r="C53" s="3">
        <f>IF(B57=0,"- - -",B53/B57*100)</f>
        <v>0</v>
      </c>
      <c r="D53" s="2">
        <v>4</v>
      </c>
      <c r="E53" s="3">
        <f>IF(D57=0,"- - -",D53/D57*100)</f>
        <v>0.74626865671641784</v>
      </c>
      <c r="F53" s="2">
        <v>9</v>
      </c>
      <c r="G53" s="3">
        <f>IF(F57=0,"- - -",F53/F57*100)</f>
        <v>0.70699135899450116</v>
      </c>
      <c r="H53" s="2">
        <v>273</v>
      </c>
      <c r="I53" s="3">
        <f>IF(H57=0,"- - -",H53/H57*100)</f>
        <v>1.6139521135087203</v>
      </c>
      <c r="J53" s="2">
        <v>1413</v>
      </c>
      <c r="K53" s="3">
        <f>IF(J57=0,"- - -",J53/J57*100)</f>
        <v>1.4980757201471571</v>
      </c>
      <c r="L53" s="2">
        <v>127</v>
      </c>
      <c r="M53" s="3">
        <f>IF(L57=0,"- - -",L53/L57*100)</f>
        <v>0.89905139459153338</v>
      </c>
      <c r="N53" s="2">
        <v>0</v>
      </c>
      <c r="O53" s="3">
        <f>IF(N57=0,"- - -",N53/N57*100)</f>
        <v>0</v>
      </c>
      <c r="P53" s="2">
        <v>0</v>
      </c>
      <c r="Q53" s="3">
        <f>IF(P57=0,"- - -",P53/P57*100)</f>
        <v>0</v>
      </c>
      <c r="R53" s="2">
        <v>0</v>
      </c>
      <c r="S53" s="3">
        <f>IF(R57=0,"- - -",R53/R57*100)</f>
        <v>0</v>
      </c>
      <c r="T53" s="26">
        <f t="shared" si="2"/>
        <v>1826</v>
      </c>
      <c r="U53" s="29">
        <f>IF(T57=0,"- - -",T53/T57*100)</f>
        <v>1.4344407173774716</v>
      </c>
    </row>
    <row r="54" spans="1:23" x14ac:dyDescent="0.3">
      <c r="A54" s="44" t="s">
        <v>9</v>
      </c>
      <c r="B54" s="9">
        <v>0</v>
      </c>
      <c r="C54" s="3">
        <f>IF(B57=0,"- - -",B54/B57*100)</f>
        <v>0</v>
      </c>
      <c r="D54" s="2">
        <v>69</v>
      </c>
      <c r="E54" s="3">
        <f>IF(D57=0,"- - -",D54/D57*100)</f>
        <v>12.87313432835821</v>
      </c>
      <c r="F54" s="2">
        <v>136</v>
      </c>
      <c r="G54" s="3">
        <f>IF(F57=0,"- - -",F54/F57*100)</f>
        <v>10.683424980361352</v>
      </c>
      <c r="H54" s="2">
        <v>1836</v>
      </c>
      <c r="I54" s="3">
        <f>IF(H57=0,"- - -",H54/H57*100)</f>
        <v>10.854271356783919</v>
      </c>
      <c r="J54" s="2">
        <v>9669</v>
      </c>
      <c r="K54" s="3">
        <f>IF(J57=0,"- - -",J54/J57*100)</f>
        <v>10.251163579690632</v>
      </c>
      <c r="L54" s="2">
        <v>833</v>
      </c>
      <c r="M54" s="3">
        <f>IF(L57=0,"- - -",L54/L57*100)</f>
        <v>5.8969276511397428</v>
      </c>
      <c r="N54" s="2">
        <v>1</v>
      </c>
      <c r="O54" s="3">
        <f>IF(N57=0,"- - -",N54/N57*100)</f>
        <v>12.5</v>
      </c>
      <c r="P54" s="2">
        <v>0</v>
      </c>
      <c r="Q54" s="3">
        <f>IF(P57=0,"- - -",P54/P57*100)</f>
        <v>0</v>
      </c>
      <c r="R54" s="2">
        <v>0</v>
      </c>
      <c r="S54" s="3">
        <f>IF(R57=0,"- - -",R54/R57*100)</f>
        <v>0</v>
      </c>
      <c r="T54" s="26">
        <f t="shared" si="2"/>
        <v>12544</v>
      </c>
      <c r="U54" s="29">
        <f>IF(T57=0,"- - -",T54/T57*100)</f>
        <v>9.8541206784134729</v>
      </c>
    </row>
    <row r="55" spans="1:23" x14ac:dyDescent="0.3">
      <c r="A55" s="44" t="s">
        <v>10</v>
      </c>
      <c r="B55" s="9">
        <v>28</v>
      </c>
      <c r="C55" s="3">
        <f>IF(B57=0,"- - -",B55/B57*100)</f>
        <v>40</v>
      </c>
      <c r="D55" s="2">
        <v>12</v>
      </c>
      <c r="E55" s="3">
        <f>IF(D57=0,"- - -",D55/D57*100)</f>
        <v>2.2388059701492535</v>
      </c>
      <c r="F55" s="2">
        <v>44</v>
      </c>
      <c r="G55" s="3">
        <f>IF(F57=0,"- - -",F55/F57*100)</f>
        <v>3.456402199528672</v>
      </c>
      <c r="H55" s="2">
        <v>650</v>
      </c>
      <c r="I55" s="3">
        <f>IF(H57=0,"- - -",H55/H57*100)</f>
        <v>3.8427431274017145</v>
      </c>
      <c r="J55" s="2">
        <v>3680</v>
      </c>
      <c r="K55" s="3">
        <f>IF(J57=0,"- - -",J55/J57*100)</f>
        <v>3.9015701699515488</v>
      </c>
      <c r="L55" s="2">
        <v>371</v>
      </c>
      <c r="M55" s="3">
        <f>IF(L57=0,"- - -",L55/L57*100)</f>
        <v>2.6263627353815657</v>
      </c>
      <c r="N55" s="2">
        <v>0</v>
      </c>
      <c r="O55" s="3">
        <f>IF(N57=0,"- - -",N55/N57*100)</f>
        <v>0</v>
      </c>
      <c r="P55" s="2">
        <v>0</v>
      </c>
      <c r="Q55" s="3">
        <f>IF(P57=0,"- - -",P55/P57*100)</f>
        <v>0</v>
      </c>
      <c r="R55" s="2">
        <v>0</v>
      </c>
      <c r="S55" s="3">
        <f>IF(R57=0,"- - -",R55/R57*100)</f>
        <v>0</v>
      </c>
      <c r="T55" s="26">
        <f t="shared" si="2"/>
        <v>4785</v>
      </c>
      <c r="U55" s="29">
        <f>IF(T57=0,"- - -",T55/T57*100)</f>
        <v>3.7589259762602421</v>
      </c>
    </row>
    <row r="56" spans="1:23" ht="15" thickBot="1" x14ac:dyDescent="0.35">
      <c r="A56" s="45" t="s">
        <v>11</v>
      </c>
      <c r="B56" s="10">
        <v>0</v>
      </c>
      <c r="C56" s="7">
        <f>IF(B57=0,"- - -",B56/B57*100)</f>
        <v>0</v>
      </c>
      <c r="D56" s="6">
        <v>11</v>
      </c>
      <c r="E56" s="7">
        <f>IF(D57=0,"- - -",D56/D57*100)</f>
        <v>2.0522388059701493</v>
      </c>
      <c r="F56" s="6">
        <v>11</v>
      </c>
      <c r="G56" s="7">
        <f>IF(F57=0,"- - -",F56/F57*100)</f>
        <v>0.864100549882168</v>
      </c>
      <c r="H56" s="6">
        <v>343</v>
      </c>
      <c r="I56" s="7">
        <f>IF(H57=0,"- - -",H56/H57*100)</f>
        <v>2.0277859887673664</v>
      </c>
      <c r="J56" s="6">
        <v>2262</v>
      </c>
      <c r="K56" s="7">
        <f>IF(J57=0,"- - -",J56/J57*100)</f>
        <v>2.3981934033778267</v>
      </c>
      <c r="L56" s="6">
        <v>334</v>
      </c>
      <c r="M56" s="7">
        <f>IF(L57=0,"- - -",L56/L57*100)</f>
        <v>2.3644343763273397</v>
      </c>
      <c r="N56" s="6">
        <v>1</v>
      </c>
      <c r="O56" s="7">
        <f>IF(N57=0,"- - -",N56/N57*100)</f>
        <v>12.5</v>
      </c>
      <c r="P56" s="6">
        <v>0</v>
      </c>
      <c r="Q56" s="7">
        <f>IF(P57=0,"- - -",P56/P57*100)</f>
        <v>0</v>
      </c>
      <c r="R56" s="6">
        <v>1</v>
      </c>
      <c r="S56" s="7">
        <f>IF(R57=0,"- - -",R56/R57*100)</f>
        <v>2.2222222222222223</v>
      </c>
      <c r="T56" s="26">
        <f t="shared" si="2"/>
        <v>2963</v>
      </c>
      <c r="U56" s="31">
        <f>IF(T57=0,"- - -",T56/T57*100)</f>
        <v>2.3276275167521625</v>
      </c>
    </row>
    <row r="57" spans="1:23" x14ac:dyDescent="0.3">
      <c r="A57" s="46" t="s">
        <v>13</v>
      </c>
      <c r="B57" s="14">
        <f>SUM(B46:B56)</f>
        <v>70</v>
      </c>
      <c r="C57" s="15">
        <f>IF(B57=0,"- - -",B57/B57*100)</f>
        <v>100</v>
      </c>
      <c r="D57" s="16">
        <f>SUM(D46:D56)</f>
        <v>536</v>
      </c>
      <c r="E57" s="15">
        <f>IF(D57=0,"- - -",D57/D57*100)</f>
        <v>100</v>
      </c>
      <c r="F57" s="16">
        <f>SUM(F46:F56)</f>
        <v>1273</v>
      </c>
      <c r="G57" s="15">
        <f>IF(F57=0,"- - -",F57/F57*100)</f>
        <v>100</v>
      </c>
      <c r="H57" s="16">
        <f>SUM(H46:H56)</f>
        <v>16915</v>
      </c>
      <c r="I57" s="15">
        <f>IF(H57=0,"- - -",H57/H57*100)</f>
        <v>100</v>
      </c>
      <c r="J57" s="16">
        <f>SUM(J46:J56)</f>
        <v>94321</v>
      </c>
      <c r="K57" s="15">
        <f>IF(J57=0,"- - -",J57/J57*100)</f>
        <v>100</v>
      </c>
      <c r="L57" s="16">
        <f>SUM(L46:L56)</f>
        <v>14126</v>
      </c>
      <c r="M57" s="15">
        <f>IF(L57=0,"- - -",L57/L57*100)</f>
        <v>100</v>
      </c>
      <c r="N57" s="16">
        <f>SUM(N46:N56)</f>
        <v>8</v>
      </c>
      <c r="O57" s="15">
        <f>IF(N57=0,"- - -",N57/N57*100)</f>
        <v>100</v>
      </c>
      <c r="P57" s="16">
        <f>SUM(P46:P56)</f>
        <v>3</v>
      </c>
      <c r="Q57" s="15">
        <f>IF(P57=0,"- - -",P57/P57*100)</f>
        <v>100</v>
      </c>
      <c r="R57" s="16">
        <f>SUM(R46:R56)</f>
        <v>45</v>
      </c>
      <c r="S57" s="15">
        <f>IF(R57=0,"- - -",R57/R57*100)</f>
        <v>100</v>
      </c>
      <c r="T57" s="22">
        <f>SUM(T46:T56)</f>
        <v>127297</v>
      </c>
      <c r="U57" s="23">
        <f>IF(T57=0,"- - -",T57/T57*100)</f>
        <v>100</v>
      </c>
    </row>
    <row r="58" spans="1:23" ht="15" thickBot="1" x14ac:dyDescent="0.35">
      <c r="A58" s="47" t="s">
        <v>590</v>
      </c>
      <c r="B58" s="18">
        <f>IF($T57=0,"- - -",B57/$T57*100)</f>
        <v>5.4989512714360901E-2</v>
      </c>
      <c r="C58" s="19"/>
      <c r="D58" s="20">
        <f>IF($T57=0,"- - -",D57/$T57*100)</f>
        <v>0.42106255449853491</v>
      </c>
      <c r="E58" s="19"/>
      <c r="F58" s="20">
        <f>IF($T57=0,"- - -",F57/$T57*100)</f>
        <v>1.0000235669340205</v>
      </c>
      <c r="G58" s="19"/>
      <c r="H58" s="20">
        <f>IF($T57=0,"- - -",H57/$T57*100)</f>
        <v>13.287822965191639</v>
      </c>
      <c r="I58" s="19"/>
      <c r="J58" s="20">
        <f>IF($T57=0,"- - -",J57/$T57*100)</f>
        <v>74.095226124731923</v>
      </c>
      <c r="K58" s="19"/>
      <c r="L58" s="20">
        <f>IF($T57=0,"- - -",L57/$T57*100)</f>
        <v>11.096883665758032</v>
      </c>
      <c r="M58" s="19"/>
      <c r="N58" s="20">
        <f>IF($T57=0,"- - -",N57/$T57*100)</f>
        <v>6.2845157387841025E-3</v>
      </c>
      <c r="O58" s="19"/>
      <c r="P58" s="20">
        <f>IF($T57=0,"- - -",P57/$T57*100)</f>
        <v>2.3566934020440387E-3</v>
      </c>
      <c r="Q58" s="19"/>
      <c r="R58" s="20">
        <f>IF($T57=0,"- - -",R57/$T57*100)</f>
        <v>3.5350401030660582E-2</v>
      </c>
      <c r="S58" s="19"/>
      <c r="T58" s="24">
        <f>IF($T57=0,"- - -",T57/$T57*100)</f>
        <v>100</v>
      </c>
      <c r="U58" s="25"/>
    </row>
    <row r="61" spans="1:23" x14ac:dyDescent="0.3">
      <c r="A61" s="1" t="s">
        <v>34</v>
      </c>
    </row>
    <row r="62" spans="1:23" ht="15" thickBot="1" x14ac:dyDescent="0.35"/>
    <row r="63" spans="1:23" x14ac:dyDescent="0.3">
      <c r="A63" s="142" t="s">
        <v>0</v>
      </c>
      <c r="B63" s="32" t="s">
        <v>107</v>
      </c>
      <c r="C63" s="33"/>
      <c r="D63" s="32" t="s">
        <v>108</v>
      </c>
      <c r="E63" s="33"/>
      <c r="F63" s="32" t="s">
        <v>109</v>
      </c>
      <c r="G63" s="33"/>
      <c r="H63" s="32" t="s">
        <v>110</v>
      </c>
      <c r="I63" s="33"/>
      <c r="J63" s="32" t="s">
        <v>111</v>
      </c>
      <c r="K63" s="33"/>
      <c r="L63" s="32" t="s">
        <v>112</v>
      </c>
      <c r="M63" s="33"/>
      <c r="N63" s="32" t="s">
        <v>113</v>
      </c>
      <c r="O63" s="33"/>
      <c r="P63" s="32" t="s">
        <v>114</v>
      </c>
      <c r="Q63" s="33"/>
      <c r="R63" s="32" t="s">
        <v>115</v>
      </c>
      <c r="S63" s="33"/>
      <c r="T63" s="32" t="s">
        <v>116</v>
      </c>
      <c r="U63" s="33"/>
      <c r="V63" s="35" t="s">
        <v>13</v>
      </c>
      <c r="W63" s="36"/>
    </row>
    <row r="64" spans="1:23" ht="15" thickBot="1" x14ac:dyDescent="0.35">
      <c r="A64" s="143"/>
      <c r="B64" s="37" t="s">
        <v>14</v>
      </c>
      <c r="C64" s="38" t="s">
        <v>15</v>
      </c>
      <c r="D64" s="39" t="s">
        <v>14</v>
      </c>
      <c r="E64" s="38" t="s">
        <v>15</v>
      </c>
      <c r="F64" s="39" t="s">
        <v>14</v>
      </c>
      <c r="G64" s="38" t="s">
        <v>15</v>
      </c>
      <c r="H64" s="39" t="s">
        <v>14</v>
      </c>
      <c r="I64" s="38" t="s">
        <v>15</v>
      </c>
      <c r="J64" s="39" t="s">
        <v>14</v>
      </c>
      <c r="K64" s="38" t="s">
        <v>15</v>
      </c>
      <c r="L64" s="39" t="s">
        <v>14</v>
      </c>
      <c r="M64" s="38" t="s">
        <v>15</v>
      </c>
      <c r="N64" s="39" t="s">
        <v>14</v>
      </c>
      <c r="O64" s="38" t="s">
        <v>15</v>
      </c>
      <c r="P64" s="39" t="s">
        <v>14</v>
      </c>
      <c r="Q64" s="38" t="s">
        <v>15</v>
      </c>
      <c r="R64" s="39" t="s">
        <v>14</v>
      </c>
      <c r="S64" s="38" t="s">
        <v>15</v>
      </c>
      <c r="T64" s="39" t="s">
        <v>14</v>
      </c>
      <c r="U64" s="38" t="s">
        <v>15</v>
      </c>
      <c r="V64" s="41" t="s">
        <v>14</v>
      </c>
      <c r="W64" s="42" t="s">
        <v>15</v>
      </c>
    </row>
    <row r="65" spans="1:23" x14ac:dyDescent="0.3">
      <c r="A65" s="43" t="s">
        <v>1</v>
      </c>
      <c r="B65" s="8">
        <v>3</v>
      </c>
      <c r="C65" s="5">
        <f>IF(B76=0,"- - -",B65/B76*100)</f>
        <v>5.6603773584905666</v>
      </c>
      <c r="D65" s="4">
        <v>313</v>
      </c>
      <c r="E65" s="5">
        <f>IF(D76=0,"- - -",D65/D76*100)</f>
        <v>7.5878787878787879</v>
      </c>
      <c r="F65" s="4">
        <v>2102</v>
      </c>
      <c r="G65" s="5">
        <f>IF(F76=0,"- - -",F65/F76*100)</f>
        <v>10.016201277041837</v>
      </c>
      <c r="H65" s="4">
        <v>5154</v>
      </c>
      <c r="I65" s="5">
        <f>IF(H76=0,"- - -",H65/H76*100)</f>
        <v>11.091026468689478</v>
      </c>
      <c r="J65" s="4">
        <v>3183</v>
      </c>
      <c r="K65" s="5">
        <f>IF(J76=0,"- - -",J65/J76*100)</f>
        <v>8.4197439424399523</v>
      </c>
      <c r="L65" s="4">
        <v>930</v>
      </c>
      <c r="M65" s="5">
        <f>IF(L76=0,"- - -",L65/L76*100)</f>
        <v>6.1687450252056246</v>
      </c>
      <c r="N65" s="4">
        <v>149</v>
      </c>
      <c r="O65" s="5">
        <f>IF(N76=0,"- - -",N65/N76*100)</f>
        <v>5.5742611298166853</v>
      </c>
      <c r="P65" s="4">
        <v>2</v>
      </c>
      <c r="Q65" s="5">
        <f>IF(P76=0,"- - -",P65/P76*100)</f>
        <v>1.9047619047619049</v>
      </c>
      <c r="R65" s="4">
        <v>1</v>
      </c>
      <c r="S65" s="5">
        <f>IF(R76=0,"- - -",R65/R76*100)</f>
        <v>25</v>
      </c>
      <c r="T65" s="4">
        <v>0</v>
      </c>
      <c r="U65" s="5">
        <f>IF(T76=0,"- - -",T65/T76*100)</f>
        <v>0</v>
      </c>
      <c r="V65" s="26">
        <f>B65+D65+F65+H65+J65+L65+N65+P65+R65+T65</f>
        <v>11837</v>
      </c>
      <c r="W65" s="27">
        <f>IF(V76=0,"- - -",V65/V76*100)</f>
        <v>9.2987265999984281</v>
      </c>
    </row>
    <row r="66" spans="1:23" x14ac:dyDescent="0.3">
      <c r="A66" s="44" t="s">
        <v>2</v>
      </c>
      <c r="B66" s="9">
        <v>4</v>
      </c>
      <c r="C66" s="3">
        <f>IF(B76=0,"- - -",B66/B76*100)</f>
        <v>7.5471698113207548</v>
      </c>
      <c r="D66" s="2">
        <v>463</v>
      </c>
      <c r="E66" s="3">
        <f>IF(D76=0,"- - -",D66/D76*100)</f>
        <v>11.224242424242425</v>
      </c>
      <c r="F66" s="2">
        <v>2443</v>
      </c>
      <c r="G66" s="3">
        <f>IF(F76=0,"- - -",F66/F76*100)</f>
        <v>11.641094062708472</v>
      </c>
      <c r="H66" s="2">
        <v>6389</v>
      </c>
      <c r="I66" s="3">
        <f>IF(H76=0,"- - -",H66/H76*100)</f>
        <v>13.748655046266409</v>
      </c>
      <c r="J66" s="2">
        <v>5035</v>
      </c>
      <c r="K66" s="3">
        <f>IF(J76=0,"- - -",J66/J76*100)</f>
        <v>13.318696434239763</v>
      </c>
      <c r="L66" s="2">
        <v>1606</v>
      </c>
      <c r="M66" s="3">
        <f>IF(L76=0,"- - -",L66/L76*100)</f>
        <v>10.652693022021756</v>
      </c>
      <c r="N66" s="2">
        <v>239</v>
      </c>
      <c r="O66" s="3">
        <f>IF(N76=0,"- - -",N66/N76*100)</f>
        <v>8.9412644968200521</v>
      </c>
      <c r="P66" s="2">
        <v>10</v>
      </c>
      <c r="Q66" s="3">
        <f>IF(P76=0,"- - -",P66/P76*100)</f>
        <v>9.5238095238095237</v>
      </c>
      <c r="R66" s="2">
        <v>0</v>
      </c>
      <c r="S66" s="3">
        <f>IF(R76=0,"- - -",R66/R76*100)</f>
        <v>0</v>
      </c>
      <c r="T66" s="2">
        <v>0</v>
      </c>
      <c r="U66" s="3">
        <f>IF(T76=0,"- - -",T66/T76*100)</f>
        <v>0</v>
      </c>
      <c r="V66" s="26">
        <f t="shared" ref="V66:V75" si="3">B66+D66+F66+H66+J66+L66+N66+P66+R66+T66</f>
        <v>16189</v>
      </c>
      <c r="W66" s="29">
        <f>IF(V76=0,"- - -",V66/V76*100)</f>
        <v>12.717503161896982</v>
      </c>
    </row>
    <row r="67" spans="1:23" x14ac:dyDescent="0.3">
      <c r="A67" s="44" t="s">
        <v>3</v>
      </c>
      <c r="B67" s="9">
        <v>7</v>
      </c>
      <c r="C67" s="3">
        <f>IF(B76=0,"- - -",B67/B76*100)</f>
        <v>13.20754716981132</v>
      </c>
      <c r="D67" s="2">
        <v>590</v>
      </c>
      <c r="E67" s="3">
        <f>IF(D76=0,"- - -",D67/D76*100)</f>
        <v>14.303030303030303</v>
      </c>
      <c r="F67" s="2">
        <v>3666</v>
      </c>
      <c r="G67" s="3">
        <f>IF(F76=0,"- - -",F67/F76*100)</f>
        <v>17.468788716287047</v>
      </c>
      <c r="H67" s="2">
        <v>8838</v>
      </c>
      <c r="I67" s="3">
        <f>IF(H76=0,"- - -",H67/H76*100)</f>
        <v>19.018721755971594</v>
      </c>
      <c r="J67" s="2">
        <v>6725</v>
      </c>
      <c r="K67" s="3">
        <f>IF(J76=0,"- - -",J67/J76*100)</f>
        <v>17.789122844143478</v>
      </c>
      <c r="L67" s="2">
        <v>2383</v>
      </c>
      <c r="M67" s="3">
        <f>IF(L76=0,"- - -",L67/L76*100)</f>
        <v>15.806579994693553</v>
      </c>
      <c r="N67" s="2">
        <v>414</v>
      </c>
      <c r="O67" s="3">
        <f>IF(N76=0,"- - -",N67/N76*100)</f>
        <v>15.488215488215488</v>
      </c>
      <c r="P67" s="2">
        <v>13</v>
      </c>
      <c r="Q67" s="3">
        <f>IF(P76=0,"- - -",P67/P76*100)</f>
        <v>12.380952380952381</v>
      </c>
      <c r="R67" s="2">
        <v>1</v>
      </c>
      <c r="S67" s="3">
        <f>IF(R76=0,"- - -",R67/R76*100)</f>
        <v>25</v>
      </c>
      <c r="T67" s="2">
        <v>0</v>
      </c>
      <c r="U67" s="3">
        <f>IF(T76=0,"- - -",T67/T76*100)</f>
        <v>0</v>
      </c>
      <c r="V67" s="26">
        <f t="shared" si="3"/>
        <v>22637</v>
      </c>
      <c r="W67" s="29">
        <f>IF(V76=0,"- - -",V67/V76*100)</f>
        <v>17.782822847356968</v>
      </c>
    </row>
    <row r="68" spans="1:23" x14ac:dyDescent="0.3">
      <c r="A68" s="44" t="s">
        <v>4</v>
      </c>
      <c r="B68" s="9">
        <v>1</v>
      </c>
      <c r="C68" s="3">
        <f>IF(B76=0,"- - -",B68/B76*100)</f>
        <v>1.8867924528301887</v>
      </c>
      <c r="D68" s="2">
        <v>179</v>
      </c>
      <c r="E68" s="3">
        <f>IF(D76=0,"- - -",D68/D76*100)</f>
        <v>4.3393939393939398</v>
      </c>
      <c r="F68" s="2">
        <v>1269</v>
      </c>
      <c r="G68" s="3">
        <f>IF(F76=0,"- - -",F68/F76*100)</f>
        <v>6.0468884017916702</v>
      </c>
      <c r="H68" s="2">
        <v>3297</v>
      </c>
      <c r="I68" s="3">
        <f>IF(H76=0,"- - -",H68/H76*100)</f>
        <v>7.0948999354422213</v>
      </c>
      <c r="J68" s="2">
        <v>2652</v>
      </c>
      <c r="K68" s="3">
        <f>IF(J76=0,"- - -",J68/J76*100)</f>
        <v>7.0151306740027506</v>
      </c>
      <c r="L68" s="2">
        <v>789</v>
      </c>
      <c r="M68" s="3">
        <f>IF(L76=0,"- - -",L68/L76*100)</f>
        <v>5.2334836826744491</v>
      </c>
      <c r="N68" s="2">
        <v>102</v>
      </c>
      <c r="O68" s="3">
        <f>IF(N76=0,"- - -",N68/N76*100)</f>
        <v>3.8159371492704826</v>
      </c>
      <c r="P68" s="2">
        <v>4</v>
      </c>
      <c r="Q68" s="3">
        <f>IF(P76=0,"- - -",P68/P76*100)</f>
        <v>3.8095238095238098</v>
      </c>
      <c r="R68" s="2">
        <v>0</v>
      </c>
      <c r="S68" s="3">
        <f>IF(R76=0,"- - -",R68/R76*100)</f>
        <v>0</v>
      </c>
      <c r="T68" s="2">
        <v>0</v>
      </c>
      <c r="U68" s="3">
        <f>IF(T76=0,"- - -",T68/T76*100)</f>
        <v>0</v>
      </c>
      <c r="V68" s="26">
        <f t="shared" si="3"/>
        <v>8293</v>
      </c>
      <c r="W68" s="29">
        <f>IF(V76=0,"- - -",V68/V76*100)</f>
        <v>6.5146861277170718</v>
      </c>
    </row>
    <row r="69" spans="1:23" x14ac:dyDescent="0.3">
      <c r="A69" s="44" t="s">
        <v>5</v>
      </c>
      <c r="B69" s="9">
        <v>2</v>
      </c>
      <c r="C69" s="3">
        <f>IF(B76=0,"- - -",B69/B76*100)</f>
        <v>3.7735849056603774</v>
      </c>
      <c r="D69" s="2">
        <v>126</v>
      </c>
      <c r="E69" s="3">
        <f>IF(D76=0,"- - -",D69/D76*100)</f>
        <v>3.0545454545454547</v>
      </c>
      <c r="F69" s="2">
        <v>714</v>
      </c>
      <c r="G69" s="3">
        <f>IF(F76=0,"- - -",F69/F76*100)</f>
        <v>3.4022681787858571</v>
      </c>
      <c r="H69" s="2">
        <v>2441</v>
      </c>
      <c r="I69" s="3">
        <f>IF(H76=0,"- - -",H69/H76*100)</f>
        <v>5.2528513019152143</v>
      </c>
      <c r="J69" s="2">
        <v>2262</v>
      </c>
      <c r="K69" s="3">
        <f>IF(J76=0,"- - -",J69/J76*100)</f>
        <v>5.9834938101788175</v>
      </c>
      <c r="L69" s="2">
        <v>838</v>
      </c>
      <c r="M69" s="3">
        <f>IF(L76=0,"- - -",L69/L76*100)</f>
        <v>5.5585035818519497</v>
      </c>
      <c r="N69" s="2">
        <v>132</v>
      </c>
      <c r="O69" s="3">
        <f>IF(N76=0,"- - -",N69/N76*100)</f>
        <v>4.9382716049382713</v>
      </c>
      <c r="P69" s="2">
        <v>4</v>
      </c>
      <c r="Q69" s="3">
        <f>IF(P76=0,"- - -",P69/P76*100)</f>
        <v>3.8095238095238098</v>
      </c>
      <c r="R69" s="2">
        <v>0</v>
      </c>
      <c r="S69" s="3">
        <f>IF(R76=0,"- - -",R69/R76*100)</f>
        <v>0</v>
      </c>
      <c r="T69" s="2">
        <v>0</v>
      </c>
      <c r="U69" s="3">
        <f>IF(T76=0,"- - -",T69/T76*100)</f>
        <v>0</v>
      </c>
      <c r="V69" s="26">
        <f t="shared" si="3"/>
        <v>6519</v>
      </c>
      <c r="W69" s="29">
        <f>IF(V76=0,"- - -",V69/V76*100)</f>
        <v>5.1210947626416958</v>
      </c>
    </row>
    <row r="70" spans="1:23" x14ac:dyDescent="0.3">
      <c r="A70" s="44" t="s">
        <v>6</v>
      </c>
      <c r="B70" s="9">
        <v>10</v>
      </c>
      <c r="C70" s="3">
        <f>IF(B76=0,"- - -",B70/B76*100)</f>
        <v>18.867924528301888</v>
      </c>
      <c r="D70" s="2">
        <v>692</v>
      </c>
      <c r="E70" s="3">
        <f>IF(D76=0,"- - -",D70/D76*100)</f>
        <v>16.775757575757574</v>
      </c>
      <c r="F70" s="2">
        <v>3627</v>
      </c>
      <c r="G70" s="3">
        <f>IF(F76=0,"- - -",F70/F76*100)</f>
        <v>17.282950538454209</v>
      </c>
      <c r="H70" s="2">
        <v>7667</v>
      </c>
      <c r="I70" s="3">
        <f>IF(H76=0,"- - -",H70/H76*100)</f>
        <v>16.498816440714439</v>
      </c>
      <c r="J70" s="2">
        <v>8220</v>
      </c>
      <c r="K70" s="3">
        <f>IF(J76=0,"- - -",J70/J76*100)</f>
        <v>21.743730822135223</v>
      </c>
      <c r="L70" s="2">
        <v>4323</v>
      </c>
      <c r="M70" s="3">
        <f>IF(L76=0,"- - -",L70/L76*100)</f>
        <v>28.674714778455822</v>
      </c>
      <c r="N70" s="2">
        <v>883</v>
      </c>
      <c r="O70" s="3">
        <f>IF(N76=0,"- - -",N70/N76*100)</f>
        <v>33.034044145155256</v>
      </c>
      <c r="P70" s="2">
        <v>36</v>
      </c>
      <c r="Q70" s="3">
        <f>IF(P76=0,"- - -",P70/P76*100)</f>
        <v>34.285714285714285</v>
      </c>
      <c r="R70" s="2">
        <v>0</v>
      </c>
      <c r="S70" s="3">
        <f>IF(R76=0,"- - -",R70/R76*100)</f>
        <v>0</v>
      </c>
      <c r="T70" s="2">
        <v>1</v>
      </c>
      <c r="U70" s="3">
        <f>IF(T76=0,"- - -",T70/T76*100)</f>
        <v>100</v>
      </c>
      <c r="V70" s="26">
        <f t="shared" si="3"/>
        <v>25459</v>
      </c>
      <c r="W70" s="29">
        <f>IF(V76=0,"- - -",V70/V76*100)</f>
        <v>19.999685774213059</v>
      </c>
    </row>
    <row r="71" spans="1:23" x14ac:dyDescent="0.3">
      <c r="A71" s="44" t="s">
        <v>7</v>
      </c>
      <c r="B71" s="9">
        <v>14</v>
      </c>
      <c r="C71" s="3">
        <f>IF(B76=0,"- - -",B71/B76*100)</f>
        <v>26.415094339622641</v>
      </c>
      <c r="D71" s="2">
        <v>800</v>
      </c>
      <c r="E71" s="3">
        <f>IF(D76=0,"- - -",D71/D76*100)</f>
        <v>19.393939393939394</v>
      </c>
      <c r="F71" s="2">
        <v>3027</v>
      </c>
      <c r="G71" s="3">
        <f>IF(F76=0,"- - -",F71/F76*100)</f>
        <v>14.423901648718193</v>
      </c>
      <c r="H71" s="2">
        <v>4770</v>
      </c>
      <c r="I71" s="3">
        <f>IF(H76=0,"- - -",H71/H76*100)</f>
        <v>10.264686894770819</v>
      </c>
      <c r="J71" s="2">
        <v>3645</v>
      </c>
      <c r="K71" s="3">
        <f>IF(J76=0,"- - -",J71/J76*100)</f>
        <v>9.6418368426621512</v>
      </c>
      <c r="L71" s="2">
        <v>1674</v>
      </c>
      <c r="M71" s="3">
        <f>IF(L76=0,"- - -",L71/L76*100)</f>
        <v>11.103741045370125</v>
      </c>
      <c r="N71" s="2">
        <v>300</v>
      </c>
      <c r="O71" s="3">
        <f>IF(N76=0,"- - -",N71/N76*100)</f>
        <v>11.22334455667789</v>
      </c>
      <c r="P71" s="2">
        <v>13</v>
      </c>
      <c r="Q71" s="3">
        <f>IF(P76=0,"- - -",P71/P76*100)</f>
        <v>12.380952380952381</v>
      </c>
      <c r="R71" s="2">
        <v>2</v>
      </c>
      <c r="S71" s="3">
        <f>IF(R76=0,"- - -",R71/R76*100)</f>
        <v>50</v>
      </c>
      <c r="T71" s="2">
        <v>0</v>
      </c>
      <c r="U71" s="3">
        <f>IF(T76=0,"- - -",T71/T76*100)</f>
        <v>0</v>
      </c>
      <c r="V71" s="26">
        <f t="shared" si="3"/>
        <v>14245</v>
      </c>
      <c r="W71" s="29">
        <f>IF(V76=0,"- - -",V71/V76*100)</f>
        <v>11.190365837372445</v>
      </c>
    </row>
    <row r="72" spans="1:23" x14ac:dyDescent="0.3">
      <c r="A72" s="44" t="s">
        <v>8</v>
      </c>
      <c r="B72" s="9">
        <v>0</v>
      </c>
      <c r="C72" s="3">
        <f>IF(B76=0,"- - -",B72/B76*100)</f>
        <v>0</v>
      </c>
      <c r="D72" s="2">
        <v>49</v>
      </c>
      <c r="E72" s="3">
        <f>IF(D76=0,"- - -",D72/D76*100)</f>
        <v>1.187878787878788</v>
      </c>
      <c r="F72" s="2">
        <v>229</v>
      </c>
      <c r="G72" s="3">
        <f>IF(F76=0,"- - -",F72/F76*100)</f>
        <v>1.0912036595825787</v>
      </c>
      <c r="H72" s="2">
        <v>616</v>
      </c>
      <c r="I72" s="3">
        <f>IF(H76=0,"- - -",H72/H76*100)</f>
        <v>1.3255863998278459</v>
      </c>
      <c r="J72" s="2">
        <v>629</v>
      </c>
      <c r="K72" s="3">
        <f>IF(J76=0,"- - -",J72/J76*100)</f>
        <v>1.6638450957570625</v>
      </c>
      <c r="L72" s="2">
        <v>260</v>
      </c>
      <c r="M72" s="3">
        <f>IF(L76=0,"- - -",L72/L76*100)</f>
        <v>1.7245953833908196</v>
      </c>
      <c r="N72" s="2">
        <v>41</v>
      </c>
      <c r="O72" s="3">
        <f>IF(N76=0,"- - -",N72/N76*100)</f>
        <v>1.5338570894126449</v>
      </c>
      <c r="P72" s="2">
        <v>2</v>
      </c>
      <c r="Q72" s="3">
        <f>IF(P76=0,"- - -",P72/P76*100)</f>
        <v>1.9047619047619049</v>
      </c>
      <c r="R72" s="2">
        <v>0</v>
      </c>
      <c r="S72" s="3">
        <f>IF(R76=0,"- - -",R72/R76*100)</f>
        <v>0</v>
      </c>
      <c r="T72" s="2">
        <v>0</v>
      </c>
      <c r="U72" s="3">
        <f>IF(T76=0,"- - -",T72/T76*100)</f>
        <v>0</v>
      </c>
      <c r="V72" s="26">
        <f t="shared" si="3"/>
        <v>1826</v>
      </c>
      <c r="W72" s="29">
        <f>IF(V76=0,"- - -",V72/V76*100)</f>
        <v>1.4344407173774716</v>
      </c>
    </row>
    <row r="73" spans="1:23" x14ac:dyDescent="0.3">
      <c r="A73" s="44" t="s">
        <v>9</v>
      </c>
      <c r="B73" s="9">
        <v>10</v>
      </c>
      <c r="C73" s="3">
        <f>IF(B76=0,"- - -",B73/B76*100)</f>
        <v>18.867924528301888</v>
      </c>
      <c r="D73" s="2">
        <v>574</v>
      </c>
      <c r="E73" s="3">
        <f>IF(D76=0,"- - -",D73/D76*100)</f>
        <v>13.915151515151516</v>
      </c>
      <c r="F73" s="2">
        <v>2423</v>
      </c>
      <c r="G73" s="3">
        <f>IF(F76=0,"- - -",F73/F76*100)</f>
        <v>11.545792433050606</v>
      </c>
      <c r="H73" s="2">
        <v>4416</v>
      </c>
      <c r="I73" s="3">
        <f>IF(H76=0,"- - -",H73/H76*100)</f>
        <v>9.5029051000645577</v>
      </c>
      <c r="J73" s="2">
        <v>3387</v>
      </c>
      <c r="K73" s="3">
        <f>IF(J76=0,"- - -",J73/J76*100)</f>
        <v>8.9593693789017035</v>
      </c>
      <c r="L73" s="2">
        <v>1433</v>
      </c>
      <c r="M73" s="3">
        <f>IF(L76=0,"- - -",L73/L76*100)</f>
        <v>9.5051737861501735</v>
      </c>
      <c r="N73" s="2">
        <v>286</v>
      </c>
      <c r="O73" s="3">
        <f>IF(N76=0,"- - -",N73/N76*100)</f>
        <v>10.699588477366255</v>
      </c>
      <c r="P73" s="2">
        <v>15</v>
      </c>
      <c r="Q73" s="3">
        <f>IF(P76=0,"- - -",P73/P76*100)</f>
        <v>14.285714285714285</v>
      </c>
      <c r="R73" s="2">
        <v>0</v>
      </c>
      <c r="S73" s="3">
        <f>IF(R76=0,"- - -",R73/R76*100)</f>
        <v>0</v>
      </c>
      <c r="T73" s="2">
        <v>0</v>
      </c>
      <c r="U73" s="3">
        <f>IF(T76=0,"- - -",T73/T76*100)</f>
        <v>0</v>
      </c>
      <c r="V73" s="26">
        <f t="shared" si="3"/>
        <v>12544</v>
      </c>
      <c r="W73" s="29">
        <f>IF(V76=0,"- - -",V73/V76*100)</f>
        <v>9.8541206784134729</v>
      </c>
    </row>
    <row r="74" spans="1:23" x14ac:dyDescent="0.3">
      <c r="A74" s="44" t="s">
        <v>10</v>
      </c>
      <c r="B74" s="9">
        <v>1</v>
      </c>
      <c r="C74" s="3">
        <f>IF(B76=0,"- - -",B74/B76*100)</f>
        <v>1.8867924528301887</v>
      </c>
      <c r="D74" s="2">
        <v>212</v>
      </c>
      <c r="E74" s="3">
        <f>IF(D76=0,"- - -",D74/D76*100)</f>
        <v>5.1393939393939396</v>
      </c>
      <c r="F74" s="2">
        <v>861</v>
      </c>
      <c r="G74" s="3">
        <f>IF(F76=0,"- - -",F74/F76*100)</f>
        <v>4.1027351567711801</v>
      </c>
      <c r="H74" s="2">
        <v>1797</v>
      </c>
      <c r="I74" s="3">
        <f>IF(H76=0,"- - -",H74/H76*100)</f>
        <v>3.8670109748224664</v>
      </c>
      <c r="J74" s="2">
        <v>1276</v>
      </c>
      <c r="K74" s="3">
        <f>IF(J76=0,"- - -",J74/J76*100)</f>
        <v>3.3753042006136913</v>
      </c>
      <c r="L74" s="2">
        <v>551</v>
      </c>
      <c r="M74" s="3">
        <f>IF(L76=0,"- - -",L74/L76*100)</f>
        <v>3.6548156009551609</v>
      </c>
      <c r="N74" s="2">
        <v>82</v>
      </c>
      <c r="O74" s="3">
        <f>IF(N76=0,"- - -",N74/N76*100)</f>
        <v>3.0677141788252897</v>
      </c>
      <c r="P74" s="2">
        <v>5</v>
      </c>
      <c r="Q74" s="3">
        <f>IF(P76=0,"- - -",P74/P76*100)</f>
        <v>4.7619047619047619</v>
      </c>
      <c r="R74" s="2">
        <v>0</v>
      </c>
      <c r="S74" s="3">
        <f>IF(R76=0,"- - -",R74/R76*100)</f>
        <v>0</v>
      </c>
      <c r="T74" s="2">
        <v>0</v>
      </c>
      <c r="U74" s="3">
        <f>IF(T76=0,"- - -",T74/T76*100)</f>
        <v>0</v>
      </c>
      <c r="V74" s="26">
        <f t="shared" si="3"/>
        <v>4785</v>
      </c>
      <c r="W74" s="29">
        <f>IF(V76=0,"- - -",V74/V76*100)</f>
        <v>3.7589259762602421</v>
      </c>
    </row>
    <row r="75" spans="1:23" ht="15" thickBot="1" x14ac:dyDescent="0.35">
      <c r="A75" s="45" t="s">
        <v>11</v>
      </c>
      <c r="B75" s="10">
        <v>1</v>
      </c>
      <c r="C75" s="7">
        <f>IF(B76=0,"- - -",B75/B76*100)</f>
        <v>1.8867924528301887</v>
      </c>
      <c r="D75" s="6">
        <v>127</v>
      </c>
      <c r="E75" s="7">
        <f>IF(D76=0,"- - -",D75/D76*100)</f>
        <v>3.0787878787878786</v>
      </c>
      <c r="F75" s="6">
        <v>625</v>
      </c>
      <c r="G75" s="7">
        <f>IF(F76=0,"- - -",F75/F76*100)</f>
        <v>2.9781759268083485</v>
      </c>
      <c r="H75" s="6">
        <v>1085</v>
      </c>
      <c r="I75" s="7">
        <f>IF(H76=0,"- - -",H75/H76*100)</f>
        <v>2.3348396815149561</v>
      </c>
      <c r="J75" s="6">
        <v>790</v>
      </c>
      <c r="K75" s="7">
        <f>IF(J76=0,"- - -",J75/J76*100)</f>
        <v>2.0897259549254046</v>
      </c>
      <c r="L75" s="6">
        <v>289</v>
      </c>
      <c r="M75" s="7">
        <f>IF(L76=0,"- - -",L75/L76*100)</f>
        <v>1.9169540992305649</v>
      </c>
      <c r="N75" s="6">
        <v>45</v>
      </c>
      <c r="O75" s="7">
        <f>IF(N76=0,"- - -",N75/N76*100)</f>
        <v>1.6835016835016834</v>
      </c>
      <c r="P75" s="6">
        <v>1</v>
      </c>
      <c r="Q75" s="7">
        <f>IF(P76=0,"- - -",P75/P76*100)</f>
        <v>0.95238095238095244</v>
      </c>
      <c r="R75" s="6">
        <v>0</v>
      </c>
      <c r="S75" s="7">
        <f>IF(R76=0,"- - -",R75/R76*100)</f>
        <v>0</v>
      </c>
      <c r="T75" s="6">
        <v>0</v>
      </c>
      <c r="U75" s="7">
        <f>IF(T76=0,"- - -",T75/T76*100)</f>
        <v>0</v>
      </c>
      <c r="V75" s="26">
        <f t="shared" si="3"/>
        <v>2963</v>
      </c>
      <c r="W75" s="31">
        <f>IF(V76=0,"- - -",V75/V76*100)</f>
        <v>2.3276275167521625</v>
      </c>
    </row>
    <row r="76" spans="1:23" x14ac:dyDescent="0.3">
      <c r="A76" s="46" t="s">
        <v>13</v>
      </c>
      <c r="B76" s="14">
        <f>SUM(B65:B75)</f>
        <v>53</v>
      </c>
      <c r="C76" s="15">
        <f>IF(B76=0,"- - -",B76/B76*100)</f>
        <v>100</v>
      </c>
      <c r="D76" s="16">
        <f>SUM(D65:D75)</f>
        <v>4125</v>
      </c>
      <c r="E76" s="15">
        <f>IF(D76=0,"- - -",D76/D76*100)</f>
        <v>100</v>
      </c>
      <c r="F76" s="16">
        <f>SUM(F65:F75)</f>
        <v>20986</v>
      </c>
      <c r="G76" s="15">
        <f>IF(F76=0,"- - -",F76/F76*100)</f>
        <v>100</v>
      </c>
      <c r="H76" s="16">
        <f>SUM(H65:H75)</f>
        <v>46470</v>
      </c>
      <c r="I76" s="15">
        <f>IF(H76=0,"- - -",H76/H76*100)</f>
        <v>100</v>
      </c>
      <c r="J76" s="16">
        <f>SUM(J65:J75)</f>
        <v>37804</v>
      </c>
      <c r="K76" s="15">
        <f>IF(J76=0,"- - -",J76/J76*100)</f>
        <v>100</v>
      </c>
      <c r="L76" s="16">
        <f>SUM(L65:L75)</f>
        <v>15076</v>
      </c>
      <c r="M76" s="15">
        <f>IF(L76=0,"- - -",L76/L76*100)</f>
        <v>100</v>
      </c>
      <c r="N76" s="16">
        <f>SUM(N65:N75)</f>
        <v>2673</v>
      </c>
      <c r="O76" s="15">
        <f>IF(N76=0,"- - -",N76/N76*100)</f>
        <v>100</v>
      </c>
      <c r="P76" s="16">
        <f>SUM(P65:P75)</f>
        <v>105</v>
      </c>
      <c r="Q76" s="15">
        <f>IF(P76=0,"- - -",P76/P76*100)</f>
        <v>100</v>
      </c>
      <c r="R76" s="16">
        <f>SUM(R65:R75)</f>
        <v>4</v>
      </c>
      <c r="S76" s="15">
        <f>IF(R76=0,"- - -",R76/R76*100)</f>
        <v>100</v>
      </c>
      <c r="T76" s="16">
        <f>SUM(T65:T75)</f>
        <v>1</v>
      </c>
      <c r="U76" s="15">
        <f>IF(T76=0,"- - -",T76/T76*100)</f>
        <v>100</v>
      </c>
      <c r="V76" s="22">
        <f>SUM(V65:V75)</f>
        <v>127297</v>
      </c>
      <c r="W76" s="23">
        <f>IF(V76=0,"- - -",V76/V76*100)</f>
        <v>100</v>
      </c>
    </row>
    <row r="77" spans="1:23" ht="15" thickBot="1" x14ac:dyDescent="0.35">
      <c r="A77" s="47" t="s">
        <v>35</v>
      </c>
      <c r="B77" s="18">
        <f>IF($V76=0,"- - -",B76/$V76*100)</f>
        <v>4.1634916769444689E-2</v>
      </c>
      <c r="C77" s="19"/>
      <c r="D77" s="20">
        <f>IF($V76=0,"- - -",D76/$V76*100)</f>
        <v>3.2404534278105532</v>
      </c>
      <c r="E77" s="19"/>
      <c r="F77" s="20">
        <f>IF($V76=0,"- - -",F76/$V76*100)</f>
        <v>16.485855911765398</v>
      </c>
      <c r="G77" s="19"/>
      <c r="H77" s="20">
        <f>IF($V76=0,"- - -",H76/$V76*100)</f>
        <v>36.505180797662163</v>
      </c>
      <c r="I77" s="19"/>
      <c r="J77" s="20">
        <f>IF($V76=0,"- - -",J76/$V76*100)</f>
        <v>29.697479123624284</v>
      </c>
      <c r="K77" s="19"/>
      <c r="L77" s="20">
        <f>IF($V76=0,"- - -",L76/$V76*100)</f>
        <v>11.843169909738643</v>
      </c>
      <c r="M77" s="19"/>
      <c r="N77" s="20">
        <f>IF($V76=0,"- - -",N76/$V76*100)</f>
        <v>2.0998138212212387</v>
      </c>
      <c r="O77" s="19"/>
      <c r="P77" s="20">
        <f>IF($V76=0,"- - -",P76/$V76*100)</f>
        <v>8.2484269071541355E-2</v>
      </c>
      <c r="Q77" s="19"/>
      <c r="R77" s="20">
        <f>IF($V76=0,"- - -",R76/$V76*100)</f>
        <v>3.1422578693920513E-3</v>
      </c>
      <c r="S77" s="19"/>
      <c r="T77" s="20">
        <f>IF($V76=0,"- - -",T76/$V76*100)</f>
        <v>7.8556446734801282E-4</v>
      </c>
      <c r="U77" s="19"/>
      <c r="V77" s="24">
        <f>IF($V76=0,"- - -",V76/$V76*100)</f>
        <v>100</v>
      </c>
      <c r="W77" s="25"/>
    </row>
    <row r="80" spans="1:23" x14ac:dyDescent="0.3">
      <c r="A80" s="49" t="s">
        <v>36</v>
      </c>
    </row>
    <row r="81" spans="1:27" ht="15" thickBot="1" x14ac:dyDescent="0.35"/>
    <row r="82" spans="1:27" x14ac:dyDescent="0.3">
      <c r="A82" s="142" t="s">
        <v>0</v>
      </c>
      <c r="B82" s="32" t="s">
        <v>38</v>
      </c>
      <c r="C82" s="33"/>
      <c r="D82" s="33" t="s">
        <v>39</v>
      </c>
      <c r="E82" s="33"/>
      <c r="F82" s="33" t="s">
        <v>40</v>
      </c>
      <c r="G82" s="33"/>
      <c r="H82" s="33" t="s">
        <v>41</v>
      </c>
      <c r="I82" s="33"/>
      <c r="J82" s="33" t="s">
        <v>42</v>
      </c>
      <c r="K82" s="33"/>
      <c r="L82" s="33" t="s">
        <v>43</v>
      </c>
      <c r="M82" s="33"/>
      <c r="N82" s="33" t="s">
        <v>44</v>
      </c>
      <c r="O82" s="33"/>
      <c r="P82" s="33" t="s">
        <v>45</v>
      </c>
      <c r="Q82" s="33"/>
      <c r="R82" s="33" t="s">
        <v>46</v>
      </c>
      <c r="S82" s="33"/>
      <c r="T82" s="33" t="s">
        <v>47</v>
      </c>
      <c r="U82" s="33"/>
      <c r="V82" s="33" t="s">
        <v>48</v>
      </c>
      <c r="W82" s="33"/>
      <c r="X82" s="33" t="s">
        <v>16</v>
      </c>
      <c r="Y82" s="33"/>
      <c r="Z82" s="35" t="s">
        <v>13</v>
      </c>
      <c r="AA82" s="36"/>
    </row>
    <row r="83" spans="1:27" ht="15" thickBot="1" x14ac:dyDescent="0.35">
      <c r="A83" s="143"/>
      <c r="B83" s="37" t="s">
        <v>14</v>
      </c>
      <c r="C83" s="38" t="s">
        <v>15</v>
      </c>
      <c r="D83" s="39" t="s">
        <v>14</v>
      </c>
      <c r="E83" s="38" t="s">
        <v>15</v>
      </c>
      <c r="F83" s="39" t="s">
        <v>14</v>
      </c>
      <c r="G83" s="38" t="s">
        <v>15</v>
      </c>
      <c r="H83" s="39" t="s">
        <v>14</v>
      </c>
      <c r="I83" s="38" t="s">
        <v>15</v>
      </c>
      <c r="J83" s="39" t="s">
        <v>14</v>
      </c>
      <c r="K83" s="38" t="s">
        <v>15</v>
      </c>
      <c r="L83" s="39" t="s">
        <v>14</v>
      </c>
      <c r="M83" s="38" t="s">
        <v>15</v>
      </c>
      <c r="N83" s="39" t="s">
        <v>14</v>
      </c>
      <c r="O83" s="38" t="s">
        <v>15</v>
      </c>
      <c r="P83" s="39" t="s">
        <v>14</v>
      </c>
      <c r="Q83" s="38" t="s">
        <v>15</v>
      </c>
      <c r="R83" s="39" t="s">
        <v>14</v>
      </c>
      <c r="S83" s="38" t="s">
        <v>15</v>
      </c>
      <c r="T83" s="39" t="s">
        <v>14</v>
      </c>
      <c r="U83" s="38" t="s">
        <v>15</v>
      </c>
      <c r="V83" s="39" t="s">
        <v>14</v>
      </c>
      <c r="W83" s="38" t="s">
        <v>15</v>
      </c>
      <c r="X83" s="39" t="s">
        <v>14</v>
      </c>
      <c r="Y83" s="38" t="s">
        <v>15</v>
      </c>
      <c r="Z83" s="41" t="s">
        <v>14</v>
      </c>
      <c r="AA83" s="42" t="s">
        <v>15</v>
      </c>
    </row>
    <row r="84" spans="1:27" x14ac:dyDescent="0.3">
      <c r="A84" s="43" t="s">
        <v>1</v>
      </c>
      <c r="B84" s="8">
        <v>10</v>
      </c>
      <c r="C84" s="5">
        <f>IF(B95=0,"- - -",B84/B95*100)</f>
        <v>6.8027210884353746</v>
      </c>
      <c r="D84" s="4">
        <v>53</v>
      </c>
      <c r="E84" s="5">
        <f>IF(D95=0,"- - -",D84/D95*100)</f>
        <v>9.4138543516873892</v>
      </c>
      <c r="F84" s="4">
        <v>66</v>
      </c>
      <c r="G84" s="5">
        <f>IF(F95=0,"- - -",F84/F95*100)</f>
        <v>7.5170842824601358</v>
      </c>
      <c r="H84" s="4">
        <v>149</v>
      </c>
      <c r="I84" s="5">
        <f>IF(H95=0,"- - -",H84/H95*100)</f>
        <v>8.1599123767798467</v>
      </c>
      <c r="J84" s="4">
        <v>530</v>
      </c>
      <c r="K84" s="5">
        <f>IF(J95=0,"- - -",J84/J95*100)</f>
        <v>8.7372238707550292</v>
      </c>
      <c r="L84" s="4">
        <v>2069</v>
      </c>
      <c r="M84" s="5">
        <f>IF(L95=0,"- - -",L84/L95*100)</f>
        <v>8.6739613465811427</v>
      </c>
      <c r="N84" s="4">
        <v>4630</v>
      </c>
      <c r="O84" s="5">
        <f>IF(N95=0,"- - -",N84/N95*100)</f>
        <v>9.1030631905941579</v>
      </c>
      <c r="P84" s="4">
        <v>3474</v>
      </c>
      <c r="Q84" s="5">
        <f>IF(P95=0,"- - -",P84/P95*100)</f>
        <v>9.8182743125229628</v>
      </c>
      <c r="R84" s="4">
        <v>939</v>
      </c>
      <c r="S84" s="5">
        <f>IF(R95=0,"- - -",R84/R95*100)</f>
        <v>10.446100789854267</v>
      </c>
      <c r="T84" s="4">
        <v>116</v>
      </c>
      <c r="U84" s="5">
        <f>IF(T95=0,"- - -",T84/T95*100)</f>
        <v>11.164581328200192</v>
      </c>
      <c r="V84" s="4">
        <v>9</v>
      </c>
      <c r="W84" s="5">
        <f>IF(V95=0,"- - -",V84/V95*100)</f>
        <v>10.227272727272728</v>
      </c>
      <c r="X84" s="4">
        <v>1</v>
      </c>
      <c r="Y84" s="5">
        <f>IF(X95=0,"- - -",X84/X95*100)</f>
        <v>16.666666666666664</v>
      </c>
      <c r="Z84" s="26">
        <f t="shared" ref="Z84:Z94" si="4">B84+D84+F84+H84+J84+L84+N84+P84+R84+T84+V84+X84</f>
        <v>12046</v>
      </c>
      <c r="AA84" s="27">
        <f>IF(Z95=0,"- - -",Z84/Z95*100)</f>
        <v>9.2875867386276028</v>
      </c>
    </row>
    <row r="85" spans="1:27" x14ac:dyDescent="0.3">
      <c r="A85" s="44" t="s">
        <v>2</v>
      </c>
      <c r="B85" s="9">
        <v>28</v>
      </c>
      <c r="C85" s="3">
        <f>IF(B95=0,"- - -",B85/B95*100)</f>
        <v>19.047619047619047</v>
      </c>
      <c r="D85" s="2">
        <v>75</v>
      </c>
      <c r="E85" s="3">
        <f>IF(D95=0,"- - -",D85/D95*100)</f>
        <v>13.321492007104796</v>
      </c>
      <c r="F85" s="2">
        <v>92</v>
      </c>
      <c r="G85" s="3">
        <f>IF(F95=0,"- - -",F85/F95*100)</f>
        <v>10.478359908883828</v>
      </c>
      <c r="H85" s="2">
        <v>178</v>
      </c>
      <c r="I85" s="3">
        <f>IF(H95=0,"- - -",H85/H95*100)</f>
        <v>9.7480832420591454</v>
      </c>
      <c r="J85" s="2">
        <v>671</v>
      </c>
      <c r="K85" s="3">
        <f>IF(J95=0,"- - -",J85/J95*100)</f>
        <v>11.061655126937026</v>
      </c>
      <c r="L85" s="2">
        <v>2833</v>
      </c>
      <c r="M85" s="3">
        <f>IF(L95=0,"- - -",L85/L95*100)</f>
        <v>11.876912757305162</v>
      </c>
      <c r="N85" s="2">
        <v>6527</v>
      </c>
      <c r="O85" s="3">
        <f>IF(N95=0,"- - -",N85/N95*100)</f>
        <v>12.832763163068694</v>
      </c>
      <c r="P85" s="2">
        <v>4696</v>
      </c>
      <c r="Q85" s="3">
        <f>IF(P95=0,"- - -",P85/P95*100)</f>
        <v>13.271910239380494</v>
      </c>
      <c r="R85" s="2">
        <v>1241</v>
      </c>
      <c r="S85" s="3">
        <f>IF(R95=0,"- - -",R85/R95*100)</f>
        <v>13.805762598731782</v>
      </c>
      <c r="T85" s="2">
        <v>146</v>
      </c>
      <c r="U85" s="3">
        <f>IF(T95=0,"- - -",T85/T95*100)</f>
        <v>14.051973051010588</v>
      </c>
      <c r="V85" s="2">
        <v>8</v>
      </c>
      <c r="W85" s="3">
        <f>IF(V95=0,"- - -",V85/V95*100)</f>
        <v>9.0909090909090917</v>
      </c>
      <c r="X85" s="2">
        <v>0</v>
      </c>
      <c r="Y85" s="3">
        <f>IF(X95=0,"- - -",X85/X95*100)</f>
        <v>0</v>
      </c>
      <c r="Z85" s="28">
        <f t="shared" si="4"/>
        <v>16495</v>
      </c>
      <c r="AA85" s="29">
        <f>IF(Z95=0,"- - -",Z85/Z95*100)</f>
        <v>12.717810331534309</v>
      </c>
    </row>
    <row r="86" spans="1:27" x14ac:dyDescent="0.3">
      <c r="A86" s="44" t="s">
        <v>3</v>
      </c>
      <c r="B86" s="9">
        <v>27</v>
      </c>
      <c r="C86" s="3">
        <f>IF(B95=0,"- - -",B86/B95*100)</f>
        <v>18.367346938775512</v>
      </c>
      <c r="D86" s="2">
        <v>85</v>
      </c>
      <c r="E86" s="3">
        <f>IF(D95=0,"- - -",D86/D95*100)</f>
        <v>15.097690941385435</v>
      </c>
      <c r="F86" s="2">
        <v>151</v>
      </c>
      <c r="G86" s="3">
        <f>IF(F95=0,"- - -",F86/F95*100)</f>
        <v>17.198177676537586</v>
      </c>
      <c r="H86" s="2">
        <v>288</v>
      </c>
      <c r="I86" s="3">
        <f>IF(H95=0,"- - -",H86/H95*100)</f>
        <v>15.772179627601316</v>
      </c>
      <c r="J86" s="2">
        <v>947</v>
      </c>
      <c r="K86" s="3">
        <f>IF(J95=0,"- - -",J86/J95*100)</f>
        <v>15.611605670952851</v>
      </c>
      <c r="L86" s="2">
        <v>3790</v>
      </c>
      <c r="M86" s="3">
        <f>IF(L95=0,"- - -",L86/L95*100)</f>
        <v>15.888986710267053</v>
      </c>
      <c r="N86" s="2">
        <v>8790</v>
      </c>
      <c r="O86" s="3">
        <f>IF(N95=0,"- - -",N86/N95*100)</f>
        <v>17.282057331603163</v>
      </c>
      <c r="P86" s="2">
        <v>6766</v>
      </c>
      <c r="Q86" s="3">
        <f>IF(P95=0,"- - -",P86/P95*100)</f>
        <v>19.122177316790548</v>
      </c>
      <c r="R86" s="2">
        <v>1895</v>
      </c>
      <c r="S86" s="3">
        <f>IF(R95=0,"- - -",R86/R95*100)</f>
        <v>21.081321615307598</v>
      </c>
      <c r="T86" s="2">
        <v>237</v>
      </c>
      <c r="U86" s="3">
        <f>IF(T95=0,"- - -",T86/T95*100)</f>
        <v>22.810394610202117</v>
      </c>
      <c r="V86" s="2">
        <v>31</v>
      </c>
      <c r="W86" s="3">
        <f>IF(V95=0,"- - -",V86/V95*100)</f>
        <v>35.227272727272727</v>
      </c>
      <c r="X86" s="2">
        <v>3</v>
      </c>
      <c r="Y86" s="3">
        <f>IF(X95=0,"- - -",X86/X95*100)</f>
        <v>50</v>
      </c>
      <c r="Z86" s="28">
        <f t="shared" si="4"/>
        <v>23010</v>
      </c>
      <c r="AA86" s="29">
        <f>IF(Z95=0,"- - -",Z86/Z95*100)</f>
        <v>17.74094063222822</v>
      </c>
    </row>
    <row r="87" spans="1:27" x14ac:dyDescent="0.3">
      <c r="A87" s="44" t="s">
        <v>4</v>
      </c>
      <c r="B87" s="9">
        <v>6</v>
      </c>
      <c r="C87" s="3">
        <f>IF(B95=0,"- - -",B87/B95*100)</f>
        <v>4.0816326530612246</v>
      </c>
      <c r="D87" s="2">
        <v>20</v>
      </c>
      <c r="E87" s="3">
        <f>IF(D95=0,"- - -",D87/D95*100)</f>
        <v>3.5523978685612785</v>
      </c>
      <c r="F87" s="2">
        <v>52</v>
      </c>
      <c r="G87" s="3">
        <f>IF(F95=0,"- - -",F87/F95*100)</f>
        <v>5.9225512528473807</v>
      </c>
      <c r="H87" s="2">
        <v>125</v>
      </c>
      <c r="I87" s="3">
        <f>IF(H95=0,"- - -",H87/H95*100)</f>
        <v>6.8455640744797375</v>
      </c>
      <c r="J87" s="2">
        <v>379</v>
      </c>
      <c r="K87" s="3">
        <f>IF(J95=0,"- - -",J87/J95*100)</f>
        <v>6.247939333992746</v>
      </c>
      <c r="L87" s="2">
        <v>1455</v>
      </c>
      <c r="M87" s="3">
        <f>IF(L95=0,"- - -",L87/L95*100)</f>
        <v>6.0998616526223115</v>
      </c>
      <c r="N87" s="2">
        <v>3228</v>
      </c>
      <c r="O87" s="3">
        <f>IF(N95=0,"- - -",N87/N95*100)</f>
        <v>6.3465848767252568</v>
      </c>
      <c r="P87" s="2">
        <v>2406</v>
      </c>
      <c r="Q87" s="3">
        <f>IF(P95=0,"- - -",P87/P95*100)</f>
        <v>6.7998756464969059</v>
      </c>
      <c r="R87" s="2">
        <v>698</v>
      </c>
      <c r="S87" s="3">
        <f>IF(R95=0,"- - -",R87/R95*100)</f>
        <v>7.7650461675381015</v>
      </c>
      <c r="T87" s="2">
        <v>87</v>
      </c>
      <c r="U87" s="3">
        <f>IF(T95=0,"- - -",T87/T95*100)</f>
        <v>8.3734359961501443</v>
      </c>
      <c r="V87" s="2">
        <v>8</v>
      </c>
      <c r="W87" s="3">
        <f>IF(V95=0,"- - -",V87/V95*100)</f>
        <v>9.0909090909090917</v>
      </c>
      <c r="X87" s="2">
        <v>0</v>
      </c>
      <c r="Y87" s="3">
        <f>IF(X95=0,"- - -",X87/X95*100)</f>
        <v>0</v>
      </c>
      <c r="Z87" s="28">
        <f t="shared" si="4"/>
        <v>8464</v>
      </c>
      <c r="AA87" s="29">
        <f>IF(Z95=0,"- - -",Z87/Z95*100)</f>
        <v>6.5258288357748651</v>
      </c>
    </row>
    <row r="88" spans="1:27" x14ac:dyDescent="0.3">
      <c r="A88" s="44" t="s">
        <v>5</v>
      </c>
      <c r="B88" s="9">
        <v>16</v>
      </c>
      <c r="C88" s="3">
        <f>IF(B95=0,"- - -",B88/B95*100)</f>
        <v>10.884353741496598</v>
      </c>
      <c r="D88" s="2">
        <v>60</v>
      </c>
      <c r="E88" s="3">
        <f>IF(D95=0,"- - -",D88/D95*100)</f>
        <v>10.657193605683837</v>
      </c>
      <c r="F88" s="2">
        <v>75</v>
      </c>
      <c r="G88" s="3">
        <f>IF(F95=0,"- - -",F88/F95*100)</f>
        <v>8.5421412300683368</v>
      </c>
      <c r="H88" s="2">
        <v>130</v>
      </c>
      <c r="I88" s="3">
        <f>IF(H95=0,"- - -",H88/H95*100)</f>
        <v>7.119386637458927</v>
      </c>
      <c r="J88" s="2">
        <v>308</v>
      </c>
      <c r="K88" s="3">
        <f>IF(J95=0,"- - -",J88/J95*100)</f>
        <v>5.0774810418727334</v>
      </c>
      <c r="L88" s="2">
        <v>1098</v>
      </c>
      <c r="M88" s="3">
        <f>IF(L95=0,"- - -",L88/L95*100)</f>
        <v>4.6031945667211671</v>
      </c>
      <c r="N88" s="2">
        <v>2519</v>
      </c>
      <c r="O88" s="3">
        <f>IF(N95=0,"- - -",N88/N95*100)</f>
        <v>4.9526168849042502</v>
      </c>
      <c r="P88" s="2">
        <v>1907</v>
      </c>
      <c r="Q88" s="3">
        <f>IF(P95=0,"- - -",P88/P95*100)</f>
        <v>5.3895938727637569</v>
      </c>
      <c r="R88" s="2">
        <v>496</v>
      </c>
      <c r="S88" s="3">
        <f>IF(R95=0,"- - -",R88/R95*100)</f>
        <v>5.5178551563021472</v>
      </c>
      <c r="T88" s="2">
        <v>57</v>
      </c>
      <c r="U88" s="3">
        <f>IF(T95=0,"- - -",T88/T95*100)</f>
        <v>5.4860442733397496</v>
      </c>
      <c r="V88" s="2">
        <v>4</v>
      </c>
      <c r="W88" s="3">
        <f>IF(V95=0,"- - -",V88/V95*100)</f>
        <v>4.5454545454545459</v>
      </c>
      <c r="X88" s="2">
        <v>0</v>
      </c>
      <c r="Y88" s="3">
        <f>IF(X95=0,"- - -",X88/X95*100)</f>
        <v>0</v>
      </c>
      <c r="Z88" s="28">
        <f t="shared" si="4"/>
        <v>6670</v>
      </c>
      <c r="AA88" s="29">
        <f>IF(Z95=0,"- - -",Z88/Z95*100)</f>
        <v>5.1426368542791057</v>
      </c>
    </row>
    <row r="89" spans="1:27" x14ac:dyDescent="0.3">
      <c r="A89" s="44" t="s">
        <v>6</v>
      </c>
      <c r="B89" s="9">
        <v>21</v>
      </c>
      <c r="C89" s="3">
        <f>IF(B95=0,"- - -",B89/B95*100)</f>
        <v>14.285714285714285</v>
      </c>
      <c r="D89" s="2">
        <v>132</v>
      </c>
      <c r="E89" s="3">
        <f>IF(D95=0,"- - -",D89/D95*100)</f>
        <v>23.445825932504441</v>
      </c>
      <c r="F89" s="2">
        <v>241</v>
      </c>
      <c r="G89" s="3">
        <f>IF(F95=0,"- - -",F89/F95*100)</f>
        <v>27.448747152619589</v>
      </c>
      <c r="H89" s="2">
        <v>351</v>
      </c>
      <c r="I89" s="3">
        <f>IF(H95=0,"- - -",H89/H95*100)</f>
        <v>19.2223439211391</v>
      </c>
      <c r="J89" s="2">
        <v>1162</v>
      </c>
      <c r="K89" s="3">
        <f>IF(J95=0,"- - -",J89/J95*100)</f>
        <v>19.155951203428948</v>
      </c>
      <c r="L89" s="2">
        <v>4628</v>
      </c>
      <c r="M89" s="3">
        <f>IF(L95=0,"- - -",L89/L95*100)</f>
        <v>19.402171634595227</v>
      </c>
      <c r="N89" s="2">
        <v>10292</v>
      </c>
      <c r="O89" s="3">
        <f>IF(N95=0,"- - -",N89/N95*100)</f>
        <v>20.23514608155401</v>
      </c>
      <c r="P89" s="2">
        <v>7173</v>
      </c>
      <c r="Q89" s="3">
        <f>IF(P95=0,"- - -",P89/P95*100)</f>
        <v>20.272447220416584</v>
      </c>
      <c r="R89" s="2">
        <v>1813</v>
      </c>
      <c r="S89" s="3">
        <f>IF(R95=0,"- - -",R89/R95*100)</f>
        <v>20.169095561241519</v>
      </c>
      <c r="T89" s="2">
        <v>218</v>
      </c>
      <c r="U89" s="3">
        <f>IF(T95=0,"- - -",T89/T95*100)</f>
        <v>20.981713185755535</v>
      </c>
      <c r="V89" s="2">
        <v>14</v>
      </c>
      <c r="W89" s="3">
        <f>IF(V95=0,"- - -",V89/V95*100)</f>
        <v>15.909090909090908</v>
      </c>
      <c r="X89" s="2">
        <v>0</v>
      </c>
      <c r="Y89" s="3">
        <f>IF(X95=0,"- - -",X89/X95*100)</f>
        <v>0</v>
      </c>
      <c r="Z89" s="28">
        <f t="shared" si="4"/>
        <v>26045</v>
      </c>
      <c r="AA89" s="29">
        <f>IF(Z95=0,"- - -",Z89/Z95*100)</f>
        <v>20.080956052428682</v>
      </c>
    </row>
    <row r="90" spans="1:27" x14ac:dyDescent="0.3">
      <c r="A90" s="44" t="s">
        <v>7</v>
      </c>
      <c r="B90" s="9">
        <v>14</v>
      </c>
      <c r="C90" s="3">
        <f>IF(B95=0,"- - -",B90/B95*100)</f>
        <v>9.5238095238095237</v>
      </c>
      <c r="D90" s="2">
        <v>45</v>
      </c>
      <c r="E90" s="3">
        <f>IF(D95=0,"- - -",D90/D95*100)</f>
        <v>7.9928952042628776</v>
      </c>
      <c r="F90" s="2">
        <v>94</v>
      </c>
      <c r="G90" s="3">
        <f>IF(F95=0,"- - -",F90/F95*100)</f>
        <v>10.70615034168565</v>
      </c>
      <c r="H90" s="2">
        <v>246</v>
      </c>
      <c r="I90" s="3">
        <f>IF(H95=0,"- - -",H90/H95*100)</f>
        <v>13.472070098576122</v>
      </c>
      <c r="J90" s="2">
        <v>879</v>
      </c>
      <c r="K90" s="3">
        <f>IF(J95=0,"- - -",J90/J95*100)</f>
        <v>14.490603363006924</v>
      </c>
      <c r="L90" s="2">
        <v>3279</v>
      </c>
      <c r="M90" s="3">
        <f>IF(L95=0,"- - -",L90/L95*100)</f>
        <v>13.746698528486984</v>
      </c>
      <c r="N90" s="2">
        <v>5825</v>
      </c>
      <c r="O90" s="3">
        <f>IF(N95=0,"- - -",N90/N95*100)</f>
        <v>11.452557901773426</v>
      </c>
      <c r="P90" s="2">
        <v>3351</v>
      </c>
      <c r="Q90" s="3">
        <f>IF(P95=0,"- - -",P90/P95*100)</f>
        <v>9.4706497470536686</v>
      </c>
      <c r="R90" s="2">
        <v>677</v>
      </c>
      <c r="S90" s="3">
        <f>IF(R95=0,"- - -",R90/R95*100)</f>
        <v>7.5314273000333749</v>
      </c>
      <c r="T90" s="2">
        <v>74</v>
      </c>
      <c r="U90" s="3">
        <f>IF(T95=0,"- - -",T90/T95*100)</f>
        <v>7.1222329162656406</v>
      </c>
      <c r="V90" s="2">
        <v>4</v>
      </c>
      <c r="W90" s="3">
        <f>IF(V95=0,"- - -",V90/V95*100)</f>
        <v>4.5454545454545459</v>
      </c>
      <c r="X90" s="2">
        <v>2</v>
      </c>
      <c r="Y90" s="3">
        <f>IF(X95=0,"- - -",X90/X95*100)</f>
        <v>33.333333333333329</v>
      </c>
      <c r="Z90" s="28">
        <f t="shared" si="4"/>
        <v>14490</v>
      </c>
      <c r="AA90" s="29">
        <f>IF(Z95=0,"- - -",Z90/Z95*100)</f>
        <v>11.171935235158056</v>
      </c>
    </row>
    <row r="91" spans="1:27" x14ac:dyDescent="0.3">
      <c r="A91" s="44" t="s">
        <v>8</v>
      </c>
      <c r="B91" s="9">
        <v>1</v>
      </c>
      <c r="C91" s="3">
        <f>IF(B95=0,"- - -",B91/B95*100)</f>
        <v>0.68027210884353739</v>
      </c>
      <c r="D91" s="2">
        <v>3</v>
      </c>
      <c r="E91" s="3">
        <f>IF(D95=0,"- - -",D91/D95*100)</f>
        <v>0.53285968028419184</v>
      </c>
      <c r="F91" s="2">
        <v>4</v>
      </c>
      <c r="G91" s="3">
        <f>IF(F95=0,"- - -",F91/F95*100)</f>
        <v>0.45558086560364464</v>
      </c>
      <c r="H91" s="2">
        <v>24</v>
      </c>
      <c r="I91" s="3">
        <f>IF(H95=0,"- - -",H91/H95*100)</f>
        <v>1.3143483023001095</v>
      </c>
      <c r="J91" s="2">
        <v>87</v>
      </c>
      <c r="K91" s="3">
        <f>IF(J95=0,"- - -",J91/J95*100)</f>
        <v>1.4342235410484669</v>
      </c>
      <c r="L91" s="2">
        <v>368</v>
      </c>
      <c r="M91" s="3">
        <f>IF(L95=0,"- - -",L91/L95*100)</f>
        <v>1.5427828784639248</v>
      </c>
      <c r="N91" s="2">
        <v>720</v>
      </c>
      <c r="O91" s="3">
        <f>IF(N95=0,"- - -",N91/N95*100)</f>
        <v>1.4155951397900202</v>
      </c>
      <c r="P91" s="2">
        <v>530</v>
      </c>
      <c r="Q91" s="3">
        <f>IF(P95=0,"- - -",P91/P95*100)</f>
        <v>1.4978944690953284</v>
      </c>
      <c r="R91" s="2">
        <v>120</v>
      </c>
      <c r="S91" s="3">
        <f>IF(R95=0,"- - -",R91/R95*100)</f>
        <v>1.3349649571698743</v>
      </c>
      <c r="T91" s="2">
        <v>5</v>
      </c>
      <c r="U91" s="3">
        <f>IF(T95=0,"- - -",T91/T95*100)</f>
        <v>0.48123195380173239</v>
      </c>
      <c r="V91" s="2">
        <v>0</v>
      </c>
      <c r="W91" s="3">
        <f>IF(V95=0,"- - -",V91/V95*100)</f>
        <v>0</v>
      </c>
      <c r="X91" s="2">
        <v>0</v>
      </c>
      <c r="Y91" s="3">
        <f>IF(X95=0,"- - -",X91/X95*100)</f>
        <v>0</v>
      </c>
      <c r="Z91" s="28">
        <f t="shared" si="4"/>
        <v>1862</v>
      </c>
      <c r="AA91" s="29">
        <f>IF(Z95=0,"- - -",Z91/Z95*100)</f>
        <v>1.4356206630686199</v>
      </c>
    </row>
    <row r="92" spans="1:27" x14ac:dyDescent="0.3">
      <c r="A92" s="44" t="s">
        <v>9</v>
      </c>
      <c r="B92" s="9">
        <v>17</v>
      </c>
      <c r="C92" s="3">
        <f>IF(B95=0,"- - -",B92/B95*100)</f>
        <v>11.564625850340136</v>
      </c>
      <c r="D92" s="2">
        <v>66</v>
      </c>
      <c r="E92" s="3">
        <f>IF(D95=0,"- - -",D92/D95*100)</f>
        <v>11.72291296625222</v>
      </c>
      <c r="F92" s="2">
        <v>80</v>
      </c>
      <c r="G92" s="3">
        <f>IF(F95=0,"- - -",F92/F95*100)</f>
        <v>9.1116173120728927</v>
      </c>
      <c r="H92" s="2">
        <v>222</v>
      </c>
      <c r="I92" s="3">
        <f>IF(H95=0,"- - -",H92/H95*100)</f>
        <v>12.157721796276014</v>
      </c>
      <c r="J92" s="2">
        <v>700</v>
      </c>
      <c r="K92" s="3">
        <f>IF(J95=0,"- - -",J92/J95*100)</f>
        <v>11.539729640619848</v>
      </c>
      <c r="L92" s="2">
        <v>2704</v>
      </c>
      <c r="M92" s="3">
        <f>IF(L95=0,"- - -",L92/L95*100)</f>
        <v>11.3361002808871</v>
      </c>
      <c r="N92" s="2">
        <v>5169</v>
      </c>
      <c r="O92" s="3">
        <f>IF(N95=0,"- - -",N92/N95*100)</f>
        <v>10.162793441075852</v>
      </c>
      <c r="P92" s="2">
        <v>3049</v>
      </c>
      <c r="Q92" s="3">
        <f>IF(P95=0,"- - -",P92/P95*100)</f>
        <v>8.6171325212672745</v>
      </c>
      <c r="R92" s="2">
        <v>675</v>
      </c>
      <c r="S92" s="3">
        <f>IF(R95=0,"- - -",R92/R95*100)</f>
        <v>7.5091778840805423</v>
      </c>
      <c r="T92" s="2">
        <v>58</v>
      </c>
      <c r="U92" s="3">
        <f>IF(T95=0,"- - -",T92/T95*100)</f>
        <v>5.5822906641000962</v>
      </c>
      <c r="V92" s="2">
        <v>3</v>
      </c>
      <c r="W92" s="3">
        <f>IF(V95=0,"- - -",V92/V95*100)</f>
        <v>3.4090909090909087</v>
      </c>
      <c r="X92" s="2">
        <v>0</v>
      </c>
      <c r="Y92" s="3">
        <f>IF(X95=0,"- - -",X92/X95*100)</f>
        <v>0</v>
      </c>
      <c r="Z92" s="28">
        <f t="shared" si="4"/>
        <v>12743</v>
      </c>
      <c r="AA92" s="29">
        <f>IF(Z95=0,"- - -",Z92/Z95*100)</f>
        <v>9.8249807247494214</v>
      </c>
    </row>
    <row r="93" spans="1:27" x14ac:dyDescent="0.3">
      <c r="A93" s="44" t="s">
        <v>10</v>
      </c>
      <c r="B93" s="9">
        <v>2</v>
      </c>
      <c r="C93" s="3">
        <f>IF(B95=0,"- - -",B93/B95*100)</f>
        <v>1.3605442176870748</v>
      </c>
      <c r="D93" s="2">
        <v>18</v>
      </c>
      <c r="E93" s="3">
        <f>IF(D95=0,"- - -",D93/D95*100)</f>
        <v>3.197158081705151</v>
      </c>
      <c r="F93" s="2">
        <v>17</v>
      </c>
      <c r="G93" s="3">
        <f>IF(F95=0,"- - -",F93/F95*100)</f>
        <v>1.9362186788154898</v>
      </c>
      <c r="H93" s="2">
        <v>80</v>
      </c>
      <c r="I93" s="3">
        <f>IF(H95=0,"- - -",H93/H95*100)</f>
        <v>4.381161007667032</v>
      </c>
      <c r="J93" s="2">
        <v>254</v>
      </c>
      <c r="K93" s="3">
        <f>IF(J95=0,"- - -",J93/J95*100)</f>
        <v>4.1872733267392022</v>
      </c>
      <c r="L93" s="2">
        <v>1048</v>
      </c>
      <c r="M93" s="3">
        <f>IF(L95=0,"- - -",L93/L95*100)</f>
        <v>4.3935773277994379</v>
      </c>
      <c r="N93" s="2">
        <v>1969</v>
      </c>
      <c r="O93" s="3">
        <f>IF(N95=0,"- - -",N93/N95*100)</f>
        <v>3.8712594864535412</v>
      </c>
      <c r="P93" s="2">
        <v>1210</v>
      </c>
      <c r="Q93" s="3">
        <f>IF(P95=0,"- - -",P93/P95*100)</f>
        <v>3.4197213351044287</v>
      </c>
      <c r="R93" s="2">
        <v>244</v>
      </c>
      <c r="S93" s="3">
        <f>IF(R95=0,"- - -",R93/R95*100)</f>
        <v>2.7144287462454111</v>
      </c>
      <c r="T93" s="2">
        <v>22</v>
      </c>
      <c r="U93" s="3">
        <f>IF(T95=0,"- - -",T93/T95*100)</f>
        <v>2.1174205967276225</v>
      </c>
      <c r="V93" s="2">
        <v>3</v>
      </c>
      <c r="W93" s="3">
        <f>IF(V95=0,"- - -",V93/V95*100)</f>
        <v>3.4090909090909087</v>
      </c>
      <c r="X93" s="2">
        <v>0</v>
      </c>
      <c r="Y93" s="3">
        <f>IF(X95=0,"- - -",X93/X95*100)</f>
        <v>0</v>
      </c>
      <c r="Z93" s="28">
        <f t="shared" si="4"/>
        <v>4867</v>
      </c>
      <c r="AA93" s="29">
        <f>IF(Z95=0,"- - -",Z93/Z95*100)</f>
        <v>3.7525057825751733</v>
      </c>
    </row>
    <row r="94" spans="1:27" ht="15" thickBot="1" x14ac:dyDescent="0.35">
      <c r="A94" s="45" t="s">
        <v>11</v>
      </c>
      <c r="B94" s="10">
        <v>5</v>
      </c>
      <c r="C94" s="7">
        <f>IF(B95=0,"- - -",B94/B95*100)</f>
        <v>3.4013605442176873</v>
      </c>
      <c r="D94" s="6">
        <v>6</v>
      </c>
      <c r="E94" s="7">
        <f>IF(D95=0,"- - -",D94/D95*100)</f>
        <v>1.0657193605683837</v>
      </c>
      <c r="F94" s="6">
        <v>6</v>
      </c>
      <c r="G94" s="7">
        <f>IF(F95=0,"- - -",F94/F95*100)</f>
        <v>0.68337129840546695</v>
      </c>
      <c r="H94" s="6">
        <v>33</v>
      </c>
      <c r="I94" s="7">
        <f>IF(H95=0,"- - -",H94/H95*100)</f>
        <v>1.8072289156626504</v>
      </c>
      <c r="J94" s="6">
        <v>149</v>
      </c>
      <c r="K94" s="7">
        <f>IF(J95=0,"- - -",J94/J95*100)</f>
        <v>2.456313880646225</v>
      </c>
      <c r="L94" s="6">
        <v>581</v>
      </c>
      <c r="M94" s="7">
        <f>IF(L95=0,"- - -",L94/L95*100)</f>
        <v>2.4357523162704902</v>
      </c>
      <c r="N94" s="6">
        <v>1193</v>
      </c>
      <c r="O94" s="7">
        <f>IF(N95=0,"- - -",N94/N95*100)</f>
        <v>2.3455625024576303</v>
      </c>
      <c r="P94" s="6">
        <v>821</v>
      </c>
      <c r="Q94" s="7">
        <f>IF(P95=0,"- - -",P94/P95*100)</f>
        <v>2.3203233191080459</v>
      </c>
      <c r="R94" s="6">
        <v>191</v>
      </c>
      <c r="S94" s="7">
        <f>IF(R95=0,"- - -",R94/R95*100)</f>
        <v>2.1248192234953835</v>
      </c>
      <c r="T94" s="6">
        <v>19</v>
      </c>
      <c r="U94" s="7">
        <f>IF(T95=0,"- - -",T94/T95*100)</f>
        <v>1.8286814244465832</v>
      </c>
      <c r="V94" s="6">
        <v>4</v>
      </c>
      <c r="W94" s="7">
        <f>IF(V95=0,"- - -",V94/V95*100)</f>
        <v>4.5454545454545459</v>
      </c>
      <c r="X94" s="6">
        <v>0</v>
      </c>
      <c r="Y94" s="7">
        <f>IF(X95=0,"- - -",X94/X95*100)</f>
        <v>0</v>
      </c>
      <c r="Z94" s="30">
        <f t="shared" si="4"/>
        <v>3008</v>
      </c>
      <c r="AA94" s="31">
        <f>IF(Z95=0,"- - -",Z94/Z95*100)</f>
        <v>2.3191981495759446</v>
      </c>
    </row>
    <row r="95" spans="1:27" x14ac:dyDescent="0.3">
      <c r="A95" s="46" t="s">
        <v>13</v>
      </c>
      <c r="B95" s="14">
        <f>SUM(B84:B94)</f>
        <v>147</v>
      </c>
      <c r="C95" s="15">
        <f>IF(B95=0,"- - -",B95/B95*100)</f>
        <v>100</v>
      </c>
      <c r="D95" s="16">
        <f>SUM(D84:D94)</f>
        <v>563</v>
      </c>
      <c r="E95" s="15">
        <f>IF(D95=0,"- - -",D95/D95*100)</f>
        <v>100</v>
      </c>
      <c r="F95" s="16">
        <f>SUM(F84:F94)</f>
        <v>878</v>
      </c>
      <c r="G95" s="15">
        <f>IF(F95=0,"- - -",F95/F95*100)</f>
        <v>100</v>
      </c>
      <c r="H95" s="16">
        <f>SUM(H84:H94)</f>
        <v>1826</v>
      </c>
      <c r="I95" s="15">
        <f>IF(H95=0,"- - -",H95/H95*100)</f>
        <v>100</v>
      </c>
      <c r="J95" s="16">
        <f>SUM(J84:J94)</f>
        <v>6066</v>
      </c>
      <c r="K95" s="15">
        <f>IF(J95=0,"- - -",J95/J95*100)</f>
        <v>100</v>
      </c>
      <c r="L95" s="16">
        <f>SUM(L84:L94)</f>
        <v>23853</v>
      </c>
      <c r="M95" s="15">
        <f>IF(L95=0,"- - -",L95/L95*100)</f>
        <v>100</v>
      </c>
      <c r="N95" s="16">
        <f>SUM(N84:N94)</f>
        <v>50862</v>
      </c>
      <c r="O95" s="15">
        <f>IF(N95=0,"- - -",N95/N95*100)</f>
        <v>100</v>
      </c>
      <c r="P95" s="16">
        <f>SUM(P84:P94)</f>
        <v>35383</v>
      </c>
      <c r="Q95" s="15">
        <f>IF(P95=0,"- - -",P95/P95*100)</f>
        <v>100</v>
      </c>
      <c r="R95" s="16">
        <f>SUM(R84:R94)</f>
        <v>8989</v>
      </c>
      <c r="S95" s="15">
        <f>IF(R95=0,"- - -",R95/R95*100)</f>
        <v>100</v>
      </c>
      <c r="T95" s="16">
        <f>SUM(T84:T94)</f>
        <v>1039</v>
      </c>
      <c r="U95" s="15">
        <f>IF(T95=0,"- - -",T95/T95*100)</f>
        <v>100</v>
      </c>
      <c r="V95" s="16">
        <f>SUM(V84:V94)</f>
        <v>88</v>
      </c>
      <c r="W95" s="15">
        <f>IF(V95=0,"- - -",V95/V95*100)</f>
        <v>100</v>
      </c>
      <c r="X95" s="16">
        <f>SUM(X84:X94)</f>
        <v>6</v>
      </c>
      <c r="Y95" s="15">
        <f>IF(X95=0,"- - -",X95/X95*100)</f>
        <v>100</v>
      </c>
      <c r="Z95" s="22">
        <f>SUM(Z84:Z94)</f>
        <v>129700</v>
      </c>
      <c r="AA95" s="23">
        <f>IF(Z95=0,"- - -",Z95/Z95*100)</f>
        <v>100</v>
      </c>
    </row>
    <row r="96" spans="1:27" ht="15" thickBot="1" x14ac:dyDescent="0.35">
      <c r="A96" s="47" t="s">
        <v>37</v>
      </c>
      <c r="B96" s="18">
        <f>IF($Z95=0,"- - -",B95/$Z95*100)</f>
        <v>0.1133384734001542</v>
      </c>
      <c r="C96" s="19"/>
      <c r="D96" s="20">
        <f>IF($Z95=0,"- - -",D95/$Z95*100)</f>
        <v>0.43407864302235932</v>
      </c>
      <c r="E96" s="19"/>
      <c r="F96" s="20">
        <f>IF($Z95=0,"- - -",F95/$Z95*100)</f>
        <v>0.67694680030840393</v>
      </c>
      <c r="G96" s="19"/>
      <c r="H96" s="20">
        <f>IF($Z95=0,"- - -",H95/$Z95*100)</f>
        <v>1.407864302235929</v>
      </c>
      <c r="I96" s="19"/>
      <c r="J96" s="20">
        <f>IF($Z95=0,"- - -",J95/$Z95*100)</f>
        <v>4.6769468003084045</v>
      </c>
      <c r="K96" s="19"/>
      <c r="L96" s="20">
        <f>IF($Z95=0,"- - -",L95/$Z95*100)</f>
        <v>18.390902081727063</v>
      </c>
      <c r="M96" s="19"/>
      <c r="N96" s="20">
        <f>IF($Z95=0,"- - -",N95/$Z95*100)</f>
        <v>39.215111796453357</v>
      </c>
      <c r="O96" s="19"/>
      <c r="P96" s="20">
        <f>IF($Z95=0,"- - -",P95/$Z95*100)</f>
        <v>27.280647648419432</v>
      </c>
      <c r="Q96" s="19"/>
      <c r="R96" s="20">
        <f>IF($Z95=0,"- - -",R95/$Z95*100)</f>
        <v>6.930609097918274</v>
      </c>
      <c r="S96" s="19"/>
      <c r="T96" s="20">
        <f>IF($Z95=0,"- - -",T95/$Z95*100)</f>
        <v>0.80107941403238236</v>
      </c>
      <c r="U96" s="19"/>
      <c r="V96" s="20">
        <f>IF($Z95=0,"- - -",V95/$Z95*100)</f>
        <v>6.7848882035466462E-2</v>
      </c>
      <c r="W96" s="19"/>
      <c r="X96" s="20">
        <f>IF($Z95=0,"- - -",X95/$Z95*100)</f>
        <v>4.6260601387818042E-3</v>
      </c>
      <c r="Y96" s="19"/>
      <c r="Z96" s="24">
        <f>IF($Z95=0,"- - -",Z95/$Z95*100)</f>
        <v>100</v>
      </c>
      <c r="AA96" s="25"/>
    </row>
    <row r="99" spans="1:11" x14ac:dyDescent="0.3">
      <c r="A99" s="49" t="s">
        <v>49</v>
      </c>
    </row>
    <row r="100" spans="1:11" ht="15" thickBot="1" x14ac:dyDescent="0.35"/>
    <row r="101" spans="1:11" x14ac:dyDescent="0.3">
      <c r="A101" s="142" t="s">
        <v>0</v>
      </c>
      <c r="B101" s="32" t="s">
        <v>117</v>
      </c>
      <c r="C101" s="33"/>
      <c r="D101" s="33" t="s">
        <v>118</v>
      </c>
      <c r="E101" s="33"/>
      <c r="F101" s="33" t="s">
        <v>119</v>
      </c>
      <c r="G101" s="33"/>
      <c r="H101" s="33" t="s">
        <v>120</v>
      </c>
      <c r="I101" s="33"/>
      <c r="J101" s="35" t="s">
        <v>13</v>
      </c>
      <c r="K101" s="36"/>
    </row>
    <row r="102" spans="1:11" ht="15" thickBot="1" x14ac:dyDescent="0.35">
      <c r="A102" s="143"/>
      <c r="B102" s="37" t="s">
        <v>14</v>
      </c>
      <c r="C102" s="38" t="s">
        <v>15</v>
      </c>
      <c r="D102" s="39" t="s">
        <v>14</v>
      </c>
      <c r="E102" s="38" t="s">
        <v>15</v>
      </c>
      <c r="F102" s="39" t="s">
        <v>14</v>
      </c>
      <c r="G102" s="38" t="s">
        <v>15</v>
      </c>
      <c r="H102" s="39" t="s">
        <v>14</v>
      </c>
      <c r="I102" s="38" t="s">
        <v>15</v>
      </c>
      <c r="J102" s="41" t="s">
        <v>14</v>
      </c>
      <c r="K102" s="42" t="s">
        <v>15</v>
      </c>
    </row>
    <row r="103" spans="1:11" x14ac:dyDescent="0.3">
      <c r="A103" s="43" t="s">
        <v>1</v>
      </c>
      <c r="B103" s="8">
        <v>0</v>
      </c>
      <c r="C103" s="5">
        <f>IF(B114=0,"- - -",B103/B114*100)</f>
        <v>0</v>
      </c>
      <c r="D103" s="4">
        <v>6132</v>
      </c>
      <c r="E103" s="5">
        <f>IF(D114=0,"- - -",D103/D114*100)</f>
        <v>9.236330772706733</v>
      </c>
      <c r="F103" s="4">
        <v>5914</v>
      </c>
      <c r="G103" s="5">
        <f>IF(F114=0,"- - -",F103/F114*100)</f>
        <v>9.3441405571092258</v>
      </c>
      <c r="H103" s="4">
        <v>0</v>
      </c>
      <c r="I103" s="5" t="str">
        <f>IF($H$114=0,"-    ",H103/$H$114*100)</f>
        <v xml:space="preserve">-    </v>
      </c>
      <c r="J103" s="26">
        <f>B103+D103+F103+H103</f>
        <v>12046</v>
      </c>
      <c r="K103" s="27">
        <f>IF(J114=0,"- - -",J103/J114*100)</f>
        <v>9.2875867386276028</v>
      </c>
    </row>
    <row r="104" spans="1:11" x14ac:dyDescent="0.3">
      <c r="A104" s="44" t="s">
        <v>2</v>
      </c>
      <c r="B104" s="9">
        <v>0</v>
      </c>
      <c r="C104" s="3">
        <f>IF(B114=0,"- - -",B104/B114*100)</f>
        <v>0</v>
      </c>
      <c r="D104" s="2">
        <v>8461</v>
      </c>
      <c r="E104" s="3">
        <f>IF(D114=0,"- - -",D104/D114*100)</f>
        <v>12.74438921524326</v>
      </c>
      <c r="F104" s="2">
        <v>8034</v>
      </c>
      <c r="G104" s="3">
        <f>IF(F114=0,"- - -",F104/F114*100)</f>
        <v>12.693747926245438</v>
      </c>
      <c r="H104" s="2">
        <v>0</v>
      </c>
      <c r="I104" s="5" t="str">
        <f t="shared" ref="I104:I113" si="5">IF($H$114=0,"-    ",H104/$H$114*100)</f>
        <v xml:space="preserve">-    </v>
      </c>
      <c r="J104" s="26">
        <f t="shared" ref="J104:J113" si="6">B104+D104+F104+H104</f>
        <v>16495</v>
      </c>
      <c r="K104" s="29">
        <f>IF(J114=0,"- - -",J104/J114*100)</f>
        <v>12.717810331534309</v>
      </c>
    </row>
    <row r="105" spans="1:11" x14ac:dyDescent="0.3">
      <c r="A105" s="44" t="s">
        <v>3</v>
      </c>
      <c r="B105" s="9">
        <v>0</v>
      </c>
      <c r="C105" s="3">
        <f>IF(B114=0,"- - -",B105/B114*100)</f>
        <v>0</v>
      </c>
      <c r="D105" s="2">
        <v>11805</v>
      </c>
      <c r="E105" s="3">
        <f>IF(D114=0,"- - -",D105/D114*100)</f>
        <v>17.781292363307728</v>
      </c>
      <c r="F105" s="2">
        <v>11205</v>
      </c>
      <c r="G105" s="3">
        <f>IF(F114=0,"- - -",F105/F114*100)</f>
        <v>17.703938948665687</v>
      </c>
      <c r="H105" s="2">
        <v>0</v>
      </c>
      <c r="I105" s="5" t="str">
        <f t="shared" si="5"/>
        <v xml:space="preserve">-    </v>
      </c>
      <c r="J105" s="26">
        <f t="shared" si="6"/>
        <v>23010</v>
      </c>
      <c r="K105" s="29">
        <f>IF(J114=0,"- - -",J105/J114*100)</f>
        <v>17.74094063222822</v>
      </c>
    </row>
    <row r="106" spans="1:11" x14ac:dyDescent="0.3">
      <c r="A106" s="44" t="s">
        <v>4</v>
      </c>
      <c r="B106" s="9">
        <v>0</v>
      </c>
      <c r="C106" s="3">
        <f>IF(B114=0,"- - -",B106/B114*100)</f>
        <v>0</v>
      </c>
      <c r="D106" s="2">
        <v>4323</v>
      </c>
      <c r="E106" s="3">
        <f>IF(D114=0,"- - -",D106/D114*100)</f>
        <v>6.5115228197017618</v>
      </c>
      <c r="F106" s="2">
        <v>4141</v>
      </c>
      <c r="G106" s="3">
        <f>IF(F114=0,"- - -",F106/F114*100)</f>
        <v>6.5427943941476681</v>
      </c>
      <c r="H106" s="2">
        <v>0</v>
      </c>
      <c r="I106" s="5" t="str">
        <f t="shared" si="5"/>
        <v xml:space="preserve">-    </v>
      </c>
      <c r="J106" s="26">
        <f t="shared" si="6"/>
        <v>8464</v>
      </c>
      <c r="K106" s="29">
        <f>IF(J114=0,"- - -",J106/J114*100)</f>
        <v>6.5258288357748651</v>
      </c>
    </row>
    <row r="107" spans="1:11" x14ac:dyDescent="0.3">
      <c r="A107" s="44" t="s">
        <v>5</v>
      </c>
      <c r="B107" s="9">
        <v>0</v>
      </c>
      <c r="C107" s="3">
        <f>IF(B114=0,"- - -",B107/B114*100)</f>
        <v>0</v>
      </c>
      <c r="D107" s="2">
        <v>3397</v>
      </c>
      <c r="E107" s="3">
        <f>IF(D114=0,"- - -",D107/D114*100)</f>
        <v>5.11673444795903</v>
      </c>
      <c r="F107" s="2">
        <v>3273</v>
      </c>
      <c r="G107" s="3">
        <f>IF(F114=0,"- - -",F107/F114*100)</f>
        <v>5.1713513769730293</v>
      </c>
      <c r="H107" s="2">
        <v>0</v>
      </c>
      <c r="I107" s="5" t="str">
        <f t="shared" si="5"/>
        <v xml:space="preserve">-    </v>
      </c>
      <c r="J107" s="26">
        <f t="shared" si="6"/>
        <v>6670</v>
      </c>
      <c r="K107" s="29">
        <f>IF(J114=0,"- - -",J107/J114*100)</f>
        <v>5.1426368542791057</v>
      </c>
    </row>
    <row r="108" spans="1:11" x14ac:dyDescent="0.3">
      <c r="A108" s="44" t="s">
        <v>6</v>
      </c>
      <c r="B108" s="9">
        <v>3</v>
      </c>
      <c r="C108" s="3">
        <f>IF(B114=0,"- - -",B108/B114*100)</f>
        <v>15.789473684210526</v>
      </c>
      <c r="D108" s="2">
        <v>13365</v>
      </c>
      <c r="E108" s="3">
        <f>IF(D114=0,"- - -",D108/D114*100)</f>
        <v>20.131043831902396</v>
      </c>
      <c r="F108" s="2">
        <v>12677</v>
      </c>
      <c r="G108" s="3">
        <f>IF(F114=0,"- - -",F108/F114*100)</f>
        <v>20.029704065348945</v>
      </c>
      <c r="H108" s="2">
        <v>0</v>
      </c>
      <c r="I108" s="5" t="str">
        <f t="shared" si="5"/>
        <v xml:space="preserve">-    </v>
      </c>
      <c r="J108" s="26">
        <f t="shared" si="6"/>
        <v>26045</v>
      </c>
      <c r="K108" s="29">
        <f>IF(J114=0,"- - -",J108/J114*100)</f>
        <v>20.080956052428682</v>
      </c>
    </row>
    <row r="109" spans="1:11" x14ac:dyDescent="0.3">
      <c r="A109" s="44" t="s">
        <v>7</v>
      </c>
      <c r="B109" s="9">
        <v>9</v>
      </c>
      <c r="C109" s="3">
        <f>IF(B114=0,"- - -",B109/B114*100)</f>
        <v>47.368421052631575</v>
      </c>
      <c r="D109" s="2">
        <v>7422</v>
      </c>
      <c r="E109" s="3">
        <f>IF(D114=0,"- - -",D109/D114*100)</f>
        <v>11.179394487121556</v>
      </c>
      <c r="F109" s="2">
        <v>7059</v>
      </c>
      <c r="G109" s="3">
        <f>IF(F114=0,"- - -",F109/F114*100)</f>
        <v>11.153244537137983</v>
      </c>
      <c r="H109" s="2">
        <v>0</v>
      </c>
      <c r="I109" s="5" t="str">
        <f t="shared" si="5"/>
        <v xml:space="preserve">-    </v>
      </c>
      <c r="J109" s="26">
        <f t="shared" si="6"/>
        <v>14490</v>
      </c>
      <c r="K109" s="29">
        <f>IF(J114=0,"- - -",J109/J114*100)</f>
        <v>11.171935235158056</v>
      </c>
    </row>
    <row r="110" spans="1:11" x14ac:dyDescent="0.3">
      <c r="A110" s="44" t="s">
        <v>8</v>
      </c>
      <c r="B110" s="9">
        <v>0</v>
      </c>
      <c r="C110" s="3">
        <f>IF(B114=0,"- - -",B110/B114*100)</f>
        <v>0</v>
      </c>
      <c r="D110" s="2">
        <v>981</v>
      </c>
      <c r="E110" s="3">
        <f>IF(D114=0,"- - -",D110/D114*100)</f>
        <v>1.4776321735201083</v>
      </c>
      <c r="F110" s="2">
        <v>881</v>
      </c>
      <c r="G110" s="3">
        <f>IF(F114=0,"- - -",F110/F114*100)</f>
        <v>1.3919830623627372</v>
      </c>
      <c r="H110" s="2">
        <v>0</v>
      </c>
      <c r="I110" s="5" t="str">
        <f t="shared" si="5"/>
        <v xml:space="preserve">-    </v>
      </c>
      <c r="J110" s="26">
        <f t="shared" si="6"/>
        <v>1862</v>
      </c>
      <c r="K110" s="29">
        <f>IF(J114=0,"- - -",J110/J114*100)</f>
        <v>1.4356206630686199</v>
      </c>
    </row>
    <row r="111" spans="1:11" x14ac:dyDescent="0.3">
      <c r="A111" s="44" t="s">
        <v>9</v>
      </c>
      <c r="B111" s="9">
        <v>0</v>
      </c>
      <c r="C111" s="3">
        <f>IF(B114=0,"- - -",B111/B114*100)</f>
        <v>0</v>
      </c>
      <c r="D111" s="2">
        <v>6441</v>
      </c>
      <c r="E111" s="3">
        <f>IF(D114=0,"- - -",D111/D114*100)</f>
        <v>9.7017623136014457</v>
      </c>
      <c r="F111" s="2">
        <v>6302</v>
      </c>
      <c r="G111" s="3">
        <f>IF(F114=0,"- - -",F111/F114*100)</f>
        <v>9.9571819058001925</v>
      </c>
      <c r="H111" s="2">
        <v>0</v>
      </c>
      <c r="I111" s="5" t="str">
        <f t="shared" si="5"/>
        <v xml:space="preserve">-    </v>
      </c>
      <c r="J111" s="26">
        <f t="shared" si="6"/>
        <v>12743</v>
      </c>
      <c r="K111" s="29">
        <f>IF(J114=0,"- - -",J111/J114*100)</f>
        <v>9.8249807247494214</v>
      </c>
    </row>
    <row r="112" spans="1:11" x14ac:dyDescent="0.3">
      <c r="A112" s="44" t="s">
        <v>10</v>
      </c>
      <c r="B112" s="9">
        <v>7</v>
      </c>
      <c r="C112" s="3">
        <f>IF(B114=0,"- - -",B112/B114*100)</f>
        <v>36.84210526315789</v>
      </c>
      <c r="D112" s="2">
        <v>2528</v>
      </c>
      <c r="E112" s="3">
        <f>IF(D114=0,"- - -",D112/D114*100)</f>
        <v>3.8078023798764877</v>
      </c>
      <c r="F112" s="2">
        <v>2332</v>
      </c>
      <c r="G112" s="3">
        <f>IF(F114=0,"- - -",F112/F114*100)</f>
        <v>3.6845681060498334</v>
      </c>
      <c r="H112" s="2">
        <v>0</v>
      </c>
      <c r="I112" s="5" t="str">
        <f t="shared" si="5"/>
        <v xml:space="preserve">-    </v>
      </c>
      <c r="J112" s="26">
        <f t="shared" si="6"/>
        <v>4867</v>
      </c>
      <c r="K112" s="29">
        <f>IF(J114=0,"- - -",J112/J114*100)</f>
        <v>3.7525057825751733</v>
      </c>
    </row>
    <row r="113" spans="1:11" ht="15" thickBot="1" x14ac:dyDescent="0.35">
      <c r="A113" s="45" t="s">
        <v>11</v>
      </c>
      <c r="B113" s="10">
        <v>0</v>
      </c>
      <c r="C113" s="7">
        <f>IF(B114=0,"- - -",B113/B114*100)</f>
        <v>0</v>
      </c>
      <c r="D113" s="6">
        <v>1535</v>
      </c>
      <c r="E113" s="7">
        <f>IF(D114=0,"- - -",D113/D114*100)</f>
        <v>2.3120951950594968</v>
      </c>
      <c r="F113" s="6">
        <v>1473</v>
      </c>
      <c r="G113" s="7">
        <f>IF(F114=0,"- - -",F113/F114*100)</f>
        <v>2.3273451201592641</v>
      </c>
      <c r="H113" s="6">
        <v>0</v>
      </c>
      <c r="I113" s="5" t="str">
        <f t="shared" si="5"/>
        <v xml:space="preserve">-    </v>
      </c>
      <c r="J113" s="26">
        <f t="shared" si="6"/>
        <v>3008</v>
      </c>
      <c r="K113" s="31">
        <f>IF(J114=0,"- - -",J113/J114*100)</f>
        <v>2.3191981495759446</v>
      </c>
    </row>
    <row r="114" spans="1:11" x14ac:dyDescent="0.3">
      <c r="A114" s="46" t="s">
        <v>13</v>
      </c>
      <c r="B114" s="14">
        <f>SUM(B103:B113)</f>
        <v>19</v>
      </c>
      <c r="C114" s="15">
        <f>IF(B114=0,"- - -",B114/B114*100)</f>
        <v>100</v>
      </c>
      <c r="D114" s="16">
        <f>SUM(D103:D113)</f>
        <v>66390</v>
      </c>
      <c r="E114" s="15">
        <f>IF(D114=0,"- - -",D114/D114*100)</f>
        <v>100</v>
      </c>
      <c r="F114" s="16">
        <f>SUM(F103:F113)</f>
        <v>63291</v>
      </c>
      <c r="G114" s="15">
        <f>IF(F114=0,"- - -",F114/F114*100)</f>
        <v>100</v>
      </c>
      <c r="H114" s="16">
        <f>SUM(H103:H113)</f>
        <v>0</v>
      </c>
      <c r="I114" s="15" t="str">
        <f>IF(H114=0,"-    ",H114/H114*100)</f>
        <v xml:space="preserve">-    </v>
      </c>
      <c r="J114" s="22">
        <f>SUM(J103:J113)</f>
        <v>129700</v>
      </c>
      <c r="K114" s="23">
        <f>IF(J114=0,"- - -",J114/J114*100)</f>
        <v>100</v>
      </c>
    </row>
    <row r="115" spans="1:11" ht="15" thickBot="1" x14ac:dyDescent="0.35">
      <c r="A115" s="47" t="s">
        <v>50</v>
      </c>
      <c r="B115" s="18">
        <f>IF($J114=0,"- - -",B114/$J114*100)</f>
        <v>1.4649190439475714E-2</v>
      </c>
      <c r="C115" s="19"/>
      <c r="D115" s="20">
        <f>IF($J114=0,"- - -",D114/$J114*100)</f>
        <v>51.18735543562066</v>
      </c>
      <c r="E115" s="19"/>
      <c r="F115" s="20">
        <f>IF($J114=0,"- - -",F114/$J114*100)</f>
        <v>48.797995373939862</v>
      </c>
      <c r="G115" s="19"/>
      <c r="H115" s="20">
        <f>IF($J114=0,"- - -",H114/$J114*100)</f>
        <v>0</v>
      </c>
      <c r="I115" s="19"/>
      <c r="J115" s="24">
        <f>IF($J114=0,"- - -",J114/$J114*100)</f>
        <v>100</v>
      </c>
      <c r="K115" s="25"/>
    </row>
    <row r="118" spans="1:11" x14ac:dyDescent="0.3">
      <c r="A118" s="1" t="s">
        <v>526</v>
      </c>
      <c r="K118" s="48"/>
    </row>
    <row r="119" spans="1:11" ht="15" thickBot="1" x14ac:dyDescent="0.35"/>
    <row r="120" spans="1:11" x14ac:dyDescent="0.3">
      <c r="A120" s="142" t="s">
        <v>0</v>
      </c>
      <c r="B120" s="32" t="s">
        <v>51</v>
      </c>
      <c r="C120" s="33"/>
      <c r="D120" s="33" t="s">
        <v>52</v>
      </c>
      <c r="E120" s="33"/>
      <c r="F120" s="33" t="s">
        <v>53</v>
      </c>
      <c r="G120" s="33"/>
      <c r="H120" s="33" t="s">
        <v>16</v>
      </c>
      <c r="I120" s="33"/>
      <c r="J120" s="35" t="s">
        <v>13</v>
      </c>
      <c r="K120" s="36"/>
    </row>
    <row r="121" spans="1:11" ht="15" thickBot="1" x14ac:dyDescent="0.35">
      <c r="A121" s="143"/>
      <c r="B121" s="37" t="s">
        <v>14</v>
      </c>
      <c r="C121" s="38" t="s">
        <v>15</v>
      </c>
      <c r="D121" s="39" t="s">
        <v>14</v>
      </c>
      <c r="E121" s="38" t="s">
        <v>15</v>
      </c>
      <c r="F121" s="39" t="s">
        <v>14</v>
      </c>
      <c r="G121" s="38" t="s">
        <v>15</v>
      </c>
      <c r="H121" s="39" t="s">
        <v>14</v>
      </c>
      <c r="I121" s="38" t="s">
        <v>15</v>
      </c>
      <c r="J121" s="41" t="s">
        <v>14</v>
      </c>
      <c r="K121" s="42" t="s">
        <v>15</v>
      </c>
    </row>
    <row r="122" spans="1:11" x14ac:dyDescent="0.3">
      <c r="A122" s="43" t="s">
        <v>1</v>
      </c>
      <c r="B122" s="8">
        <v>11576</v>
      </c>
      <c r="C122" s="5">
        <f>IF(B133=0,"- - -",B122/B133*100)</f>
        <v>9.3111547247514554</v>
      </c>
      <c r="D122" s="4">
        <v>212</v>
      </c>
      <c r="E122" s="5">
        <f>IF(D133=0,"- - -",D122/D133*100)</f>
        <v>9.0909090909090917</v>
      </c>
      <c r="F122" s="4">
        <v>1</v>
      </c>
      <c r="G122" s="5">
        <f>IF(F133=0,"- - -",F122/F133*100)</f>
        <v>1.6949152542372881</v>
      </c>
      <c r="H122" s="4">
        <v>48</v>
      </c>
      <c r="I122" s="5">
        <f>IF(H133=0,"- - -",H122/H133*100)</f>
        <v>8.2474226804123703</v>
      </c>
      <c r="J122" s="26">
        <f>B122+D122+F122+H122</f>
        <v>11837</v>
      </c>
      <c r="K122" s="27">
        <f>IF(J133=0,"- - -",J122/J133*100)</f>
        <v>9.2987265999984281</v>
      </c>
    </row>
    <row r="123" spans="1:11" x14ac:dyDescent="0.3">
      <c r="A123" s="44" t="s">
        <v>2</v>
      </c>
      <c r="B123" s="9">
        <v>15806</v>
      </c>
      <c r="C123" s="3">
        <f>IF(B133=0,"- - -",B123/B133*100)</f>
        <v>12.713554904925839</v>
      </c>
      <c r="D123" s="2">
        <v>298</v>
      </c>
      <c r="E123" s="3">
        <f>IF(D133=0,"- - -",D123/D133*100)</f>
        <v>12.778730703259006</v>
      </c>
      <c r="F123" s="2">
        <v>4</v>
      </c>
      <c r="G123" s="3">
        <f>IF(F133=0,"- - -",F123/F133*100)</f>
        <v>6.7796610169491522</v>
      </c>
      <c r="H123" s="2">
        <v>81</v>
      </c>
      <c r="I123" s="3">
        <f>IF(H133=0,"- - -",H123/H133*100)</f>
        <v>13.917525773195877</v>
      </c>
      <c r="J123" s="26">
        <f t="shared" ref="J123:J132" si="7">B123+D123+F123+H123</f>
        <v>16189</v>
      </c>
      <c r="K123" s="29">
        <f>IF(J133=0,"- - -",J123/J133*100)</f>
        <v>12.717503161896982</v>
      </c>
    </row>
    <row r="124" spans="1:11" x14ac:dyDescent="0.3">
      <c r="A124" s="44" t="s">
        <v>3</v>
      </c>
      <c r="B124" s="9">
        <v>22159</v>
      </c>
      <c r="C124" s="3">
        <f>IF(B133=0,"- - -",B124/B133*100)</f>
        <v>17.823589974582543</v>
      </c>
      <c r="D124" s="2">
        <v>368</v>
      </c>
      <c r="E124" s="3">
        <f>IF(D133=0,"- - -",D124/D133*100)</f>
        <v>15.780445969125214</v>
      </c>
      <c r="F124" s="2">
        <v>6</v>
      </c>
      <c r="G124" s="3">
        <f>IF(F133=0,"- - -",F124/F133*100)</f>
        <v>10.16949152542373</v>
      </c>
      <c r="H124" s="2">
        <v>104</v>
      </c>
      <c r="I124" s="3">
        <f>IF(H133=0,"- - -",H124/H133*100)</f>
        <v>17.869415807560138</v>
      </c>
      <c r="J124" s="26">
        <f t="shared" si="7"/>
        <v>22637</v>
      </c>
      <c r="K124" s="29">
        <f>IF(J133=0,"- - -",J124/J133*100)</f>
        <v>17.782822847356968</v>
      </c>
    </row>
    <row r="125" spans="1:11" x14ac:dyDescent="0.3">
      <c r="A125" s="44" t="s">
        <v>4</v>
      </c>
      <c r="B125" s="9">
        <v>8100</v>
      </c>
      <c r="C125" s="3">
        <f>IF(B133=0,"- - -",B125/B133*100)</f>
        <v>6.5152343875679666</v>
      </c>
      <c r="D125" s="2">
        <v>165</v>
      </c>
      <c r="E125" s="3">
        <f>IF(D133=0,"- - -",D125/D133*100)</f>
        <v>7.0754716981132075</v>
      </c>
      <c r="F125" s="2">
        <v>2</v>
      </c>
      <c r="G125" s="3">
        <f>IF(F133=0,"- - -",F125/F133*100)</f>
        <v>3.3898305084745761</v>
      </c>
      <c r="H125" s="2">
        <v>26</v>
      </c>
      <c r="I125" s="3">
        <f>IF(H133=0,"- - -",H125/H133*100)</f>
        <v>4.4673539518900345</v>
      </c>
      <c r="J125" s="26">
        <f t="shared" si="7"/>
        <v>8293</v>
      </c>
      <c r="K125" s="29">
        <f>IF(J133=0,"- - -",J125/J133*100)</f>
        <v>6.5146861277170718</v>
      </c>
    </row>
    <row r="126" spans="1:11" x14ac:dyDescent="0.3">
      <c r="A126" s="44" t="s">
        <v>5</v>
      </c>
      <c r="B126" s="9">
        <v>6319</v>
      </c>
      <c r="C126" s="3">
        <f>IF(B133=0,"- - -",B126/B133*100)</f>
        <v>5.0826871722274056</v>
      </c>
      <c r="D126" s="2">
        <v>153</v>
      </c>
      <c r="E126" s="3">
        <f>IF(D133=0,"- - -",D126/D133*100)</f>
        <v>6.5608919382504292</v>
      </c>
      <c r="F126" s="2">
        <v>3</v>
      </c>
      <c r="G126" s="3">
        <f>IF(F133=0,"- - -",F126/F133*100)</f>
        <v>5.0847457627118651</v>
      </c>
      <c r="H126" s="2">
        <v>44</v>
      </c>
      <c r="I126" s="3">
        <f>IF(H133=0,"- - -",H126/H133*100)</f>
        <v>7.5601374570446733</v>
      </c>
      <c r="J126" s="26">
        <f t="shared" si="7"/>
        <v>6519</v>
      </c>
      <c r="K126" s="29">
        <f>IF(J133=0,"- - -",J126/J133*100)</f>
        <v>5.1210947626416958</v>
      </c>
    </row>
    <row r="127" spans="1:11" x14ac:dyDescent="0.3">
      <c r="A127" s="44" t="s">
        <v>6</v>
      </c>
      <c r="B127" s="9">
        <v>24778</v>
      </c>
      <c r="C127" s="3">
        <f>IF(B133=0,"- - -",B127/B133*100)</f>
        <v>19.930182426562851</v>
      </c>
      <c r="D127" s="2">
        <v>543</v>
      </c>
      <c r="E127" s="3">
        <f>IF(D133=0,"- - -",D127/D133*100)</f>
        <v>23.284734133790739</v>
      </c>
      <c r="F127" s="2">
        <v>21</v>
      </c>
      <c r="G127" s="3">
        <f>IF(F133=0,"- - -",F127/F133*100)</f>
        <v>35.593220338983052</v>
      </c>
      <c r="H127" s="2">
        <v>117</v>
      </c>
      <c r="I127" s="3">
        <f>IF(H133=0,"- - -",H127/H133*100)</f>
        <v>20.103092783505154</v>
      </c>
      <c r="J127" s="26">
        <f t="shared" si="7"/>
        <v>25459</v>
      </c>
      <c r="K127" s="29">
        <f>IF(J133=0,"- - -",J127/J133*100)</f>
        <v>19.999685774213059</v>
      </c>
    </row>
    <row r="128" spans="1:11" x14ac:dyDescent="0.3">
      <c r="A128" s="44" t="s">
        <v>7</v>
      </c>
      <c r="B128" s="9">
        <v>13948</v>
      </c>
      <c r="C128" s="3">
        <f>IF(B133=0,"- - -",B128/B133*100)</f>
        <v>11.219072745407162</v>
      </c>
      <c r="D128" s="2">
        <v>250</v>
      </c>
      <c r="E128" s="3">
        <f>IF(D133=0,"- - -",D128/D133*100)</f>
        <v>10.720411663807889</v>
      </c>
      <c r="F128" s="2">
        <v>3</v>
      </c>
      <c r="G128" s="3">
        <f>IF(F133=0,"- - -",F128/F133*100)</f>
        <v>5.0847457627118651</v>
      </c>
      <c r="H128" s="2">
        <v>44</v>
      </c>
      <c r="I128" s="3">
        <f>IF(H133=0,"- - -",H128/H133*100)</f>
        <v>7.5601374570446733</v>
      </c>
      <c r="J128" s="26">
        <f t="shared" si="7"/>
        <v>14245</v>
      </c>
      <c r="K128" s="29">
        <f>IF(J133=0,"- - -",J128/J133*100)</f>
        <v>11.190365837372445</v>
      </c>
    </row>
    <row r="129" spans="1:31" x14ac:dyDescent="0.3">
      <c r="A129" s="44" t="s">
        <v>8</v>
      </c>
      <c r="B129" s="9">
        <v>1785</v>
      </c>
      <c r="C129" s="3">
        <f>IF(B133=0,"- - -",B129/B133*100)</f>
        <v>1.435764615038126</v>
      </c>
      <c r="D129" s="2">
        <v>36</v>
      </c>
      <c r="E129" s="3">
        <f>IF(D133=0,"- - -",D129/D133*100)</f>
        <v>1.5437392795883362</v>
      </c>
      <c r="F129" s="2">
        <v>0</v>
      </c>
      <c r="G129" s="3">
        <f>IF(F133=0,"- - -",F129/F133*100)</f>
        <v>0</v>
      </c>
      <c r="H129" s="2">
        <v>5</v>
      </c>
      <c r="I129" s="3">
        <f>IF(H133=0,"- - -",H129/H133*100)</f>
        <v>0.85910652920962205</v>
      </c>
      <c r="J129" s="26">
        <f t="shared" si="7"/>
        <v>1826</v>
      </c>
      <c r="K129" s="29">
        <f>IF(J133=0,"- - -",J129/J133*100)</f>
        <v>1.4344407173774716</v>
      </c>
    </row>
    <row r="130" spans="1:31" x14ac:dyDescent="0.3">
      <c r="A130" s="44" t="s">
        <v>9</v>
      </c>
      <c r="B130" s="9">
        <v>12247</v>
      </c>
      <c r="C130" s="3">
        <f>IF(B133=0,"- - -",B130/B133*100)</f>
        <v>9.8508735240178886</v>
      </c>
      <c r="D130" s="2">
        <v>185</v>
      </c>
      <c r="E130" s="3">
        <f>IF(D133=0,"- - -",D130/D133*100)</f>
        <v>7.9331046312178382</v>
      </c>
      <c r="F130" s="2">
        <v>16</v>
      </c>
      <c r="G130" s="3">
        <f>IF(F133=0,"- - -",F130/F133*100)</f>
        <v>27.118644067796609</v>
      </c>
      <c r="H130" s="2">
        <v>96</v>
      </c>
      <c r="I130" s="3">
        <f>IF(H133=0,"- - -",H130/H133*100)</f>
        <v>16.494845360824741</v>
      </c>
      <c r="J130" s="26">
        <f t="shared" si="7"/>
        <v>12544</v>
      </c>
      <c r="K130" s="29">
        <f>IF(J133=0,"- - -",J130/J133*100)</f>
        <v>9.8541206784134729</v>
      </c>
    </row>
    <row r="131" spans="1:31" x14ac:dyDescent="0.3">
      <c r="A131" s="44" t="s">
        <v>10</v>
      </c>
      <c r="B131" s="9">
        <v>4699</v>
      </c>
      <c r="C131" s="3">
        <f>IF(B133=0,"- - -",B131/B133*100)</f>
        <v>3.7796402947138126</v>
      </c>
      <c r="D131" s="2">
        <v>79</v>
      </c>
      <c r="E131" s="3">
        <f>IF(D133=0,"- - -",D131/D133*100)</f>
        <v>3.3876500857632932</v>
      </c>
      <c r="F131" s="2">
        <v>3</v>
      </c>
      <c r="G131" s="3">
        <f>IF(F133=0,"- - -",F131/F133*100)</f>
        <v>5.0847457627118651</v>
      </c>
      <c r="H131" s="2">
        <v>4</v>
      </c>
      <c r="I131" s="3">
        <f>IF(H133=0,"- - -",H131/H133*100)</f>
        <v>0.6872852233676976</v>
      </c>
      <c r="J131" s="26">
        <f t="shared" si="7"/>
        <v>4785</v>
      </c>
      <c r="K131" s="29">
        <f>IF(J133=0,"- - -",J131/J133*100)</f>
        <v>3.7589259762602421</v>
      </c>
    </row>
    <row r="132" spans="1:31" ht="15" thickBot="1" x14ac:dyDescent="0.35">
      <c r="A132" s="45" t="s">
        <v>11</v>
      </c>
      <c r="B132" s="10">
        <v>2907</v>
      </c>
      <c r="C132" s="7">
        <f>IF(B133=0,"- - -",B132/B133*100)</f>
        <v>2.3382452302049486</v>
      </c>
      <c r="D132" s="6">
        <v>43</v>
      </c>
      <c r="E132" s="7">
        <f>IF(D133=0,"- - -",D132/D133*100)</f>
        <v>1.843910806174957</v>
      </c>
      <c r="F132" s="6">
        <v>0</v>
      </c>
      <c r="G132" s="7">
        <f>IF(F133=0,"- - -",F132/F133*100)</f>
        <v>0</v>
      </c>
      <c r="H132" s="6">
        <v>13</v>
      </c>
      <c r="I132" s="7">
        <f>IF(H133=0,"- - -",H132/H133*100)</f>
        <v>2.2336769759450172</v>
      </c>
      <c r="J132" s="26">
        <f t="shared" si="7"/>
        <v>2963</v>
      </c>
      <c r="K132" s="31">
        <f>IF(J133=0,"- - -",J132/J133*100)</f>
        <v>2.3276275167521625</v>
      </c>
    </row>
    <row r="133" spans="1:31" x14ac:dyDescent="0.3">
      <c r="A133" s="46" t="s">
        <v>13</v>
      </c>
      <c r="B133" s="14">
        <f>SUM(B122:B132)</f>
        <v>124324</v>
      </c>
      <c r="C133" s="15">
        <f>IF(B133=0,"- - -",B133/B133*100)</f>
        <v>100</v>
      </c>
      <c r="D133" s="16">
        <f>SUM(D122:D132)</f>
        <v>2332</v>
      </c>
      <c r="E133" s="15">
        <f>IF(D133=0,"- - -",D133/D133*100)</f>
        <v>100</v>
      </c>
      <c r="F133" s="16">
        <f>SUM(F122:F132)</f>
        <v>59</v>
      </c>
      <c r="G133" s="15">
        <f>IF(F133=0,"- - -",F133/F133*100)</f>
        <v>100</v>
      </c>
      <c r="H133" s="16">
        <f>SUM(H122:H132)</f>
        <v>582</v>
      </c>
      <c r="I133" s="15">
        <f>IF(H133=0,"- - -",H133/H133*100)</f>
        <v>100</v>
      </c>
      <c r="J133" s="22">
        <f>SUM(J122:J132)</f>
        <v>127297</v>
      </c>
      <c r="K133" s="23">
        <f>IF(J133=0,"- - -",J133/J133*100)</f>
        <v>100</v>
      </c>
    </row>
    <row r="134" spans="1:31" ht="15" thickBot="1" x14ac:dyDescent="0.35">
      <c r="A134" s="47" t="s">
        <v>591</v>
      </c>
      <c r="B134" s="18">
        <f>IF($J133=0,"- - -",B133/$J133*100)</f>
        <v>97.664516838574357</v>
      </c>
      <c r="C134" s="19"/>
      <c r="D134" s="20">
        <f>IF($J133=0,"- - -",D133/$J133*100)</f>
        <v>1.831936337855566</v>
      </c>
      <c r="E134" s="19"/>
      <c r="F134" s="20">
        <f>IF($J133=0,"- - -",F133/$J133*100)</f>
        <v>4.6348303573532763E-2</v>
      </c>
      <c r="G134" s="19"/>
      <c r="H134" s="20">
        <f>IF($J133=0,"- - -",H133/$J133*100)</f>
        <v>0.45719851999654354</v>
      </c>
      <c r="I134" s="19"/>
      <c r="J134" s="24">
        <f>IF($J133=0,"- - -",J133/$J133*100)</f>
        <v>100</v>
      </c>
      <c r="K134" s="25"/>
    </row>
    <row r="135" spans="1:31" x14ac:dyDescent="0.3">
      <c r="A135" s="144" t="s">
        <v>527</v>
      </c>
      <c r="B135" s="146"/>
      <c r="C135" s="146"/>
      <c r="D135" s="146"/>
    </row>
    <row r="137" spans="1:31" x14ac:dyDescent="0.3">
      <c r="A137" s="49" t="s">
        <v>54</v>
      </c>
    </row>
    <row r="138" spans="1:31" ht="15" thickBot="1" x14ac:dyDescent="0.35"/>
    <row r="139" spans="1:31" x14ac:dyDescent="0.3">
      <c r="A139" s="142" t="s">
        <v>0</v>
      </c>
      <c r="B139" s="32" t="s">
        <v>20</v>
      </c>
      <c r="C139" s="33"/>
      <c r="D139" s="33" t="s">
        <v>21</v>
      </c>
      <c r="E139" s="33"/>
      <c r="F139" s="33" t="s">
        <v>22</v>
      </c>
      <c r="G139" s="33"/>
      <c r="H139" s="33" t="s">
        <v>23</v>
      </c>
      <c r="I139" s="33"/>
      <c r="J139" s="33" t="s">
        <v>24</v>
      </c>
      <c r="K139" s="33"/>
      <c r="L139" s="33" t="s">
        <v>25</v>
      </c>
      <c r="M139" s="33"/>
      <c r="N139" s="33" t="s">
        <v>26</v>
      </c>
      <c r="O139" s="33"/>
      <c r="P139" s="33" t="s">
        <v>27</v>
      </c>
      <c r="Q139" s="33"/>
      <c r="R139" s="33" t="s">
        <v>28</v>
      </c>
      <c r="S139" s="33"/>
      <c r="T139" s="33" t="s">
        <v>29</v>
      </c>
      <c r="U139" s="33"/>
      <c r="V139" s="33" t="s">
        <v>30</v>
      </c>
      <c r="W139" s="33"/>
      <c r="X139" s="33" t="s">
        <v>55</v>
      </c>
      <c r="Y139" s="33"/>
      <c r="Z139" s="33" t="s">
        <v>56</v>
      </c>
      <c r="AA139" s="34"/>
      <c r="AB139" s="33" t="s">
        <v>57</v>
      </c>
      <c r="AC139" s="33"/>
      <c r="AD139" s="35" t="s">
        <v>13</v>
      </c>
      <c r="AE139" s="36"/>
    </row>
    <row r="140" spans="1:31" ht="15" thickBot="1" x14ac:dyDescent="0.35">
      <c r="A140" s="143"/>
      <c r="B140" s="37" t="s">
        <v>14</v>
      </c>
      <c r="C140" s="38" t="s">
        <v>15</v>
      </c>
      <c r="D140" s="39" t="s">
        <v>14</v>
      </c>
      <c r="E140" s="38" t="s">
        <v>15</v>
      </c>
      <c r="F140" s="39" t="s">
        <v>14</v>
      </c>
      <c r="G140" s="38" t="s">
        <v>15</v>
      </c>
      <c r="H140" s="39" t="s">
        <v>14</v>
      </c>
      <c r="I140" s="38" t="s">
        <v>15</v>
      </c>
      <c r="J140" s="39" t="s">
        <v>14</v>
      </c>
      <c r="K140" s="38" t="s">
        <v>15</v>
      </c>
      <c r="L140" s="39" t="s">
        <v>14</v>
      </c>
      <c r="M140" s="38" t="s">
        <v>15</v>
      </c>
      <c r="N140" s="39" t="s">
        <v>14</v>
      </c>
      <c r="O140" s="38" t="s">
        <v>15</v>
      </c>
      <c r="P140" s="39" t="s">
        <v>14</v>
      </c>
      <c r="Q140" s="38" t="s">
        <v>15</v>
      </c>
      <c r="R140" s="39" t="s">
        <v>14</v>
      </c>
      <c r="S140" s="38" t="s">
        <v>15</v>
      </c>
      <c r="T140" s="39" t="s">
        <v>14</v>
      </c>
      <c r="U140" s="38" t="s">
        <v>15</v>
      </c>
      <c r="V140" s="39" t="s">
        <v>14</v>
      </c>
      <c r="W140" s="38" t="s">
        <v>15</v>
      </c>
      <c r="X140" s="39" t="s">
        <v>14</v>
      </c>
      <c r="Y140" s="38" t="s">
        <v>15</v>
      </c>
      <c r="Z140" s="39" t="s">
        <v>14</v>
      </c>
      <c r="AA140" s="40" t="s">
        <v>15</v>
      </c>
      <c r="AB140" s="39" t="s">
        <v>14</v>
      </c>
      <c r="AC140" s="38" t="s">
        <v>15</v>
      </c>
      <c r="AD140" s="41" t="s">
        <v>14</v>
      </c>
      <c r="AE140" s="42" t="s">
        <v>15</v>
      </c>
    </row>
    <row r="141" spans="1:31" x14ac:dyDescent="0.3">
      <c r="A141" s="43" t="s">
        <v>1</v>
      </c>
      <c r="B141" s="8">
        <v>227</v>
      </c>
      <c r="C141" s="5">
        <f>IF(B152=0,"- - -",B141/B152*100)</f>
        <v>11.476238624873609</v>
      </c>
      <c r="D141" s="4">
        <v>307</v>
      </c>
      <c r="E141" s="5">
        <f>IF(D152=0,"- - -",D141/D152*100)</f>
        <v>12.115232833464876</v>
      </c>
      <c r="F141" s="4">
        <v>369</v>
      </c>
      <c r="G141" s="5">
        <f>IF(F152=0,"- - -",F141/F152*100)</f>
        <v>7.4802351510237175</v>
      </c>
      <c r="H141" s="4">
        <v>1000</v>
      </c>
      <c r="I141" s="5">
        <f>IF(H152=0,"- - -",H141/H152*100)</f>
        <v>4.7551117451260101</v>
      </c>
      <c r="J141" s="4">
        <v>2944</v>
      </c>
      <c r="K141" s="5">
        <f>IF(J152=0,"- - -",J141/J152*100)</f>
        <v>5.9147346003937802</v>
      </c>
      <c r="L141" s="4">
        <v>4632</v>
      </c>
      <c r="M141" s="5">
        <f>IF(L152=0,"- - -",L141/L152*100)</f>
        <v>17.1650917176209</v>
      </c>
      <c r="N141" s="4">
        <v>1210</v>
      </c>
      <c r="O141" s="5">
        <f>IF(N152=0,"- - -",N141/N152*100)</f>
        <v>12.793402410657645</v>
      </c>
      <c r="P141" s="4">
        <v>517</v>
      </c>
      <c r="Q141" s="5">
        <f>IF(P152=0,"- - -",P141/P152*100)</f>
        <v>12.665360117589417</v>
      </c>
      <c r="R141" s="4">
        <v>90</v>
      </c>
      <c r="S141" s="5">
        <f>IF(R152=0,"- - -",R141/R152*100)</f>
        <v>7.3649754500818325</v>
      </c>
      <c r="T141" s="4">
        <v>78</v>
      </c>
      <c r="U141" s="5">
        <f>IF(T152=0,"- - -",T141/T152*100)</f>
        <v>10.077519379844961</v>
      </c>
      <c r="V141" s="4">
        <v>58</v>
      </c>
      <c r="W141" s="5">
        <f>IF(V152=0,"- - -",V141/V152*100)</f>
        <v>9.7152428810720259</v>
      </c>
      <c r="X141" s="4">
        <v>365</v>
      </c>
      <c r="Y141" s="5">
        <f>IF(X152=0,"- - -",X141/X152*100)</f>
        <v>10.458452722063036</v>
      </c>
      <c r="Z141" s="4">
        <v>147</v>
      </c>
      <c r="AA141" s="11">
        <f>IF(Z152=0,"- - -",Z141/Z152*100)</f>
        <v>10.652173913043478</v>
      </c>
      <c r="AB141" s="4">
        <v>102</v>
      </c>
      <c r="AC141" s="5">
        <f>IF(AB152=0,"- - -",AB141/AB152*100)</f>
        <v>6.9719753930280248</v>
      </c>
      <c r="AD141" s="26">
        <f>B141+D141+F141+H141+J141+L141+N141+P141+R141+T141+V141+X141+Z141+AB141</f>
        <v>12046</v>
      </c>
      <c r="AE141" s="27">
        <f>IF(AD152=0,"- - -",AD141/AD152*100)</f>
        <v>9.2875867386276028</v>
      </c>
    </row>
    <row r="142" spans="1:31" x14ac:dyDescent="0.3">
      <c r="A142" s="44" t="s">
        <v>2</v>
      </c>
      <c r="B142" s="9">
        <v>266</v>
      </c>
      <c r="C142" s="3">
        <f>IF(B152=0,"- - -",B142/B152*100)</f>
        <v>13.447927199191101</v>
      </c>
      <c r="D142" s="2">
        <v>492</v>
      </c>
      <c r="E142" s="3">
        <f>IF(D152=0,"- - -",D142/D152*100)</f>
        <v>19.41594317284925</v>
      </c>
      <c r="F142" s="2">
        <v>927</v>
      </c>
      <c r="G142" s="3">
        <f>IF(F152=0,"- - -",F142/F152*100)</f>
        <v>18.791810257449828</v>
      </c>
      <c r="H142" s="2">
        <v>2895</v>
      </c>
      <c r="I142" s="3">
        <f>IF(H152=0,"- - -",H142/H152*100)</f>
        <v>13.7660485021398</v>
      </c>
      <c r="J142" s="2">
        <v>5854</v>
      </c>
      <c r="K142" s="3">
        <f>IF(J152=0,"- - -",J142/J152*100)</f>
        <v>11.76116044521236</v>
      </c>
      <c r="L142" s="2">
        <v>2992</v>
      </c>
      <c r="M142" s="3">
        <f>IF(L152=0,"- - -",L142/L152*100)</f>
        <v>11.087641282193811</v>
      </c>
      <c r="N142" s="2">
        <v>1260</v>
      </c>
      <c r="O142" s="3">
        <f>IF(N152=0,"- - -",N142/N152*100)</f>
        <v>13.32205540283358</v>
      </c>
      <c r="P142" s="2">
        <v>788</v>
      </c>
      <c r="Q142" s="3">
        <f>IF(P152=0,"- - -",P142/P152*100)</f>
        <v>19.304262616364525</v>
      </c>
      <c r="R142" s="2">
        <v>163</v>
      </c>
      <c r="S142" s="3">
        <f>IF(R152=0,"- - -",R142/R152*100)</f>
        <v>13.338788870703763</v>
      </c>
      <c r="T142" s="2">
        <v>88</v>
      </c>
      <c r="U142" s="3">
        <f>IF(T152=0,"- - -",T142/T152*100)</f>
        <v>11.369509043927648</v>
      </c>
      <c r="V142" s="2">
        <v>75</v>
      </c>
      <c r="W142" s="3">
        <f>IF(V152=0,"- - -",V142/V152*100)</f>
        <v>12.562814070351758</v>
      </c>
      <c r="X142" s="2">
        <v>465</v>
      </c>
      <c r="Y142" s="3">
        <f>IF(X152=0,"- - -",X142/X152*100)</f>
        <v>13.323782234957021</v>
      </c>
      <c r="Z142" s="2">
        <v>126</v>
      </c>
      <c r="AA142" s="12">
        <f>IF(Z152=0,"- - -",Z142/Z152*100)</f>
        <v>9.1304347826086953</v>
      </c>
      <c r="AB142" s="2">
        <v>104</v>
      </c>
      <c r="AC142" s="3">
        <f>IF(AB152=0,"- - -",AB142/AB152*100)</f>
        <v>7.1086807928913203</v>
      </c>
      <c r="AD142" s="26">
        <f t="shared" ref="AD142:AD151" si="8">B142+D142+F142+H142+J142+L142+N142+P142+R142+T142+V142+X142+Z142+AB142</f>
        <v>16495</v>
      </c>
      <c r="AE142" s="29">
        <f>IF(AD152=0,"- - -",AD142/AD152*100)</f>
        <v>12.717810331534309</v>
      </c>
    </row>
    <row r="143" spans="1:31" x14ac:dyDescent="0.3">
      <c r="A143" s="44" t="s">
        <v>3</v>
      </c>
      <c r="B143" s="9">
        <v>431</v>
      </c>
      <c r="C143" s="3">
        <f>IF(B152=0,"- - -",B143/B152*100)</f>
        <v>21.789686552072801</v>
      </c>
      <c r="D143" s="2">
        <v>703</v>
      </c>
      <c r="E143" s="3">
        <f>IF(D152=0,"- - -",D143/D152*100)</f>
        <v>27.742699289660617</v>
      </c>
      <c r="F143" s="2">
        <v>1176</v>
      </c>
      <c r="G143" s="3">
        <f>IF(F152=0,"- - -",F143/F152*100)</f>
        <v>23.839448611392662</v>
      </c>
      <c r="H143" s="2">
        <v>3074</v>
      </c>
      <c r="I143" s="3">
        <f>IF(H152=0,"- - -",H143/H152*100)</f>
        <v>14.617213504517357</v>
      </c>
      <c r="J143" s="2">
        <v>9741</v>
      </c>
      <c r="K143" s="3">
        <f>IF(J152=0,"- - -",J143/J152*100)</f>
        <v>19.570458472294771</v>
      </c>
      <c r="L143" s="2">
        <v>3533</v>
      </c>
      <c r="M143" s="3">
        <f>IF(L152=0,"- - -",L143/L152*100)</f>
        <v>13.092458773392627</v>
      </c>
      <c r="N143" s="2">
        <v>2140</v>
      </c>
      <c r="O143" s="3">
        <f>IF(N152=0,"- - -",N143/N152*100)</f>
        <v>22.626348065130049</v>
      </c>
      <c r="P143" s="2">
        <v>676</v>
      </c>
      <c r="Q143" s="3">
        <f>IF(P152=0,"- - -",P143/P152*100)</f>
        <v>16.560509554140125</v>
      </c>
      <c r="R143" s="2">
        <v>171</v>
      </c>
      <c r="S143" s="3">
        <f>IF(R152=0,"- - -",R143/R152*100)</f>
        <v>13.993453355155482</v>
      </c>
      <c r="T143" s="2">
        <v>114</v>
      </c>
      <c r="U143" s="3">
        <f>IF(T152=0,"- - -",T143/T152*100)</f>
        <v>14.728682170542637</v>
      </c>
      <c r="V143" s="2">
        <v>102</v>
      </c>
      <c r="W143" s="3">
        <f>IF(V152=0,"- - -",V143/V152*100)</f>
        <v>17.08542713567839</v>
      </c>
      <c r="X143" s="2">
        <v>670</v>
      </c>
      <c r="Y143" s="3">
        <f>IF(X152=0,"- - -",X143/X152*100)</f>
        <v>19.197707736389685</v>
      </c>
      <c r="Z143" s="2">
        <v>257</v>
      </c>
      <c r="AA143" s="12">
        <f>IF(Z152=0,"- - -",Z143/Z152*100)</f>
        <v>18.623188405797102</v>
      </c>
      <c r="AB143" s="2">
        <v>222</v>
      </c>
      <c r="AC143" s="3">
        <f>IF(AB152=0,"- - -",AB143/AB152*100)</f>
        <v>15.174299384825702</v>
      </c>
      <c r="AD143" s="26">
        <f t="shared" si="8"/>
        <v>23010</v>
      </c>
      <c r="AE143" s="29">
        <f>IF(AD152=0,"- - -",AD143/AD152*100)</f>
        <v>17.74094063222822</v>
      </c>
    </row>
    <row r="144" spans="1:31" x14ac:dyDescent="0.3">
      <c r="A144" s="44" t="s">
        <v>4</v>
      </c>
      <c r="B144" s="9">
        <v>117</v>
      </c>
      <c r="C144" s="3">
        <f>IF(B152=0,"- - -",B144/B152*100)</f>
        <v>5.9150657229524768</v>
      </c>
      <c r="D144" s="2">
        <v>289</v>
      </c>
      <c r="E144" s="3">
        <f>IF(D152=0,"- - -",D144/D152*100)</f>
        <v>11.404893449092345</v>
      </c>
      <c r="F144" s="2">
        <v>398</v>
      </c>
      <c r="G144" s="3">
        <f>IF(F152=0,"- - -",F144/F152*100)</f>
        <v>8.0681127103182639</v>
      </c>
      <c r="H144" s="2">
        <v>1073</v>
      </c>
      <c r="I144" s="3">
        <f>IF(H152=0,"- - -",H144/H152*100)</f>
        <v>5.1022349025202089</v>
      </c>
      <c r="J144" s="2">
        <v>3257</v>
      </c>
      <c r="K144" s="3">
        <f>IF(J152=0,"- - -",J144/J152*100)</f>
        <v>6.543576967894885</v>
      </c>
      <c r="L144" s="2">
        <v>2006</v>
      </c>
      <c r="M144" s="3">
        <f>IF(L152=0,"- - -",L144/L152*100)</f>
        <v>7.4337594960163056</v>
      </c>
      <c r="N144" s="2">
        <v>502</v>
      </c>
      <c r="O144" s="3">
        <f>IF(N152=0,"- - -",N144/N152*100)</f>
        <v>5.3076760414463946</v>
      </c>
      <c r="P144" s="2">
        <v>263</v>
      </c>
      <c r="Q144" s="3">
        <f>IF(P152=0,"- - -",P144/P152*100)</f>
        <v>6.4429201371876532</v>
      </c>
      <c r="R144" s="2">
        <v>78</v>
      </c>
      <c r="S144" s="3">
        <f>IF(R152=0,"- - -",R144/R152*100)</f>
        <v>6.3829787234042552</v>
      </c>
      <c r="T144" s="2">
        <v>38</v>
      </c>
      <c r="U144" s="3">
        <f>IF(T152=0,"- - -",T144/T152*100)</f>
        <v>4.909560723514212</v>
      </c>
      <c r="V144" s="2">
        <v>52</v>
      </c>
      <c r="W144" s="3">
        <f>IF(V152=0,"- - -",V144/V152*100)</f>
        <v>8.7102177554438853</v>
      </c>
      <c r="X144" s="2">
        <v>216</v>
      </c>
      <c r="Y144" s="3">
        <f>IF(X152=0,"- - -",X144/X152*100)</f>
        <v>6.1891117478510029</v>
      </c>
      <c r="Z144" s="2">
        <v>96</v>
      </c>
      <c r="AA144" s="12">
        <f>IF(Z152=0,"- - -",Z144/Z152*100)</f>
        <v>6.9565217391304346</v>
      </c>
      <c r="AB144" s="2">
        <v>79</v>
      </c>
      <c r="AC144" s="3">
        <f>IF(AB152=0,"- - -",AB144/AB152*100)</f>
        <v>5.3998632946001361</v>
      </c>
      <c r="AD144" s="26">
        <f t="shared" si="8"/>
        <v>8464</v>
      </c>
      <c r="AE144" s="29">
        <f>IF(AD152=0,"- - -",AD144/AD152*100)</f>
        <v>6.5258288357748651</v>
      </c>
    </row>
    <row r="145" spans="1:31" x14ac:dyDescent="0.3">
      <c r="A145" s="44" t="s">
        <v>5</v>
      </c>
      <c r="B145" s="9">
        <v>73</v>
      </c>
      <c r="C145" s="3">
        <f>IF(B152=0,"- - -",B145/B152*100)</f>
        <v>3.6905965621840244</v>
      </c>
      <c r="D145" s="2">
        <v>141</v>
      </c>
      <c r="E145" s="3">
        <f>IF(D152=0,"- - -",D145/D152*100)</f>
        <v>5.5643251775848457</v>
      </c>
      <c r="F145" s="2">
        <v>203</v>
      </c>
      <c r="G145" s="3">
        <f>IF(F152=0,"- - -",F145/F152*100)</f>
        <v>4.1151429150618286</v>
      </c>
      <c r="H145" s="2">
        <v>671</v>
      </c>
      <c r="I145" s="3">
        <f>IF(H152=0,"- - -",H145/H152*100)</f>
        <v>3.190679980979553</v>
      </c>
      <c r="J145" s="2">
        <v>1991</v>
      </c>
      <c r="K145" s="3">
        <f>IF(J152=0,"- - -",J145/J152*100)</f>
        <v>4.0000803632418531</v>
      </c>
      <c r="L145" s="2">
        <v>1939</v>
      </c>
      <c r="M145" s="3">
        <f>IF(L152=0,"- - -",L145/L152*100)</f>
        <v>7.1854734111543443</v>
      </c>
      <c r="N145" s="2">
        <v>609</v>
      </c>
      <c r="O145" s="3">
        <f>IF(N152=0,"- - -",N145/N152*100)</f>
        <v>6.4389934447028967</v>
      </c>
      <c r="P145" s="2">
        <v>443</v>
      </c>
      <c r="Q145" s="3">
        <f>IF(P152=0,"- - -",P145/P152*100)</f>
        <v>10.852523272905438</v>
      </c>
      <c r="R145" s="2">
        <v>74</v>
      </c>
      <c r="S145" s="3">
        <f>IF(R152=0,"- - -",R145/R152*100)</f>
        <v>6.0556464811783961</v>
      </c>
      <c r="T145" s="2">
        <v>40</v>
      </c>
      <c r="U145" s="3">
        <f>IF(T152=0,"- - -",T145/T152*100)</f>
        <v>5.1679586563307494</v>
      </c>
      <c r="V145" s="2">
        <v>16</v>
      </c>
      <c r="W145" s="3">
        <f>IF(V152=0,"- - -",V145/V152*100)</f>
        <v>2.6800670016750421</v>
      </c>
      <c r="X145" s="2">
        <v>227</v>
      </c>
      <c r="Y145" s="3">
        <f>IF(X152=0,"- - -",X145/X152*100)</f>
        <v>6.5042979942693409</v>
      </c>
      <c r="Z145" s="2">
        <v>94</v>
      </c>
      <c r="AA145" s="12">
        <f>IF(Z152=0,"- - -",Z145/Z152*100)</f>
        <v>6.8115942028985508</v>
      </c>
      <c r="AB145" s="2">
        <v>149</v>
      </c>
      <c r="AC145" s="3">
        <f>IF(AB152=0,"- - -",AB145/AB152*100)</f>
        <v>10.184552289815448</v>
      </c>
      <c r="AD145" s="26">
        <f t="shared" si="8"/>
        <v>6670</v>
      </c>
      <c r="AE145" s="29">
        <f>IF(AD152=0,"- - -",AD145/AD152*100)</f>
        <v>5.1426368542791057</v>
      </c>
    </row>
    <row r="146" spans="1:31" x14ac:dyDescent="0.3">
      <c r="A146" s="44" t="s">
        <v>6</v>
      </c>
      <c r="B146" s="9">
        <v>516</v>
      </c>
      <c r="C146" s="3">
        <f>IF(B152=0,"- - -",B146/B152*100)</f>
        <v>26.086956521739129</v>
      </c>
      <c r="D146" s="2">
        <v>314</v>
      </c>
      <c r="E146" s="3">
        <f>IF(D152=0,"- - -",D146/D152*100)</f>
        <v>12.39147592738753</v>
      </c>
      <c r="F146" s="2">
        <v>978</v>
      </c>
      <c r="G146" s="3">
        <f>IF(F152=0,"- - -",F146/F152*100)</f>
        <v>19.825663896209203</v>
      </c>
      <c r="H146" s="2">
        <v>6266</v>
      </c>
      <c r="I146" s="3">
        <f>IF(H152=0,"- - -",H146/H152*100)</f>
        <v>29.795530194959579</v>
      </c>
      <c r="J146" s="2">
        <v>10280</v>
      </c>
      <c r="K146" s="3">
        <f>IF(J152=0,"- - -",J146/J152*100)</f>
        <v>20.653353156266324</v>
      </c>
      <c r="L146" s="2">
        <v>4078</v>
      </c>
      <c r="M146" s="3">
        <f>IF(L152=0,"- - -",L146/L152*100)</f>
        <v>15.112099314433944</v>
      </c>
      <c r="N146" s="2">
        <v>1317</v>
      </c>
      <c r="O146" s="3">
        <f>IF(N152=0,"- - -",N146/N152*100)</f>
        <v>13.924719813914146</v>
      </c>
      <c r="P146" s="2">
        <v>502</v>
      </c>
      <c r="Q146" s="3">
        <f>IF(P152=0,"- - -",P146/P152*100)</f>
        <v>12.297893189612935</v>
      </c>
      <c r="R146" s="2">
        <v>251</v>
      </c>
      <c r="S146" s="3">
        <f>IF(R152=0,"- - -",R146/R152*100)</f>
        <v>20.54009819967267</v>
      </c>
      <c r="T146" s="2">
        <v>169</v>
      </c>
      <c r="U146" s="3">
        <f>IF(T152=0,"- - -",T146/T152*100)</f>
        <v>21.834625322997418</v>
      </c>
      <c r="V146" s="2">
        <v>116</v>
      </c>
      <c r="W146" s="3">
        <f>IF(V152=0,"- - -",V146/V152*100)</f>
        <v>19.430485762144052</v>
      </c>
      <c r="X146" s="2">
        <v>606</v>
      </c>
      <c r="Y146" s="3">
        <f>IF(X152=0,"- - -",X146/X152*100)</f>
        <v>17.363896848137536</v>
      </c>
      <c r="Z146" s="2">
        <v>300</v>
      </c>
      <c r="AA146" s="12">
        <f>IF(Z152=0,"- - -",Z146/Z152*100)</f>
        <v>21.739130434782609</v>
      </c>
      <c r="AB146" s="2">
        <v>352</v>
      </c>
      <c r="AC146" s="3">
        <f>IF(AB152=0,"- - -",AB146/AB152*100)</f>
        <v>24.060150375939848</v>
      </c>
      <c r="AD146" s="26">
        <f t="shared" si="8"/>
        <v>26045</v>
      </c>
      <c r="AE146" s="29">
        <f>IF(AD152=0,"- - -",AD146/AD152*100)</f>
        <v>20.080956052428682</v>
      </c>
    </row>
    <row r="147" spans="1:31" x14ac:dyDescent="0.3">
      <c r="A147" s="44" t="s">
        <v>7</v>
      </c>
      <c r="B147" s="9">
        <v>136</v>
      </c>
      <c r="C147" s="3">
        <f>IF(B152=0,"- - -",B147/B152*100)</f>
        <v>6.8756319514661266</v>
      </c>
      <c r="D147" s="2">
        <v>105</v>
      </c>
      <c r="E147" s="3">
        <f>IF(D152=0,"- - -",D147/D152*100)</f>
        <v>4.1436464088397784</v>
      </c>
      <c r="F147" s="2">
        <v>345</v>
      </c>
      <c r="G147" s="3">
        <f>IF(F152=0,"- - -",F147/F152*100)</f>
        <v>6.9937157916075412</v>
      </c>
      <c r="H147" s="2">
        <v>1988</v>
      </c>
      <c r="I147" s="3">
        <f>IF(H152=0,"- - -",H147/H152*100)</f>
        <v>9.4531621493105096</v>
      </c>
      <c r="J147" s="2">
        <v>6291</v>
      </c>
      <c r="K147" s="3">
        <f>IF(J152=0,"- - -",J147/J152*100)</f>
        <v>12.639128862458312</v>
      </c>
      <c r="L147" s="2">
        <v>2986</v>
      </c>
      <c r="M147" s="3">
        <f>IF(L152=0,"- - -",L147/L152*100)</f>
        <v>11.065406707430054</v>
      </c>
      <c r="N147" s="2">
        <v>1140</v>
      </c>
      <c r="O147" s="3">
        <f>IF(N152=0,"- - -",N147/N152*100)</f>
        <v>12.053288221611334</v>
      </c>
      <c r="P147" s="2">
        <v>399</v>
      </c>
      <c r="Q147" s="3">
        <f>IF(P152=0,"- - -",P147/P152*100)</f>
        <v>9.774620284174425</v>
      </c>
      <c r="R147" s="2">
        <v>181</v>
      </c>
      <c r="S147" s="3">
        <f>IF(R152=0,"- - -",R147/R152*100)</f>
        <v>14.811783960720131</v>
      </c>
      <c r="T147" s="2">
        <v>131</v>
      </c>
      <c r="U147" s="3">
        <f>IF(T152=0,"- - -",T147/T152*100)</f>
        <v>16.925064599483207</v>
      </c>
      <c r="V147" s="2">
        <v>83</v>
      </c>
      <c r="W147" s="3">
        <f>IF(V152=0,"- - -",V147/V152*100)</f>
        <v>13.90284757118928</v>
      </c>
      <c r="X147" s="2">
        <v>365</v>
      </c>
      <c r="Y147" s="3">
        <f>IF(X152=0,"- - -",X147/X152*100)</f>
        <v>10.458452722063036</v>
      </c>
      <c r="Z147" s="2">
        <v>134</v>
      </c>
      <c r="AA147" s="12">
        <f>IF(Z152=0,"- - -",Z147/Z152*100)</f>
        <v>9.7101449275362324</v>
      </c>
      <c r="AB147" s="2">
        <v>206</v>
      </c>
      <c r="AC147" s="3">
        <f>IF(AB152=0,"- - -",AB147/AB152*100)</f>
        <v>14.080656185919343</v>
      </c>
      <c r="AD147" s="26">
        <f t="shared" si="8"/>
        <v>14490</v>
      </c>
      <c r="AE147" s="29">
        <f>IF(AD152=0,"- - -",AD147/AD152*100)</f>
        <v>11.171935235158056</v>
      </c>
    </row>
    <row r="148" spans="1:31" x14ac:dyDescent="0.3">
      <c r="A148" s="44" t="s">
        <v>8</v>
      </c>
      <c r="B148" s="9">
        <v>17</v>
      </c>
      <c r="C148" s="3">
        <f>IF(B152=0,"- - -",B148/B152*100)</f>
        <v>0.85945399393326583</v>
      </c>
      <c r="D148" s="2">
        <v>38</v>
      </c>
      <c r="E148" s="3">
        <f>IF(D152=0,"- - -",D148/D152*100)</f>
        <v>1.499605367008682</v>
      </c>
      <c r="F148" s="2">
        <v>116</v>
      </c>
      <c r="G148" s="3">
        <f>IF(F152=0,"- - -",F148/F152*100)</f>
        <v>2.3515102371781875</v>
      </c>
      <c r="H148" s="2">
        <v>726</v>
      </c>
      <c r="I148" s="3">
        <f>IF(H152=0,"- - -",H148/H152*100)</f>
        <v>3.4522111269614837</v>
      </c>
      <c r="J148" s="2">
        <v>498</v>
      </c>
      <c r="K148" s="3">
        <f>IF(J152=0,"- - -",J148/J152*100)</f>
        <v>1.0005223610720455</v>
      </c>
      <c r="L148" s="2">
        <v>276</v>
      </c>
      <c r="M148" s="3">
        <f>IF(L152=0,"- - -",L148/L152*100)</f>
        <v>1.0227904391328515</v>
      </c>
      <c r="N148" s="2">
        <v>63</v>
      </c>
      <c r="O148" s="3">
        <f>IF(N152=0,"- - -",N148/N152*100)</f>
        <v>0.66610277014167896</v>
      </c>
      <c r="P148" s="2">
        <v>36</v>
      </c>
      <c r="Q148" s="3">
        <f>IF(P152=0,"- - -",P148/P152*100)</f>
        <v>0.88192062714355712</v>
      </c>
      <c r="R148" s="2">
        <v>20</v>
      </c>
      <c r="S148" s="3">
        <f>IF(R152=0,"- - -",R148/R152*100)</f>
        <v>1.6366612111292964</v>
      </c>
      <c r="T148" s="2">
        <v>7</v>
      </c>
      <c r="U148" s="3">
        <f>IF(T152=0,"- - -",T148/T152*100)</f>
        <v>0.90439276485788112</v>
      </c>
      <c r="V148" s="2">
        <v>10</v>
      </c>
      <c r="W148" s="3">
        <f>IF(V152=0,"- - -",V148/V152*100)</f>
        <v>1.675041876046901</v>
      </c>
      <c r="X148" s="2">
        <v>41</v>
      </c>
      <c r="Y148" s="3">
        <f>IF(X152=0,"- - -",X148/X152*100)</f>
        <v>1.174785100286533</v>
      </c>
      <c r="Z148" s="2">
        <v>6</v>
      </c>
      <c r="AA148" s="12">
        <f>IF(Z152=0,"- - -",Z148/Z152*100)</f>
        <v>0.43478260869565216</v>
      </c>
      <c r="AB148" s="2">
        <v>8</v>
      </c>
      <c r="AC148" s="3">
        <f>IF(AB152=0,"- - -",AB148/AB152*100)</f>
        <v>0.54682159945317843</v>
      </c>
      <c r="AD148" s="26">
        <f t="shared" si="8"/>
        <v>1862</v>
      </c>
      <c r="AE148" s="29">
        <f>IF(AD152=0,"- - -",AD148/AD152*100)</f>
        <v>1.4356206630686199</v>
      </c>
    </row>
    <row r="149" spans="1:31" x14ac:dyDescent="0.3">
      <c r="A149" s="44" t="s">
        <v>9</v>
      </c>
      <c r="B149" s="9">
        <v>123</v>
      </c>
      <c r="C149" s="3">
        <f>IF(B152=0,"- - -",B149/B152*100)</f>
        <v>6.21840242669363</v>
      </c>
      <c r="D149" s="2">
        <v>82</v>
      </c>
      <c r="E149" s="3">
        <f>IF(D152=0,"- - -",D149/D152*100)</f>
        <v>3.235990528808208</v>
      </c>
      <c r="F149" s="2">
        <v>262</v>
      </c>
      <c r="G149" s="3">
        <f>IF(F152=0,"- - -",F149/F152*100)</f>
        <v>5.3111696736265968</v>
      </c>
      <c r="H149" s="2">
        <v>1724</v>
      </c>
      <c r="I149" s="3">
        <f>IF(H152=0,"- - -",H149/H152*100)</f>
        <v>8.1978126485972407</v>
      </c>
      <c r="J149" s="2">
        <v>5578</v>
      </c>
      <c r="K149" s="3">
        <f>IF(J152=0,"- - -",J149/J152*100)</f>
        <v>11.206654076425442</v>
      </c>
      <c r="L149" s="2">
        <v>2982</v>
      </c>
      <c r="M149" s="3">
        <f>IF(L152=0,"- - -",L149/L152*100)</f>
        <v>11.050583657587548</v>
      </c>
      <c r="N149" s="2">
        <v>774</v>
      </c>
      <c r="O149" s="3">
        <f>IF(N152=0,"- - -",N149/N152*100)</f>
        <v>8.183548318883485</v>
      </c>
      <c r="P149" s="2">
        <v>306</v>
      </c>
      <c r="Q149" s="3">
        <f>IF(P152=0,"- - -",P149/P152*100)</f>
        <v>7.4963253307202358</v>
      </c>
      <c r="R149" s="2">
        <v>117</v>
      </c>
      <c r="S149" s="3">
        <f>IF(R152=0,"- - -",R149/R152*100)</f>
        <v>9.5744680851063837</v>
      </c>
      <c r="T149" s="2">
        <v>62</v>
      </c>
      <c r="U149" s="3">
        <f>IF(T152=0,"- - -",T149/T152*100)</f>
        <v>8.0103359173126609</v>
      </c>
      <c r="V149" s="2">
        <v>53</v>
      </c>
      <c r="W149" s="3">
        <f>IF(V152=0,"- - -",V149/V152*100)</f>
        <v>8.8777219430485754</v>
      </c>
      <c r="X149" s="2">
        <v>342</v>
      </c>
      <c r="Y149" s="3">
        <f>IF(X152=0,"- - -",X149/X152*100)</f>
        <v>9.799426934097422</v>
      </c>
      <c r="Z149" s="2">
        <v>154</v>
      </c>
      <c r="AA149" s="12">
        <f>IF(Z152=0,"- - -",Z149/Z152*100)</f>
        <v>11.159420289855072</v>
      </c>
      <c r="AB149" s="2">
        <v>184</v>
      </c>
      <c r="AC149" s="3">
        <f>IF(AB152=0,"- - -",AB149/AB152*100)</f>
        <v>12.576896787423102</v>
      </c>
      <c r="AD149" s="26">
        <f t="shared" si="8"/>
        <v>12743</v>
      </c>
      <c r="AE149" s="29">
        <f>IF(AD152=0,"- - -",AD149/AD152*100)</f>
        <v>9.8249807247494214</v>
      </c>
    </row>
    <row r="150" spans="1:31" x14ac:dyDescent="0.3">
      <c r="A150" s="44" t="s">
        <v>10</v>
      </c>
      <c r="B150" s="9">
        <v>33</v>
      </c>
      <c r="C150" s="3">
        <f>IF(B152=0,"- - -",B150/B152*100)</f>
        <v>1.6683518705763396</v>
      </c>
      <c r="D150" s="2">
        <v>40</v>
      </c>
      <c r="E150" s="3">
        <f>IF(D152=0,"- - -",D150/D152*100)</f>
        <v>1.5785319652722969</v>
      </c>
      <c r="F150" s="2">
        <v>81</v>
      </c>
      <c r="G150" s="3">
        <f>IF(F152=0,"- - -",F150/F152*100)</f>
        <v>1.6420028380295966</v>
      </c>
      <c r="H150" s="2">
        <v>677</v>
      </c>
      <c r="I150" s="3">
        <f>IF(H152=0,"- - -",H150/H152*100)</f>
        <v>3.2192106514503092</v>
      </c>
      <c r="J150" s="2">
        <v>2009</v>
      </c>
      <c r="K150" s="3">
        <f>IF(J152=0,"- - -",J150/J152*100)</f>
        <v>4.0362438220757824</v>
      </c>
      <c r="L150" s="2">
        <v>1244</v>
      </c>
      <c r="M150" s="3">
        <f>IF(L152=0,"- - -",L150/L152*100)</f>
        <v>4.6099685010190852</v>
      </c>
      <c r="N150" s="2">
        <v>347</v>
      </c>
      <c r="O150" s="3">
        <f>IF(N152=0,"- - -",N150/N152*100)</f>
        <v>3.6688517657009938</v>
      </c>
      <c r="P150" s="2">
        <v>111</v>
      </c>
      <c r="Q150" s="3">
        <f>IF(P152=0,"- - -",P150/P152*100)</f>
        <v>2.7192552670259675</v>
      </c>
      <c r="R150" s="2">
        <v>56</v>
      </c>
      <c r="S150" s="3">
        <f>IF(R152=0,"- - -",R150/R152*100)</f>
        <v>4.5826513911620292</v>
      </c>
      <c r="T150" s="2">
        <v>26</v>
      </c>
      <c r="U150" s="3">
        <f>IF(T152=0,"- - -",T150/T152*100)</f>
        <v>3.3591731266149871</v>
      </c>
      <c r="V150" s="2">
        <v>20</v>
      </c>
      <c r="W150" s="3">
        <f>IF(V152=0,"- - -",V150/V152*100)</f>
        <v>3.350083752093802</v>
      </c>
      <c r="X150" s="2">
        <v>133</v>
      </c>
      <c r="Y150" s="3">
        <f>IF(X152=0,"- - -",X150/X152*100)</f>
        <v>3.8108882521489971</v>
      </c>
      <c r="Z150" s="2">
        <v>46</v>
      </c>
      <c r="AA150" s="12">
        <f>IF(Z152=0,"- - -",Z150/Z152*100)</f>
        <v>3.3333333333333335</v>
      </c>
      <c r="AB150" s="2">
        <v>44</v>
      </c>
      <c r="AC150" s="3">
        <f>IF(AB152=0,"- - -",AB150/AB152*100)</f>
        <v>3.007518796992481</v>
      </c>
      <c r="AD150" s="26">
        <f t="shared" si="8"/>
        <v>4867</v>
      </c>
      <c r="AE150" s="29">
        <f>IF(AD152=0,"- - -",AD150/AD152*100)</f>
        <v>3.7525057825751733</v>
      </c>
    </row>
    <row r="151" spans="1:31" ht="15" thickBot="1" x14ac:dyDescent="0.35">
      <c r="A151" s="45" t="s">
        <v>11</v>
      </c>
      <c r="B151" s="10">
        <v>39</v>
      </c>
      <c r="C151" s="7">
        <f>IF(B152=0,"- - -",B151/B152*100)</f>
        <v>1.9716885743174923</v>
      </c>
      <c r="D151" s="6">
        <v>23</v>
      </c>
      <c r="E151" s="7">
        <f>IF(D152=0,"- - -",D151/D152*100)</f>
        <v>0.90765588003157061</v>
      </c>
      <c r="F151" s="6">
        <v>78</v>
      </c>
      <c r="G151" s="7">
        <f>IF(F152=0,"- - -",F151/F152*100)</f>
        <v>1.5811879181025743</v>
      </c>
      <c r="H151" s="6">
        <v>936</v>
      </c>
      <c r="I151" s="7">
        <f>IF(H152=0,"- - -",H151/H152*100)</f>
        <v>4.4507845934379464</v>
      </c>
      <c r="J151" s="6">
        <v>1331</v>
      </c>
      <c r="K151" s="7">
        <f>IF(J152=0,"- - -",J151/J152*100)</f>
        <v>2.6740868726644433</v>
      </c>
      <c r="L151" s="6">
        <v>317</v>
      </c>
      <c r="M151" s="7">
        <f>IF(L152=0,"- - -",L151/L152*100)</f>
        <v>1.1747267000185289</v>
      </c>
      <c r="N151" s="6">
        <v>96</v>
      </c>
      <c r="O151" s="7">
        <f>IF(N152=0,"- - -",N151/N152*100)</f>
        <v>1.0150137449777965</v>
      </c>
      <c r="P151" s="6">
        <v>41</v>
      </c>
      <c r="Q151" s="7">
        <f>IF(P152=0,"- - -",P151/P152*100)</f>
        <v>1.0044096031357177</v>
      </c>
      <c r="R151" s="6">
        <v>21</v>
      </c>
      <c r="S151" s="7">
        <f>IF(R152=0,"- - -",R151/R152*100)</f>
        <v>1.718494271685761</v>
      </c>
      <c r="T151" s="6">
        <v>21</v>
      </c>
      <c r="U151" s="7">
        <f>IF(T152=0,"- - -",T151/T152*100)</f>
        <v>2.7131782945736433</v>
      </c>
      <c r="V151" s="6">
        <v>12</v>
      </c>
      <c r="W151" s="7">
        <f>IF(V152=0,"- - -",V151/V152*100)</f>
        <v>2.0100502512562812</v>
      </c>
      <c r="X151" s="6">
        <v>60</v>
      </c>
      <c r="Y151" s="7">
        <f>IF(X152=0,"- - -",X151/X152*100)</f>
        <v>1.7191977077363898</v>
      </c>
      <c r="Z151" s="6">
        <v>20</v>
      </c>
      <c r="AA151" s="13">
        <f>IF(Z152=0,"- - -",Z151/Z152*100)</f>
        <v>1.4492753623188406</v>
      </c>
      <c r="AB151" s="6">
        <v>13</v>
      </c>
      <c r="AC151" s="7">
        <f>IF(AB152=0,"- - -",AB151/AB152*100)</f>
        <v>0.88858509911141503</v>
      </c>
      <c r="AD151" s="26">
        <f t="shared" si="8"/>
        <v>3008</v>
      </c>
      <c r="AE151" s="31">
        <f>IF(AD152=0,"- - -",AD151/AD152*100)</f>
        <v>2.3191981495759446</v>
      </c>
    </row>
    <row r="152" spans="1:31" x14ac:dyDescent="0.3">
      <c r="A152" s="46" t="s">
        <v>13</v>
      </c>
      <c r="B152" s="14">
        <f>SUM(B141:B151)</f>
        <v>1978</v>
      </c>
      <c r="C152" s="15">
        <f>IF(B152=0,"- - -",B152/B152*100)</f>
        <v>100</v>
      </c>
      <c r="D152" s="16">
        <f>SUM(D141:D151)</f>
        <v>2534</v>
      </c>
      <c r="E152" s="15">
        <f>IF(D152=0,"- - -",D152/D152*100)</f>
        <v>100</v>
      </c>
      <c r="F152" s="16">
        <f>SUM(F141:F151)</f>
        <v>4933</v>
      </c>
      <c r="G152" s="15">
        <f>IF(F152=0,"- - -",F152/F152*100)</f>
        <v>100</v>
      </c>
      <c r="H152" s="16">
        <f>SUM(H141:H151)</f>
        <v>21030</v>
      </c>
      <c r="I152" s="15">
        <f>IF(H152=0,"- - -",H152/H152*100)</f>
        <v>100</v>
      </c>
      <c r="J152" s="16">
        <f>SUM(J141:J151)</f>
        <v>49774</v>
      </c>
      <c r="K152" s="15">
        <f>IF(J152=0,"- - -",J152/J152*100)</f>
        <v>100</v>
      </c>
      <c r="L152" s="16">
        <f>SUM(L141:L151)</f>
        <v>26985</v>
      </c>
      <c r="M152" s="15">
        <f>IF(L152=0,"- - -",L152/L152*100)</f>
        <v>100</v>
      </c>
      <c r="N152" s="16">
        <f>SUM(N141:N151)</f>
        <v>9458</v>
      </c>
      <c r="O152" s="15">
        <f>IF(N152=0,"- - -",N152/N152*100)</f>
        <v>100</v>
      </c>
      <c r="P152" s="16">
        <f>SUM(P141:P151)</f>
        <v>4082</v>
      </c>
      <c r="Q152" s="15">
        <f>IF(P152=0,"- - -",P152/P152*100)</f>
        <v>100</v>
      </c>
      <c r="R152" s="16">
        <f>SUM(R141:R151)</f>
        <v>1222</v>
      </c>
      <c r="S152" s="15">
        <f>IF(R152=0,"- - -",R152/R152*100)</f>
        <v>100</v>
      </c>
      <c r="T152" s="16">
        <f>SUM(T141:T151)</f>
        <v>774</v>
      </c>
      <c r="U152" s="15">
        <f>IF(T152=0,"- - -",T152/T152*100)</f>
        <v>100</v>
      </c>
      <c r="V152" s="16">
        <f>SUM(V141:V151)</f>
        <v>597</v>
      </c>
      <c r="W152" s="15">
        <f>IF(V152=0,"- - -",V152/V152*100)</f>
        <v>100</v>
      </c>
      <c r="X152" s="16">
        <f>SUM(X141:X151)</f>
        <v>3490</v>
      </c>
      <c r="Y152" s="15">
        <f>IF(X152=0,"- - -",X152/X152*100)</f>
        <v>100</v>
      </c>
      <c r="Z152" s="16">
        <f>SUM(Z141:Z151)</f>
        <v>1380</v>
      </c>
      <c r="AA152" s="17">
        <f>IF(Z152=0,"- - -",Z152/Z152*100)</f>
        <v>100</v>
      </c>
      <c r="AB152" s="16">
        <f>SUM(AB141:AB151)</f>
        <v>1463</v>
      </c>
      <c r="AC152" s="15">
        <f>IF(AB152=0,"- - -",AB152/AB152*100)</f>
        <v>100</v>
      </c>
      <c r="AD152" s="22">
        <f>SUM(AD141:AD151)</f>
        <v>129700</v>
      </c>
      <c r="AE152" s="23">
        <f>IF(AD152=0,"- - -",AD152/AD152*100)</f>
        <v>100</v>
      </c>
    </row>
    <row r="153" spans="1:31" ht="15" thickBot="1" x14ac:dyDescent="0.35">
      <c r="A153" s="47" t="s">
        <v>31</v>
      </c>
      <c r="B153" s="18">
        <f>IF($AD152=0,"- - -",B152/$AD152*100)</f>
        <v>1.5250578257517349</v>
      </c>
      <c r="C153" s="19"/>
      <c r="D153" s="20">
        <f>IF($AD152=0,"- - -",D152/$AD152*100)</f>
        <v>1.953739398612182</v>
      </c>
      <c r="E153" s="19"/>
      <c r="F153" s="20">
        <f>IF($AD152=0,"- - -",F152/$AD152*100)</f>
        <v>3.8033924441017732</v>
      </c>
      <c r="G153" s="19"/>
      <c r="H153" s="20">
        <f>IF($AD152=0,"- - -",H152/$AD152*100)</f>
        <v>16.214340786430224</v>
      </c>
      <c r="I153" s="19"/>
      <c r="J153" s="20">
        <f>IF($AD152=0,"- - -",J152/$AD152*100)</f>
        <v>38.376252891287585</v>
      </c>
      <c r="K153" s="19"/>
      <c r="L153" s="20">
        <f>IF($AD152=0,"- - -",L152/$AD152*100)</f>
        <v>20.805705474171166</v>
      </c>
      <c r="M153" s="19"/>
      <c r="N153" s="20">
        <f>IF($AD152=0,"- - -",N152/$AD152*100)</f>
        <v>7.2922127987663838</v>
      </c>
      <c r="O153" s="19"/>
      <c r="P153" s="20">
        <f>IF($AD152=0,"- - -",P152/$AD152*100)</f>
        <v>3.1472629144178872</v>
      </c>
      <c r="Q153" s="19"/>
      <c r="R153" s="20">
        <f>IF($AD152=0,"- - -",R152/$AD152*100)</f>
        <v>0.94217424826522744</v>
      </c>
      <c r="S153" s="19"/>
      <c r="T153" s="20">
        <f>IF($AD152=0,"- - -",T152/$AD152*100)</f>
        <v>0.59676175790285269</v>
      </c>
      <c r="U153" s="19"/>
      <c r="V153" s="20">
        <f>IF($AD152=0,"- - -",V152/$AD152*100)</f>
        <v>0.46029298380878952</v>
      </c>
      <c r="W153" s="19"/>
      <c r="X153" s="20">
        <f>IF($AD152=0,"- - -",X152/$AD152*100)</f>
        <v>2.6908249807247495</v>
      </c>
      <c r="Y153" s="19"/>
      <c r="Z153" s="20">
        <f>IF($AD152=0,"- - -",Z152/$AD152*100)</f>
        <v>1.063993831919815</v>
      </c>
      <c r="AA153" s="21"/>
      <c r="AB153" s="20">
        <f>IF($AD152=0,"- - -",AB152/$AD152*100)</f>
        <v>1.1279876638396298</v>
      </c>
      <c r="AC153" s="19"/>
      <c r="AD153" s="24">
        <f>IF($AD152=0,"- - -",AD152/$AD152*100)</f>
        <v>100</v>
      </c>
      <c r="AE153" s="25"/>
    </row>
    <row r="156" spans="1:31" x14ac:dyDescent="0.3">
      <c r="A156" s="49" t="s">
        <v>58</v>
      </c>
      <c r="I156" s="48"/>
      <c r="K156" s="48"/>
    </row>
    <row r="157" spans="1:31" ht="15" thickBot="1" x14ac:dyDescent="0.35"/>
    <row r="158" spans="1:31" x14ac:dyDescent="0.3">
      <c r="A158" s="142" t="s">
        <v>0</v>
      </c>
      <c r="B158" s="32" t="s">
        <v>511</v>
      </c>
      <c r="C158" s="33"/>
      <c r="D158" s="33" t="s">
        <v>59</v>
      </c>
      <c r="E158" s="33"/>
      <c r="F158" s="33" t="s">
        <v>512</v>
      </c>
      <c r="G158" s="33"/>
      <c r="H158" s="35" t="s">
        <v>13</v>
      </c>
      <c r="I158" s="36"/>
    </row>
    <row r="159" spans="1:31" ht="15" thickBot="1" x14ac:dyDescent="0.35">
      <c r="A159" s="143"/>
      <c r="B159" s="37" t="s">
        <v>14</v>
      </c>
      <c r="C159" s="38" t="s">
        <v>15</v>
      </c>
      <c r="D159" s="39" t="s">
        <v>14</v>
      </c>
      <c r="E159" s="38" t="s">
        <v>15</v>
      </c>
      <c r="F159" s="39" t="s">
        <v>14</v>
      </c>
      <c r="G159" s="38" t="s">
        <v>15</v>
      </c>
      <c r="H159" s="41" t="s">
        <v>14</v>
      </c>
      <c r="I159" s="42" t="s">
        <v>15</v>
      </c>
    </row>
    <row r="160" spans="1:31" x14ac:dyDescent="0.3">
      <c r="A160" s="43" t="s">
        <v>1</v>
      </c>
      <c r="B160" s="8">
        <v>9707</v>
      </c>
      <c r="C160" s="5">
        <f>IF(B171=0,"- - -",B160/B171*100)</f>
        <v>9.4463745268054389</v>
      </c>
      <c r="D160" s="4">
        <v>2286</v>
      </c>
      <c r="E160" s="5">
        <f>IF(D171=0,"- - -",D160/D171*100)</f>
        <v>8.7142149201387564</v>
      </c>
      <c r="F160" s="4">
        <v>53</v>
      </c>
      <c r="G160" s="5">
        <f>IF(F171=0,"- - -",F160/F171*100)</f>
        <v>7.4858757062146895</v>
      </c>
      <c r="H160" s="26">
        <f>B160+D160+F160</f>
        <v>12046</v>
      </c>
      <c r="I160" s="27">
        <f>IF(H171=0,"- - -",H160/H171*100)</f>
        <v>9.2875867386276028</v>
      </c>
    </row>
    <row r="161" spans="1:11" x14ac:dyDescent="0.3">
      <c r="A161" s="44" t="s">
        <v>2</v>
      </c>
      <c r="B161" s="9">
        <v>13043</v>
      </c>
      <c r="C161" s="3">
        <f>IF(B171=0,"- - -",B161/B171*100)</f>
        <v>12.69280549635555</v>
      </c>
      <c r="D161" s="2">
        <v>3359</v>
      </c>
      <c r="E161" s="3">
        <f>IF(D171=0,"- - -",D161/D171*100)</f>
        <v>12.804482903213509</v>
      </c>
      <c r="F161" s="2">
        <v>93</v>
      </c>
      <c r="G161" s="3">
        <f>IF(F171=0,"- - -",F161/F171*100)</f>
        <v>13.135593220338984</v>
      </c>
      <c r="H161" s="26">
        <f t="shared" ref="H161:H170" si="9">B161+D161+F161</f>
        <v>16495</v>
      </c>
      <c r="I161" s="29">
        <f>IF(H171=0,"- - -",H161/H171*100)</f>
        <v>12.717810331534309</v>
      </c>
    </row>
    <row r="162" spans="1:11" x14ac:dyDescent="0.3">
      <c r="A162" s="44" t="s">
        <v>3</v>
      </c>
      <c r="B162" s="9">
        <v>18627</v>
      </c>
      <c r="C162" s="3">
        <f>IF(B171=0,"- - -",B162/B171*100)</f>
        <v>18.126879397425043</v>
      </c>
      <c r="D162" s="2">
        <v>4255</v>
      </c>
      <c r="E162" s="3">
        <f>IF(D171=0,"- - -",D162/D171*100)</f>
        <v>16.220028208744711</v>
      </c>
      <c r="F162" s="2">
        <v>128</v>
      </c>
      <c r="G162" s="3">
        <f>IF(F171=0,"- - -",F162/F171*100)</f>
        <v>18.07909604519774</v>
      </c>
      <c r="H162" s="26">
        <f t="shared" si="9"/>
        <v>23010</v>
      </c>
      <c r="I162" s="29">
        <f>IF(H171=0,"- - -",H162/H171*100)</f>
        <v>17.74094063222822</v>
      </c>
    </row>
    <row r="163" spans="1:11" x14ac:dyDescent="0.3">
      <c r="A163" s="44" t="s">
        <v>4</v>
      </c>
      <c r="B163" s="9">
        <v>6647</v>
      </c>
      <c r="C163" s="3">
        <f>IF(B171=0,"- - -",B163/B171*100)</f>
        <v>6.4685331698440045</v>
      </c>
      <c r="D163" s="2">
        <v>1781</v>
      </c>
      <c r="E163" s="3">
        <f>IF(D171=0,"- - -",D163/D171*100)</f>
        <v>6.7891586932489618</v>
      </c>
      <c r="F163" s="2">
        <v>36</v>
      </c>
      <c r="G163" s="3">
        <f>IF(F171=0,"- - -",F163/F171*100)</f>
        <v>5.0847457627118651</v>
      </c>
      <c r="H163" s="26">
        <f t="shared" si="9"/>
        <v>8464</v>
      </c>
      <c r="I163" s="29">
        <f>IF(H171=0,"- - -",H163/H171*100)</f>
        <v>6.5258288357748651</v>
      </c>
    </row>
    <row r="164" spans="1:11" x14ac:dyDescent="0.3">
      <c r="A164" s="44" t="s">
        <v>5</v>
      </c>
      <c r="B164" s="9">
        <v>5141</v>
      </c>
      <c r="C164" s="3">
        <f>IF(B171=0,"- - -",B164/B171*100)</f>
        <v>5.0029681098492587</v>
      </c>
      <c r="D164" s="2">
        <v>1477</v>
      </c>
      <c r="E164" s="3">
        <f>IF(D171=0,"- - -",D164/D171*100)</f>
        <v>5.6303129645865893</v>
      </c>
      <c r="F164" s="2">
        <v>52</v>
      </c>
      <c r="G164" s="3">
        <f>IF(F171=0,"- - -",F164/F171*100)</f>
        <v>7.3446327683615822</v>
      </c>
      <c r="H164" s="26">
        <f t="shared" si="9"/>
        <v>6670</v>
      </c>
      <c r="I164" s="29">
        <f>IF(H171=0,"- - -",H164/H171*100)</f>
        <v>5.1426368542791057</v>
      </c>
    </row>
    <row r="165" spans="1:11" x14ac:dyDescent="0.3">
      <c r="A165" s="44" t="s">
        <v>6</v>
      </c>
      <c r="B165" s="9">
        <v>20701</v>
      </c>
      <c r="C165" s="3">
        <f>IF(B171=0,"- - -",B165/B171*100)</f>
        <v>20.145194094921127</v>
      </c>
      <c r="D165" s="2">
        <v>5203</v>
      </c>
      <c r="E165" s="3">
        <f>IF(D171=0,"- - -",D165/D171*100)</f>
        <v>19.833797125757631</v>
      </c>
      <c r="F165" s="2">
        <v>141</v>
      </c>
      <c r="G165" s="3">
        <f>IF(F171=0,"- - -",F165/F171*100)</f>
        <v>19.915254237288135</v>
      </c>
      <c r="H165" s="26">
        <f t="shared" si="9"/>
        <v>26045</v>
      </c>
      <c r="I165" s="29">
        <f>IF(H171=0,"- - -",H165/H171*100)</f>
        <v>20.080956052428682</v>
      </c>
    </row>
    <row r="166" spans="1:11" x14ac:dyDescent="0.3">
      <c r="A166" s="44" t="s">
        <v>7</v>
      </c>
      <c r="B166" s="9">
        <v>11350</v>
      </c>
      <c r="C166" s="3">
        <f>IF(B171=0,"- - -",B166/B171*100)</f>
        <v>11.045261242324274</v>
      </c>
      <c r="D166" s="2">
        <v>3084</v>
      </c>
      <c r="E166" s="3">
        <f>IF(D171=0,"- - -",D166/D171*100)</f>
        <v>11.756184957877483</v>
      </c>
      <c r="F166" s="2">
        <v>56</v>
      </c>
      <c r="G166" s="3">
        <f>IF(F171=0,"- - -",F166/F171*100)</f>
        <v>7.9096045197740121</v>
      </c>
      <c r="H166" s="26">
        <f t="shared" si="9"/>
        <v>14490</v>
      </c>
      <c r="I166" s="29">
        <f>IF(H171=0,"- - -",H166/H171*100)</f>
        <v>11.171935235158056</v>
      </c>
    </row>
    <row r="167" spans="1:11" x14ac:dyDescent="0.3">
      <c r="A167" s="44" t="s">
        <v>8</v>
      </c>
      <c r="B167" s="9">
        <v>1540</v>
      </c>
      <c r="C167" s="3">
        <f>IF(B171=0,"- - -",B167/B171*100)</f>
        <v>1.4986521861832052</v>
      </c>
      <c r="D167" s="2">
        <v>317</v>
      </c>
      <c r="E167" s="3">
        <f>IF(D171=0,"- - -",D167/D171*100)</f>
        <v>1.2084016315328021</v>
      </c>
      <c r="F167" s="2">
        <v>5</v>
      </c>
      <c r="G167" s="3">
        <f>IF(F171=0,"- - -",F167/F171*100)</f>
        <v>0.70621468926553677</v>
      </c>
      <c r="H167" s="26">
        <f t="shared" si="9"/>
        <v>1862</v>
      </c>
      <c r="I167" s="29">
        <f>IF(H171=0,"- - -",H167/H171*100)</f>
        <v>1.4356206630686199</v>
      </c>
    </row>
    <row r="168" spans="1:11" x14ac:dyDescent="0.3">
      <c r="A168" s="44" t="s">
        <v>9</v>
      </c>
      <c r="B168" s="9">
        <v>9558</v>
      </c>
      <c r="C168" s="3">
        <f>IF(B171=0,"- - -",B168/B171*100)</f>
        <v>9.3013750620383604</v>
      </c>
      <c r="D168" s="2">
        <v>3073</v>
      </c>
      <c r="E168" s="3">
        <f>IF(D171=0,"- - -",D168/D171*100)</f>
        <v>11.714253040064042</v>
      </c>
      <c r="F168" s="2">
        <v>112</v>
      </c>
      <c r="G168" s="3">
        <f>IF(F171=0,"- - -",F168/F171*100)</f>
        <v>15.819209039548024</v>
      </c>
      <c r="H168" s="26">
        <f t="shared" si="9"/>
        <v>12743</v>
      </c>
      <c r="I168" s="29">
        <f>IF(H171=0,"- - -",H168/H171*100)</f>
        <v>9.8249807247494214</v>
      </c>
    </row>
    <row r="169" spans="1:11" x14ac:dyDescent="0.3">
      <c r="A169" s="44" t="s">
        <v>10</v>
      </c>
      <c r="B169" s="9">
        <v>4028</v>
      </c>
      <c r="C169" s="3">
        <f>IF(B171=0,"- - -",B169/B171*100)</f>
        <v>3.9198513025623059</v>
      </c>
      <c r="D169" s="2">
        <v>830</v>
      </c>
      <c r="E169" s="3">
        <f>IF(D171=0,"- - -",D169/D171*100)</f>
        <v>3.1639537986505548</v>
      </c>
      <c r="F169" s="2">
        <v>9</v>
      </c>
      <c r="G169" s="3">
        <f>IF(F171=0,"- - -",F169/F171*100)</f>
        <v>1.2711864406779663</v>
      </c>
      <c r="H169" s="26">
        <f t="shared" si="9"/>
        <v>4867</v>
      </c>
      <c r="I169" s="29">
        <f>IF(H171=0,"- - -",H169/H171*100)</f>
        <v>3.7525057825751733</v>
      </c>
    </row>
    <row r="170" spans="1:11" ht="15" thickBot="1" x14ac:dyDescent="0.35">
      <c r="A170" s="45" t="s">
        <v>11</v>
      </c>
      <c r="B170" s="10">
        <v>2417</v>
      </c>
      <c r="C170" s="7">
        <f>IF(B171=0,"- - -",B170/B171*100)</f>
        <v>2.3521054116914333</v>
      </c>
      <c r="D170" s="6">
        <v>568</v>
      </c>
      <c r="E170" s="7">
        <f>IF(D171=0,"- - -",D170/D171*100)</f>
        <v>2.165211756184958</v>
      </c>
      <c r="F170" s="6">
        <v>23</v>
      </c>
      <c r="G170" s="7">
        <f>IF(F171=0,"- - -",F170/F171*100)</f>
        <v>3.2485875706214689</v>
      </c>
      <c r="H170" s="26">
        <f t="shared" si="9"/>
        <v>3008</v>
      </c>
      <c r="I170" s="31">
        <f>IF(H171=0,"- - -",H170/H171*100)</f>
        <v>2.3191981495759446</v>
      </c>
    </row>
    <row r="171" spans="1:11" x14ac:dyDescent="0.3">
      <c r="A171" s="46" t="s">
        <v>13</v>
      </c>
      <c r="B171" s="14">
        <f>SUM(B160:B170)</f>
        <v>102759</v>
      </c>
      <c r="C171" s="15">
        <f>IF(B171=0,"- - -",B171/B171*100)</f>
        <v>100</v>
      </c>
      <c r="D171" s="16">
        <f>SUM(D160:D170)</f>
        <v>26233</v>
      </c>
      <c r="E171" s="15">
        <f>IF(D171=0,"- - -",D171/D171*100)</f>
        <v>100</v>
      </c>
      <c r="F171" s="16">
        <f>SUM(F160:F170)</f>
        <v>708</v>
      </c>
      <c r="G171" s="15">
        <f>IF(F171=0,"- - -",F171/F171*100)</f>
        <v>100</v>
      </c>
      <c r="H171" s="22">
        <f>SUM(H160:H170)</f>
        <v>129700</v>
      </c>
      <c r="I171" s="23">
        <f>IF(H171=0,"- - -",H171/H171*100)</f>
        <v>100</v>
      </c>
    </row>
    <row r="172" spans="1:11" ht="15" thickBot="1" x14ac:dyDescent="0.35">
      <c r="A172" s="47" t="s">
        <v>592</v>
      </c>
      <c r="B172" s="18">
        <f>IF($H171=0,"- - -",B171/$H171*100)</f>
        <v>79.228218966846569</v>
      </c>
      <c r="C172" s="19"/>
      <c r="D172" s="20">
        <f>IF($H171=0,"- - -",D171/$H171*100)</f>
        <v>20.225905936777178</v>
      </c>
      <c r="E172" s="19"/>
      <c r="F172" s="20">
        <f>IF($H171=0,"- - -",F171/$H171*100)</f>
        <v>0.54587509637625287</v>
      </c>
      <c r="G172" s="19"/>
      <c r="H172" s="24">
        <f>IF($H171=0,"- - -",H171/$H171*100)</f>
        <v>100</v>
      </c>
      <c r="I172" s="25"/>
    </row>
    <row r="173" spans="1:11" x14ac:dyDescent="0.3">
      <c r="A173" s="144" t="s">
        <v>478</v>
      </c>
      <c r="B173" s="145"/>
      <c r="C173" s="145"/>
    </row>
    <row r="175" spans="1:11" x14ac:dyDescent="0.3">
      <c r="A175" s="1" t="s">
        <v>60</v>
      </c>
      <c r="I175" s="48"/>
      <c r="K175" s="48"/>
    </row>
    <row r="176" spans="1:11" ht="15" thickBot="1" x14ac:dyDescent="0.35"/>
    <row r="177" spans="1:9" x14ac:dyDescent="0.3">
      <c r="A177" s="142" t="s">
        <v>0</v>
      </c>
      <c r="B177" s="32" t="s">
        <v>121</v>
      </c>
      <c r="C177" s="33"/>
      <c r="D177" s="33" t="s">
        <v>122</v>
      </c>
      <c r="E177" s="33"/>
      <c r="F177" s="33" t="s">
        <v>123</v>
      </c>
      <c r="G177" s="33"/>
      <c r="H177" s="35" t="s">
        <v>13</v>
      </c>
      <c r="I177" s="36"/>
    </row>
    <row r="178" spans="1:9" ht="15" thickBot="1" x14ac:dyDescent="0.35">
      <c r="A178" s="143"/>
      <c r="B178" s="37" t="s">
        <v>14</v>
      </c>
      <c r="C178" s="38" t="s">
        <v>15</v>
      </c>
      <c r="D178" s="39" t="s">
        <v>14</v>
      </c>
      <c r="E178" s="38" t="s">
        <v>15</v>
      </c>
      <c r="F178" s="39" t="s">
        <v>14</v>
      </c>
      <c r="G178" s="38" t="s">
        <v>15</v>
      </c>
      <c r="H178" s="41" t="s">
        <v>14</v>
      </c>
      <c r="I178" s="42" t="s">
        <v>15</v>
      </c>
    </row>
    <row r="179" spans="1:9" x14ac:dyDescent="0.3">
      <c r="A179" s="43" t="s">
        <v>1</v>
      </c>
      <c r="B179" s="8">
        <v>1030</v>
      </c>
      <c r="C179" s="5">
        <f>IF(B190=0,"- - -",B179/B190*100)</f>
        <v>8.3746646068786088</v>
      </c>
      <c r="D179" s="4">
        <v>10721</v>
      </c>
      <c r="E179" s="5">
        <f>IF(D190=0,"- - -",D179/D190*100)</f>
        <v>9.6223231434777148</v>
      </c>
      <c r="F179" s="4">
        <v>86</v>
      </c>
      <c r="G179" s="5">
        <f>IF(F190=0,"- - -",F179/F190*100)</f>
        <v>2.4022346368715084</v>
      </c>
      <c r="H179" s="26">
        <f>B179+D179+F179</f>
        <v>11837</v>
      </c>
      <c r="I179" s="27">
        <f>IF(H190=0,"- - -",H179/H190*100)</f>
        <v>9.2987265999984281</v>
      </c>
    </row>
    <row r="180" spans="1:9" x14ac:dyDescent="0.3">
      <c r="A180" s="44" t="s">
        <v>2</v>
      </c>
      <c r="B180" s="9">
        <v>1452</v>
      </c>
      <c r="C180" s="3">
        <f>IF(B190=0,"- - -",B180/B190*100)</f>
        <v>11.805837872997804</v>
      </c>
      <c r="D180" s="2">
        <v>14715</v>
      </c>
      <c r="E180" s="3">
        <f>IF(D190=0,"- - -",D180/D190*100)</f>
        <v>13.207022204670698</v>
      </c>
      <c r="F180" s="2">
        <v>22</v>
      </c>
      <c r="G180" s="3">
        <f>IF(F190=0,"- - -",F180/F190*100)</f>
        <v>0.61452513966480438</v>
      </c>
      <c r="H180" s="26">
        <f t="shared" ref="H180:H189" si="10">B180+D180+F180</f>
        <v>16189</v>
      </c>
      <c r="I180" s="29">
        <f>IF(H190=0,"- - -",H180/H190*100)</f>
        <v>12.717503161896982</v>
      </c>
    </row>
    <row r="181" spans="1:9" x14ac:dyDescent="0.3">
      <c r="A181" s="44" t="s">
        <v>3</v>
      </c>
      <c r="B181" s="9">
        <v>2057</v>
      </c>
      <c r="C181" s="3">
        <f>IF(B190=0,"- - -",B181/B190*100)</f>
        <v>16.72493698674689</v>
      </c>
      <c r="D181" s="2">
        <v>19544</v>
      </c>
      <c r="E181" s="3">
        <f>IF(D190=0,"- - -",D181/D190*100)</f>
        <v>17.541151339998923</v>
      </c>
      <c r="F181" s="2">
        <v>1036</v>
      </c>
      <c r="G181" s="3">
        <f>IF(F190=0,"- - -",F181/F190*100)</f>
        <v>28.938547486033517</v>
      </c>
      <c r="H181" s="26">
        <f t="shared" si="10"/>
        <v>22637</v>
      </c>
      <c r="I181" s="29">
        <f>IF(H190=0,"- - -",H181/H190*100)</f>
        <v>17.782822847356968</v>
      </c>
    </row>
    <row r="182" spans="1:9" x14ac:dyDescent="0.3">
      <c r="A182" s="44" t="s">
        <v>4</v>
      </c>
      <c r="B182" s="9">
        <v>839</v>
      </c>
      <c r="C182" s="3">
        <f>IF(B190=0,"- - -",B182/B190*100)</f>
        <v>6.8216928205545164</v>
      </c>
      <c r="D182" s="2">
        <v>7400</v>
      </c>
      <c r="E182" s="3">
        <f>IF(D190=0,"- - -",D182/D190*100)</f>
        <v>6.6416557468272632</v>
      </c>
      <c r="F182" s="2">
        <v>54</v>
      </c>
      <c r="G182" s="3">
        <f>IF(F190=0,"- - -",F182/F190*100)</f>
        <v>1.5083798882681565</v>
      </c>
      <c r="H182" s="26">
        <f t="shared" si="10"/>
        <v>8293</v>
      </c>
      <c r="I182" s="29">
        <f>IF(H190=0,"- - -",H182/H190*100)</f>
        <v>6.5146861277170718</v>
      </c>
    </row>
    <row r="183" spans="1:9" x14ac:dyDescent="0.3">
      <c r="A183" s="44" t="s">
        <v>5</v>
      </c>
      <c r="B183" s="9">
        <v>688</v>
      </c>
      <c r="C183" s="3">
        <f>IF(B190=0,"- - -",B183/B190*100)</f>
        <v>5.5939507277014391</v>
      </c>
      <c r="D183" s="2">
        <v>5656</v>
      </c>
      <c r="E183" s="3">
        <f>IF(D190=0,"- - -",D183/D190*100)</f>
        <v>5.0763790410885132</v>
      </c>
      <c r="F183" s="2">
        <v>175</v>
      </c>
      <c r="G183" s="3">
        <f>IF(F190=0,"- - -",F183/F190*100)</f>
        <v>4.8882681564245809</v>
      </c>
      <c r="H183" s="26">
        <f t="shared" si="10"/>
        <v>6519</v>
      </c>
      <c r="I183" s="29">
        <f>IF(H190=0,"- - -",H183/H190*100)</f>
        <v>5.1210947626416958</v>
      </c>
    </row>
    <row r="184" spans="1:9" x14ac:dyDescent="0.3">
      <c r="A184" s="44" t="s">
        <v>6</v>
      </c>
      <c r="B184" s="9">
        <v>2448</v>
      </c>
      <c r="C184" s="3">
        <f>IF(B190=0,"- - -",B184/B190*100)</f>
        <v>19.904057240426052</v>
      </c>
      <c r="D184" s="2">
        <v>22633</v>
      </c>
      <c r="E184" s="3">
        <f>IF(D190=0,"- - -",D184/D190*100)</f>
        <v>20.31359385377587</v>
      </c>
      <c r="F184" s="2">
        <v>378</v>
      </c>
      <c r="G184" s="3">
        <f>IF(F190=0,"- - -",F184/F190*100)</f>
        <v>10.558659217877095</v>
      </c>
      <c r="H184" s="26">
        <f t="shared" si="10"/>
        <v>25459</v>
      </c>
      <c r="I184" s="29">
        <f>IF(H190=0,"- - -",H184/H190*100)</f>
        <v>19.999685774213059</v>
      </c>
    </row>
    <row r="185" spans="1:9" x14ac:dyDescent="0.3">
      <c r="A185" s="44" t="s">
        <v>7</v>
      </c>
      <c r="B185" s="9">
        <v>1446</v>
      </c>
      <c r="C185" s="3">
        <f>IF(B190=0,"- - -",B185/B190*100)</f>
        <v>11.757053418977153</v>
      </c>
      <c r="D185" s="2">
        <v>11822</v>
      </c>
      <c r="E185" s="3">
        <f>IF(D190=0,"- - -",D185/D190*100)</f>
        <v>10.610493816079988</v>
      </c>
      <c r="F185" s="2">
        <v>977</v>
      </c>
      <c r="G185" s="3">
        <f>IF(F190=0,"- - -",F185/F190*100)</f>
        <v>27.290502793296088</v>
      </c>
      <c r="H185" s="26">
        <f t="shared" si="10"/>
        <v>14245</v>
      </c>
      <c r="I185" s="29">
        <f>IF(H190=0,"- - -",H185/H190*100)</f>
        <v>11.190365837372445</v>
      </c>
    </row>
    <row r="186" spans="1:9" x14ac:dyDescent="0.3">
      <c r="A186" s="44" t="s">
        <v>8</v>
      </c>
      <c r="B186" s="9">
        <v>158</v>
      </c>
      <c r="C186" s="3">
        <f>IF(B190=0,"- - -",B186/B190*100)</f>
        <v>1.2846572892105048</v>
      </c>
      <c r="D186" s="2">
        <v>1668</v>
      </c>
      <c r="E186" s="3">
        <f>IF(D190=0,"- - -",D186/D190*100)</f>
        <v>1.4970651061767399</v>
      </c>
      <c r="F186" s="2">
        <v>0</v>
      </c>
      <c r="G186" s="3">
        <f>IF(F190=0,"- - -",F186/F190*100)</f>
        <v>0</v>
      </c>
      <c r="H186" s="26">
        <f t="shared" si="10"/>
        <v>1826</v>
      </c>
      <c r="I186" s="29">
        <f>IF(H190=0,"- - -",H186/H190*100)</f>
        <v>1.4344407173774716</v>
      </c>
    </row>
    <row r="187" spans="1:9" x14ac:dyDescent="0.3">
      <c r="A187" s="44" t="s">
        <v>9</v>
      </c>
      <c r="B187" s="9">
        <v>1484</v>
      </c>
      <c r="C187" s="3">
        <f>IF(B190=0,"- - -",B187/B190*100)</f>
        <v>12.066021627774616</v>
      </c>
      <c r="D187" s="2">
        <v>10253</v>
      </c>
      <c r="E187" s="3">
        <f>IF(D190=0,"- - -",D187/D190*100)</f>
        <v>9.2022832935432337</v>
      </c>
      <c r="F187" s="2">
        <v>807</v>
      </c>
      <c r="G187" s="3">
        <f>IF(F190=0,"- - -",F187/F190*100)</f>
        <v>22.541899441340782</v>
      </c>
      <c r="H187" s="26">
        <f t="shared" si="10"/>
        <v>12544</v>
      </c>
      <c r="I187" s="29">
        <f>IF(H190=0,"- - -",H187/H190*100)</f>
        <v>9.8541206784134729</v>
      </c>
    </row>
    <row r="188" spans="1:9" x14ac:dyDescent="0.3">
      <c r="A188" s="44" t="s">
        <v>10</v>
      </c>
      <c r="B188" s="9">
        <v>403</v>
      </c>
      <c r="C188" s="3">
        <f>IF(B190=0,"- - -",B188/B190*100)</f>
        <v>3.2766891617204648</v>
      </c>
      <c r="D188" s="2">
        <v>4365</v>
      </c>
      <c r="E188" s="3">
        <f>IF(D190=0,"- - -",D188/D190*100)</f>
        <v>3.9176793695812164</v>
      </c>
      <c r="F188" s="2">
        <v>17</v>
      </c>
      <c r="G188" s="3">
        <f>IF(F190=0,"- - -",F188/F190*100)</f>
        <v>0.47486033519553073</v>
      </c>
      <c r="H188" s="26">
        <f t="shared" si="10"/>
        <v>4785</v>
      </c>
      <c r="I188" s="29">
        <f>IF(H190=0,"- - -",H188/H190*100)</f>
        <v>3.7589259762602421</v>
      </c>
    </row>
    <row r="189" spans="1:9" ht="15" thickBot="1" x14ac:dyDescent="0.35">
      <c r="A189" s="45" t="s">
        <v>11</v>
      </c>
      <c r="B189" s="10">
        <v>294</v>
      </c>
      <c r="C189" s="7">
        <f>IF(B190=0,"- - -",B189/B190*100)</f>
        <v>2.3904382470119523</v>
      </c>
      <c r="D189" s="6">
        <v>2641</v>
      </c>
      <c r="E189" s="7">
        <f>IF(D190=0,"- - -",D189/D190*100)</f>
        <v>2.370353084779838</v>
      </c>
      <c r="F189" s="6">
        <v>28</v>
      </c>
      <c r="G189" s="7">
        <f>IF(F190=0,"- - -",F189/F190*100)</f>
        <v>0.78212290502793302</v>
      </c>
      <c r="H189" s="26">
        <f t="shared" si="10"/>
        <v>2963</v>
      </c>
      <c r="I189" s="31">
        <f>IF(H190=0,"- - -",H189/H190*100)</f>
        <v>2.3276275167521625</v>
      </c>
    </row>
    <row r="190" spans="1:9" x14ac:dyDescent="0.3">
      <c r="A190" s="46" t="s">
        <v>13</v>
      </c>
      <c r="B190" s="14">
        <f>SUM(B179:B189)</f>
        <v>12299</v>
      </c>
      <c r="C190" s="15">
        <f>IF(B190=0,"- - -",B190/B190*100)</f>
        <v>100</v>
      </c>
      <c r="D190" s="16">
        <f>SUM(D179:D189)</f>
        <v>111418</v>
      </c>
      <c r="E190" s="15">
        <f>IF(D190=0,"- - -",D190/D190*100)</f>
        <v>100</v>
      </c>
      <c r="F190" s="16">
        <f>SUM(F179:F189)</f>
        <v>3580</v>
      </c>
      <c r="G190" s="15">
        <f>IF(F190=0,"- - -",F190/F190*100)</f>
        <v>100</v>
      </c>
      <c r="H190" s="22">
        <f>SUM(H179:H189)</f>
        <v>127297</v>
      </c>
      <c r="I190" s="23">
        <f>IF(H190=0,"- - -",H190/H190*100)</f>
        <v>100</v>
      </c>
    </row>
    <row r="191" spans="1:9" ht="15" thickBot="1" x14ac:dyDescent="0.35">
      <c r="A191" s="47" t="s">
        <v>596</v>
      </c>
      <c r="B191" s="18">
        <f>IF($H190=0,"- - -",B190/$H190*100)</f>
        <v>9.6616573839132105</v>
      </c>
      <c r="C191" s="19"/>
      <c r="D191" s="20">
        <f>IF($H190=0,"- - -",D190/$H190*100)</f>
        <v>87.526021822980908</v>
      </c>
      <c r="E191" s="19"/>
      <c r="F191" s="20">
        <f>IF($H190=0,"- - -",F190/$H190*100)</f>
        <v>2.8123207931058865</v>
      </c>
      <c r="G191" s="19"/>
      <c r="H191" s="24">
        <f>IF($H190=0,"- - -",H190/$H190*100)</f>
        <v>100</v>
      </c>
      <c r="I191" s="25"/>
    </row>
    <row r="194" spans="1:11" x14ac:dyDescent="0.3">
      <c r="A194" s="1" t="s">
        <v>61</v>
      </c>
      <c r="I194" s="48"/>
      <c r="K194" s="48"/>
    </row>
    <row r="195" spans="1:11" ht="15" thickBot="1" x14ac:dyDescent="0.35"/>
    <row r="196" spans="1:11" x14ac:dyDescent="0.3">
      <c r="A196" s="142" t="s">
        <v>0</v>
      </c>
      <c r="B196" s="32" t="s">
        <v>124</v>
      </c>
      <c r="C196" s="33"/>
      <c r="D196" s="33" t="s">
        <v>125</v>
      </c>
      <c r="E196" s="33"/>
      <c r="F196" s="33" t="s">
        <v>123</v>
      </c>
      <c r="G196" s="33"/>
      <c r="H196" s="35" t="s">
        <v>13</v>
      </c>
      <c r="I196" s="36"/>
    </row>
    <row r="197" spans="1:11" ht="15" thickBot="1" x14ac:dyDescent="0.35">
      <c r="A197" s="143"/>
      <c r="B197" s="37" t="s">
        <v>14</v>
      </c>
      <c r="C197" s="38" t="s">
        <v>15</v>
      </c>
      <c r="D197" s="39" t="s">
        <v>14</v>
      </c>
      <c r="E197" s="38" t="s">
        <v>15</v>
      </c>
      <c r="F197" s="39" t="s">
        <v>14</v>
      </c>
      <c r="G197" s="38" t="s">
        <v>15</v>
      </c>
      <c r="H197" s="41" t="s">
        <v>14</v>
      </c>
      <c r="I197" s="42" t="s">
        <v>15</v>
      </c>
    </row>
    <row r="198" spans="1:11" x14ac:dyDescent="0.3">
      <c r="A198" s="43" t="s">
        <v>1</v>
      </c>
      <c r="B198" s="8">
        <v>8128</v>
      </c>
      <c r="C198" s="5">
        <f>IF(B209=0,"- - -",B198/B209*100)</f>
        <v>9.7122646018545069</v>
      </c>
      <c r="D198" s="4">
        <v>3696</v>
      </c>
      <c r="E198" s="5">
        <f>IF(D209=0,"- - -",D198/D209*100)</f>
        <v>8.6919712149005228</v>
      </c>
      <c r="F198" s="4">
        <v>13</v>
      </c>
      <c r="G198" s="5">
        <f>IF(F209=0,"- - -",F198/F209*100)</f>
        <v>1.1959521619135236</v>
      </c>
      <c r="H198" s="26">
        <f>B198+D198+F198</f>
        <v>11837</v>
      </c>
      <c r="I198" s="27">
        <f>IF(H209=0,"- - -",H198/H209*100)</f>
        <v>9.2987265999984281</v>
      </c>
    </row>
    <row r="199" spans="1:11" x14ac:dyDescent="0.3">
      <c r="A199" s="44" t="s">
        <v>2</v>
      </c>
      <c r="B199" s="9">
        <v>10301</v>
      </c>
      <c r="C199" s="3">
        <f>IF(B209=0,"- - -",B199/B209*100)</f>
        <v>12.308813688939873</v>
      </c>
      <c r="D199" s="2">
        <v>5885</v>
      </c>
      <c r="E199" s="3">
        <f>IF(D209=0,"- - -",D199/D209*100)</f>
        <v>13.839894642773153</v>
      </c>
      <c r="F199" s="2">
        <v>3</v>
      </c>
      <c r="G199" s="3">
        <f>IF(F209=0,"- - -",F199/F209*100)</f>
        <v>0.27598896044158233</v>
      </c>
      <c r="H199" s="26">
        <f t="shared" ref="H199:H208" si="11">B199+D199+F199</f>
        <v>16189</v>
      </c>
      <c r="I199" s="29">
        <f>IF(H209=0,"- - -",H199/H209*100)</f>
        <v>12.717503161896982</v>
      </c>
    </row>
    <row r="200" spans="1:11" x14ac:dyDescent="0.3">
      <c r="A200" s="44" t="s">
        <v>3</v>
      </c>
      <c r="B200" s="9">
        <v>14378</v>
      </c>
      <c r="C200" s="3">
        <f>IF(B209=0,"- - -",B200/B209*100)</f>
        <v>17.18047987764076</v>
      </c>
      <c r="D200" s="2">
        <v>8058</v>
      </c>
      <c r="E200" s="3">
        <f>IF(D209=0,"- - -",D200/D209*100)</f>
        <v>18.950190489628898</v>
      </c>
      <c r="F200" s="2">
        <v>201</v>
      </c>
      <c r="G200" s="3">
        <f>IF(F209=0,"- - -",F200/F209*100)</f>
        <v>18.491260349586017</v>
      </c>
      <c r="H200" s="26">
        <f t="shared" si="11"/>
        <v>22637</v>
      </c>
      <c r="I200" s="29">
        <f>IF(H209=0,"- - -",H200/H209*100)</f>
        <v>17.782822847356968</v>
      </c>
    </row>
    <row r="201" spans="1:11" x14ac:dyDescent="0.3">
      <c r="A201" s="44" t="s">
        <v>4</v>
      </c>
      <c r="B201" s="9">
        <v>5107</v>
      </c>
      <c r="C201" s="3">
        <f>IF(B209=0,"- - -",B201/B209*100)</f>
        <v>6.1024280661504635</v>
      </c>
      <c r="D201" s="2">
        <v>3107</v>
      </c>
      <c r="E201" s="3">
        <f>IF(D209=0,"- - -",D201/D209*100)</f>
        <v>7.3068058887164291</v>
      </c>
      <c r="F201" s="2">
        <v>79</v>
      </c>
      <c r="G201" s="3">
        <f>IF(F209=0,"- - -",F201/F209*100)</f>
        <v>7.2677092916283357</v>
      </c>
      <c r="H201" s="26">
        <f t="shared" si="11"/>
        <v>8293</v>
      </c>
      <c r="I201" s="29">
        <f>IF(H209=0,"- - -",H201/H209*100)</f>
        <v>6.5146861277170718</v>
      </c>
    </row>
    <row r="202" spans="1:11" x14ac:dyDescent="0.3">
      <c r="A202" s="44" t="s">
        <v>5</v>
      </c>
      <c r="B202" s="9">
        <v>4531</v>
      </c>
      <c r="C202" s="3">
        <f>IF(B209=0,"- - -",B202/B209*100)</f>
        <v>5.4141573463340027</v>
      </c>
      <c r="D202" s="2">
        <v>1976</v>
      </c>
      <c r="E202" s="3">
        <f>IF(D209=0,"- - -",D202/D209*100)</f>
        <v>4.6470062555853442</v>
      </c>
      <c r="F202" s="2">
        <v>12</v>
      </c>
      <c r="G202" s="3">
        <f>IF(F209=0,"- - -",F202/F209*100)</f>
        <v>1.1039558417663293</v>
      </c>
      <c r="H202" s="26">
        <f t="shared" si="11"/>
        <v>6519</v>
      </c>
      <c r="I202" s="29">
        <f>IF(H209=0,"- - -",H202/H209*100)</f>
        <v>5.1210947626416958</v>
      </c>
    </row>
    <row r="203" spans="1:11" x14ac:dyDescent="0.3">
      <c r="A203" s="44" t="s">
        <v>6</v>
      </c>
      <c r="B203" s="9">
        <v>17880</v>
      </c>
      <c r="C203" s="3">
        <f>IF(B209=0,"- - -",B203/B209*100)</f>
        <v>21.365070260969315</v>
      </c>
      <c r="D203" s="2">
        <v>7494</v>
      </c>
      <c r="E203" s="3">
        <f>IF(D209=0,"- - -",D203/D209*100)</f>
        <v>17.62381825878369</v>
      </c>
      <c r="F203" s="2">
        <v>85</v>
      </c>
      <c r="G203" s="3">
        <f>IF(F209=0,"- - -",F203/F209*100)</f>
        <v>7.8196872125115</v>
      </c>
      <c r="H203" s="26">
        <f t="shared" si="11"/>
        <v>25459</v>
      </c>
      <c r="I203" s="29">
        <f>IF(H209=0,"- - -",H203/H209*100)</f>
        <v>19.999685774213059</v>
      </c>
    </row>
    <row r="204" spans="1:11" x14ac:dyDescent="0.3">
      <c r="A204" s="44" t="s">
        <v>7</v>
      </c>
      <c r="B204" s="9">
        <v>9036</v>
      </c>
      <c r="C204" s="3">
        <f>IF(B209=0,"- - -",B204/B209*100)</f>
        <v>10.797246917120734</v>
      </c>
      <c r="D204" s="2">
        <v>4901</v>
      </c>
      <c r="E204" s="3">
        <f>IF(D209=0,"- - -",D204/D209*100)</f>
        <v>11.525798410234701</v>
      </c>
      <c r="F204" s="2">
        <v>308</v>
      </c>
      <c r="G204" s="3">
        <f>IF(F209=0,"- - -",F204/F209*100)</f>
        <v>28.334866605335783</v>
      </c>
      <c r="H204" s="26">
        <f t="shared" si="11"/>
        <v>14245</v>
      </c>
      <c r="I204" s="29">
        <f>IF(H209=0,"- - -",H204/H209*100)</f>
        <v>11.190365837372445</v>
      </c>
    </row>
    <row r="205" spans="1:11" x14ac:dyDescent="0.3">
      <c r="A205" s="44" t="s">
        <v>8</v>
      </c>
      <c r="B205" s="9">
        <v>1405</v>
      </c>
      <c r="C205" s="3">
        <f>IF(B209=0,"- - -",B205/B209*100)</f>
        <v>1.6788547939967498</v>
      </c>
      <c r="D205" s="2">
        <v>421</v>
      </c>
      <c r="E205" s="3">
        <f>IF(D209=0,"- - -",D205/D209*100)</f>
        <v>0.99007572550679646</v>
      </c>
      <c r="F205" s="2">
        <v>0</v>
      </c>
      <c r="G205" s="3">
        <f>IF(F209=0,"- - -",F205/F209*100)</f>
        <v>0</v>
      </c>
      <c r="H205" s="26">
        <f t="shared" si="11"/>
        <v>1826</v>
      </c>
      <c r="I205" s="29">
        <f>IF(H209=0,"- - -",H205/H209*100)</f>
        <v>1.4344407173774716</v>
      </c>
    </row>
    <row r="206" spans="1:11" x14ac:dyDescent="0.3">
      <c r="A206" s="44" t="s">
        <v>9</v>
      </c>
      <c r="B206" s="9">
        <v>8508</v>
      </c>
      <c r="C206" s="3">
        <f>IF(B209=0,"- - -",B206/B209*100)</f>
        <v>10.166332090622312</v>
      </c>
      <c r="D206" s="2">
        <v>3654</v>
      </c>
      <c r="E206" s="3">
        <f>IF(D209=0,"- - -",D206/D209*100)</f>
        <v>8.5931988147311991</v>
      </c>
      <c r="F206" s="2">
        <v>382</v>
      </c>
      <c r="G206" s="3">
        <f>IF(F209=0,"- - -",F206/F209*100)</f>
        <v>35.142594296228154</v>
      </c>
      <c r="H206" s="26">
        <f t="shared" si="11"/>
        <v>12544</v>
      </c>
      <c r="I206" s="29">
        <f>IF(H209=0,"- - -",H206/H209*100)</f>
        <v>9.8541206784134729</v>
      </c>
    </row>
    <row r="207" spans="1:11" x14ac:dyDescent="0.3">
      <c r="A207" s="44" t="s">
        <v>10</v>
      </c>
      <c r="B207" s="9">
        <v>3054</v>
      </c>
      <c r="C207" s="3">
        <f>IF(B209=0,"- - -",B207/B209*100)</f>
        <v>3.649268712360195</v>
      </c>
      <c r="D207" s="2">
        <v>1728</v>
      </c>
      <c r="E207" s="3">
        <f>IF(D209=0,"- - -",D207/D209*100)</f>
        <v>4.0637787498236202</v>
      </c>
      <c r="F207" s="2">
        <v>3</v>
      </c>
      <c r="G207" s="3">
        <f>IF(F209=0,"- - -",F207/F209*100)</f>
        <v>0.27598896044158233</v>
      </c>
      <c r="H207" s="26">
        <f t="shared" si="11"/>
        <v>4785</v>
      </c>
      <c r="I207" s="29">
        <f>IF(H209=0,"- - -",H207/H209*100)</f>
        <v>3.7589259762602421</v>
      </c>
    </row>
    <row r="208" spans="1:11" ht="15" thickBot="1" x14ac:dyDescent="0.35">
      <c r="A208" s="45" t="s">
        <v>11</v>
      </c>
      <c r="B208" s="10">
        <v>1360</v>
      </c>
      <c r="C208" s="7">
        <f>IF(B209=0,"- - -",B208/B209*100)</f>
        <v>1.6250836440110887</v>
      </c>
      <c r="D208" s="6">
        <v>1602</v>
      </c>
      <c r="E208" s="7">
        <f>IF(D209=0,"- - -",D208/D209*100)</f>
        <v>3.767461549315648</v>
      </c>
      <c r="F208" s="6">
        <v>1</v>
      </c>
      <c r="G208" s="7">
        <f>IF(F209=0,"- - -",F208/F209*100)</f>
        <v>9.1996320147194111E-2</v>
      </c>
      <c r="H208" s="26">
        <f t="shared" si="11"/>
        <v>2963</v>
      </c>
      <c r="I208" s="31">
        <f>IF(H209=0,"- - -",H208/H209*100)</f>
        <v>2.3276275167521625</v>
      </c>
    </row>
    <row r="209" spans="1:11" x14ac:dyDescent="0.3">
      <c r="A209" s="46" t="s">
        <v>13</v>
      </c>
      <c r="B209" s="14">
        <f>SUM(B198:B208)</f>
        <v>83688</v>
      </c>
      <c r="C209" s="15">
        <f>IF(B209=0,"- - -",B209/B209*100)</f>
        <v>100</v>
      </c>
      <c r="D209" s="16">
        <f>SUM(D198:D208)</f>
        <v>42522</v>
      </c>
      <c r="E209" s="15">
        <f>IF(D209=0,"- - -",D209/D209*100)</f>
        <v>100</v>
      </c>
      <c r="F209" s="16">
        <f>SUM(F198:F208)</f>
        <v>1087</v>
      </c>
      <c r="G209" s="15">
        <f>IF(F209=0,"- - -",F209/F209*100)</f>
        <v>100</v>
      </c>
      <c r="H209" s="22">
        <f>SUM(H198:H208)</f>
        <v>127297</v>
      </c>
      <c r="I209" s="23">
        <f>IF(H209=0,"- - -",H209/H209*100)</f>
        <v>100</v>
      </c>
    </row>
    <row r="210" spans="1:11" ht="15" thickBot="1" x14ac:dyDescent="0.35">
      <c r="A210" s="47" t="s">
        <v>594</v>
      </c>
      <c r="B210" s="18">
        <f>IF($H209=0,"- - -",B209/$H209*100)</f>
        <v>65.742319143420502</v>
      </c>
      <c r="C210" s="19"/>
      <c r="D210" s="20">
        <f>IF($H209=0,"- - -",D209/$H209*100)</f>
        <v>33.403772280572205</v>
      </c>
      <c r="E210" s="19"/>
      <c r="F210" s="20">
        <f>IF($H209=0,"- - -",F209/$H209*100)</f>
        <v>0.85390857600729009</v>
      </c>
      <c r="G210" s="19"/>
      <c r="H210" s="24">
        <f>IF($H209=0,"- - -",H209/$H209*100)</f>
        <v>100</v>
      </c>
      <c r="I210" s="25"/>
    </row>
    <row r="211" spans="1:11" x14ac:dyDescent="0.3">
      <c r="A211" s="145" t="s">
        <v>479</v>
      </c>
      <c r="B211" s="145"/>
      <c r="C211" s="145"/>
      <c r="D211" s="145"/>
    </row>
    <row r="213" spans="1:11" x14ac:dyDescent="0.3">
      <c r="A213" s="1" t="s">
        <v>62</v>
      </c>
      <c r="I213" s="48"/>
      <c r="K213" s="48"/>
    </row>
    <row r="214" spans="1:11" ht="15" thickBot="1" x14ac:dyDescent="0.35"/>
    <row r="215" spans="1:11" x14ac:dyDescent="0.3">
      <c r="A215" s="142" t="s">
        <v>0</v>
      </c>
      <c r="B215" s="32" t="s">
        <v>63</v>
      </c>
      <c r="C215" s="33"/>
      <c r="D215" s="33" t="s">
        <v>64</v>
      </c>
      <c r="E215" s="33"/>
      <c r="F215" s="33" t="s">
        <v>16</v>
      </c>
      <c r="G215" s="33"/>
      <c r="H215" s="35" t="s">
        <v>13</v>
      </c>
      <c r="I215" s="36"/>
    </row>
    <row r="216" spans="1:11" ht="15" thickBot="1" x14ac:dyDescent="0.35">
      <c r="A216" s="143"/>
      <c r="B216" s="37" t="s">
        <v>14</v>
      </c>
      <c r="C216" s="38" t="s">
        <v>15</v>
      </c>
      <c r="D216" s="39" t="s">
        <v>14</v>
      </c>
      <c r="E216" s="38" t="s">
        <v>15</v>
      </c>
      <c r="F216" s="39" t="s">
        <v>14</v>
      </c>
      <c r="G216" s="38" t="s">
        <v>15</v>
      </c>
      <c r="H216" s="41" t="s">
        <v>14</v>
      </c>
      <c r="I216" s="42" t="s">
        <v>15</v>
      </c>
    </row>
    <row r="217" spans="1:11" x14ac:dyDescent="0.3">
      <c r="A217" s="43" t="s">
        <v>1</v>
      </c>
      <c r="B217" s="8">
        <v>3098</v>
      </c>
      <c r="C217" s="5">
        <f>IF(B228=0,"- - -",B217/B228*100)</f>
        <v>10.015517910254752</v>
      </c>
      <c r="D217" s="4">
        <v>8727</v>
      </c>
      <c r="E217" s="5">
        <f>IF(D228=0,"- - -",D217/D228*100)</f>
        <v>9.2019106063961029</v>
      </c>
      <c r="F217" s="4">
        <v>12</v>
      </c>
      <c r="G217" s="5">
        <f>IF(F228=0,"- - -",F217/F228*100)</f>
        <v>0.78636959370904314</v>
      </c>
      <c r="H217" s="26">
        <f>B217+D217+F217</f>
        <v>11837</v>
      </c>
      <c r="I217" s="27">
        <f>IF(H228=0,"- - -",H217/H228*100)</f>
        <v>9.2987265999984281</v>
      </c>
    </row>
    <row r="218" spans="1:11" x14ac:dyDescent="0.3">
      <c r="A218" s="44" t="s">
        <v>2</v>
      </c>
      <c r="B218" s="9">
        <v>3840</v>
      </c>
      <c r="C218" s="3">
        <f>IF(B228=0,"- - -",B218/B228*100)</f>
        <v>12.414328203801887</v>
      </c>
      <c r="D218" s="2">
        <v>12342</v>
      </c>
      <c r="E218" s="3">
        <f>IF(D228=0,"- - -",D218/D228*100)</f>
        <v>13.013633631733782</v>
      </c>
      <c r="F218" s="2">
        <v>7</v>
      </c>
      <c r="G218" s="3">
        <f>IF(F228=0,"- - -",F218/F228*100)</f>
        <v>0.45871559633027525</v>
      </c>
      <c r="H218" s="26">
        <f t="shared" ref="H218:H227" si="12">B218+D218+F218</f>
        <v>16189</v>
      </c>
      <c r="I218" s="29">
        <f>IF(H228=0,"- - -",H218/H228*100)</f>
        <v>12.717503161896982</v>
      </c>
    </row>
    <row r="219" spans="1:11" x14ac:dyDescent="0.3">
      <c r="A219" s="44" t="s">
        <v>3</v>
      </c>
      <c r="B219" s="9">
        <v>4818</v>
      </c>
      <c r="C219" s="3">
        <f>IF(B228=0,"- - -",B219/B228*100)</f>
        <v>15.576102418207682</v>
      </c>
      <c r="D219" s="2">
        <v>17680</v>
      </c>
      <c r="E219" s="3">
        <f>IF(D228=0,"- - -",D219/D228*100)</f>
        <v>18.642119803034614</v>
      </c>
      <c r="F219" s="2">
        <v>139</v>
      </c>
      <c r="G219" s="3">
        <f>IF(F228=0,"- - -",F219/F228*100)</f>
        <v>9.1087811271297507</v>
      </c>
      <c r="H219" s="26">
        <f t="shared" si="12"/>
        <v>22637</v>
      </c>
      <c r="I219" s="29">
        <f>IF(H228=0,"- - -",H219/H228*100)</f>
        <v>17.782822847356968</v>
      </c>
    </row>
    <row r="220" spans="1:11" x14ac:dyDescent="0.3">
      <c r="A220" s="44" t="s">
        <v>4</v>
      </c>
      <c r="B220" s="9">
        <v>1587</v>
      </c>
      <c r="C220" s="3">
        <f>IF(B228=0,"- - -",B220/B228*100)</f>
        <v>5.1306090779774998</v>
      </c>
      <c r="D220" s="2">
        <v>6678</v>
      </c>
      <c r="E220" s="3">
        <f>IF(D228=0,"- - -",D220/D228*100)</f>
        <v>7.0414070161009716</v>
      </c>
      <c r="F220" s="2">
        <v>28</v>
      </c>
      <c r="G220" s="3">
        <f>IF(F228=0,"- - -",F220/F228*100)</f>
        <v>1.834862385321101</v>
      </c>
      <c r="H220" s="26">
        <f t="shared" si="12"/>
        <v>8293</v>
      </c>
      <c r="I220" s="29">
        <f>IF(H228=0,"- - -",H220/H228*100)</f>
        <v>6.5146861277170718</v>
      </c>
    </row>
    <row r="221" spans="1:11" x14ac:dyDescent="0.3">
      <c r="A221" s="44" t="s">
        <v>5</v>
      </c>
      <c r="B221" s="9">
        <v>1466</v>
      </c>
      <c r="C221" s="3">
        <f>IF(B228=0,"- - -",B221/B228*100)</f>
        <v>4.7394284236389499</v>
      </c>
      <c r="D221" s="2">
        <v>4691</v>
      </c>
      <c r="E221" s="3">
        <f>IF(D228=0,"- - -",D221/D228*100)</f>
        <v>4.946277375341368</v>
      </c>
      <c r="F221" s="2">
        <v>362</v>
      </c>
      <c r="G221" s="3">
        <f>IF(F228=0,"- - -",F221/F228*100)</f>
        <v>23.722149410222805</v>
      </c>
      <c r="H221" s="26">
        <f t="shared" si="12"/>
        <v>6519</v>
      </c>
      <c r="I221" s="29">
        <f>IF(H228=0,"- - -",H221/H228*100)</f>
        <v>5.1210947626416958</v>
      </c>
    </row>
    <row r="222" spans="1:11" x14ac:dyDescent="0.3">
      <c r="A222" s="44" t="s">
        <v>6</v>
      </c>
      <c r="B222" s="9">
        <v>5928</v>
      </c>
      <c r="C222" s="3">
        <f>IF(B228=0,"- - -",B222/B228*100)</f>
        <v>19.164619164619165</v>
      </c>
      <c r="D222" s="2">
        <v>19458</v>
      </c>
      <c r="E222" s="3">
        <f>IF(D228=0,"- - -",D222/D228*100)</f>
        <v>20.516875968747033</v>
      </c>
      <c r="F222" s="2">
        <v>73</v>
      </c>
      <c r="G222" s="3">
        <f>IF(F228=0,"- - -",F222/F228*100)</f>
        <v>4.7837483617300132</v>
      </c>
      <c r="H222" s="26">
        <f t="shared" si="12"/>
        <v>25459</v>
      </c>
      <c r="I222" s="29">
        <f>IF(H228=0,"- - -",H222/H228*100)</f>
        <v>19.999685774213059</v>
      </c>
    </row>
    <row r="223" spans="1:11" x14ac:dyDescent="0.3">
      <c r="A223" s="44" t="s">
        <v>7</v>
      </c>
      <c r="B223" s="9">
        <v>4054</v>
      </c>
      <c r="C223" s="3">
        <f>IF(B228=0,"- - -",B223/B228*100)</f>
        <v>13.106168369326266</v>
      </c>
      <c r="D223" s="2">
        <v>9913</v>
      </c>
      <c r="E223" s="3">
        <f>IF(D228=0,"- - -",D223/D228*100)</f>
        <v>10.452450995898312</v>
      </c>
      <c r="F223" s="2">
        <v>278</v>
      </c>
      <c r="G223" s="3">
        <f>IF(F228=0,"- - -",F223/F228*100)</f>
        <v>18.217562254259501</v>
      </c>
      <c r="H223" s="26">
        <f t="shared" si="12"/>
        <v>14245</v>
      </c>
      <c r="I223" s="29">
        <f>IF(H228=0,"- - -",H223/H228*100)</f>
        <v>11.190365837372445</v>
      </c>
    </row>
    <row r="224" spans="1:11" x14ac:dyDescent="0.3">
      <c r="A224" s="44" t="s">
        <v>8</v>
      </c>
      <c r="B224" s="9">
        <v>512</v>
      </c>
      <c r="C224" s="3">
        <f>IF(B228=0,"- - -",B224/B228*100)</f>
        <v>1.6552437605069186</v>
      </c>
      <c r="D224" s="2">
        <v>1314</v>
      </c>
      <c r="E224" s="3">
        <f>IF(D228=0,"- - -",D224/D228*100)</f>
        <v>1.3855059627368489</v>
      </c>
      <c r="F224" s="2">
        <v>0</v>
      </c>
      <c r="G224" s="3">
        <f>IF(F228=0,"- - -",F224/F228*100)</f>
        <v>0</v>
      </c>
      <c r="H224" s="26">
        <f t="shared" si="12"/>
        <v>1826</v>
      </c>
      <c r="I224" s="29">
        <f>IF(H228=0,"- - -",H224/H228*100)</f>
        <v>1.4344407173774716</v>
      </c>
    </row>
    <row r="225" spans="1:11" x14ac:dyDescent="0.3">
      <c r="A225" s="44" t="s">
        <v>9</v>
      </c>
      <c r="B225" s="9">
        <v>3400</v>
      </c>
      <c r="C225" s="3">
        <f>IF(B228=0,"- - -",B225/B228*100)</f>
        <v>10.991853097116255</v>
      </c>
      <c r="D225" s="2">
        <v>8519</v>
      </c>
      <c r="E225" s="3">
        <f>IF(D228=0,"- - -",D225/D228*100)</f>
        <v>8.982591549889813</v>
      </c>
      <c r="F225" s="2">
        <v>625</v>
      </c>
      <c r="G225" s="3">
        <f>IF(F228=0,"- - -",F225/F228*100)</f>
        <v>40.956749672346007</v>
      </c>
      <c r="H225" s="26">
        <f t="shared" si="12"/>
        <v>12544</v>
      </c>
      <c r="I225" s="29">
        <f>IF(H228=0,"- - -",H225/H228*100)</f>
        <v>9.8541206784134729</v>
      </c>
    </row>
    <row r="226" spans="1:11" x14ac:dyDescent="0.3">
      <c r="A226" s="44" t="s">
        <v>10</v>
      </c>
      <c r="B226" s="9">
        <v>1556</v>
      </c>
      <c r="C226" s="3">
        <f>IF(B228=0,"- - -",B226/B228*100)</f>
        <v>5.0303892409155564</v>
      </c>
      <c r="D226" s="2">
        <v>3227</v>
      </c>
      <c r="E226" s="3">
        <f>IF(D228=0,"- - -",D226/D228*100)</f>
        <v>3.4026086314701756</v>
      </c>
      <c r="F226" s="2">
        <v>2</v>
      </c>
      <c r="G226" s="3">
        <f>IF(F228=0,"- - -",F226/F228*100)</f>
        <v>0.13106159895150721</v>
      </c>
      <c r="H226" s="26">
        <f t="shared" si="12"/>
        <v>4785</v>
      </c>
      <c r="I226" s="29">
        <f>IF(H228=0,"- - -",H226/H228*100)</f>
        <v>3.7589259762602421</v>
      </c>
    </row>
    <row r="227" spans="1:11" ht="15" thickBot="1" x14ac:dyDescent="0.35">
      <c r="A227" s="45" t="s">
        <v>11</v>
      </c>
      <c r="B227" s="10">
        <v>673</v>
      </c>
      <c r="C227" s="7">
        <f>IF(B228=0,"- - -",B227/B228*100)</f>
        <v>2.1757403336350705</v>
      </c>
      <c r="D227" s="6">
        <v>2290</v>
      </c>
      <c r="E227" s="7">
        <f>IF(D228=0,"- - -",D227/D228*100)</f>
        <v>2.4146184586509767</v>
      </c>
      <c r="F227" s="6">
        <v>0</v>
      </c>
      <c r="G227" s="7">
        <f>IF(F228=0,"- - -",F227/F228*100)</f>
        <v>0</v>
      </c>
      <c r="H227" s="26">
        <f t="shared" si="12"/>
        <v>2963</v>
      </c>
      <c r="I227" s="31">
        <f>IF(H228=0,"- - -",H227/H228*100)</f>
        <v>2.3276275167521625</v>
      </c>
    </row>
    <row r="228" spans="1:11" x14ac:dyDescent="0.3">
      <c r="A228" s="46" t="s">
        <v>13</v>
      </c>
      <c r="B228" s="14">
        <f>SUM(B217:B227)</f>
        <v>30932</v>
      </c>
      <c r="C228" s="15">
        <f>IF(B228=0,"- - -",B228/B228*100)</f>
        <v>100</v>
      </c>
      <c r="D228" s="16">
        <f>SUM(D217:D227)</f>
        <v>94839</v>
      </c>
      <c r="E228" s="15">
        <f>IF(D228=0,"- - -",D228/D228*100)</f>
        <v>100</v>
      </c>
      <c r="F228" s="16">
        <f>SUM(F217:F227)</f>
        <v>1526</v>
      </c>
      <c r="G228" s="15">
        <f>IF(F228=0,"- - -",F228/F228*100)</f>
        <v>100</v>
      </c>
      <c r="H228" s="22">
        <f>SUM(H217:H227)</f>
        <v>127297</v>
      </c>
      <c r="I228" s="23">
        <f>IF(H228=0,"- - -",H228/H228*100)</f>
        <v>100</v>
      </c>
    </row>
    <row r="229" spans="1:11" ht="15" thickBot="1" x14ac:dyDescent="0.35">
      <c r="A229" s="47" t="s">
        <v>593</v>
      </c>
      <c r="B229" s="18">
        <f>IF($H228=0,"- - -",B228/$H228*100)</f>
        <v>24.299080104008734</v>
      </c>
      <c r="C229" s="19"/>
      <c r="D229" s="20">
        <f>IF($H228=0,"- - -",D228/$H228*100)</f>
        <v>74.502148518818203</v>
      </c>
      <c r="E229" s="19"/>
      <c r="F229" s="20">
        <f>IF($H228=0,"- - -",F228/$H228*100)</f>
        <v>1.1987713771730677</v>
      </c>
      <c r="G229" s="19"/>
      <c r="H229" s="24">
        <f>IF($H228=0,"- - -",H228/$H228*100)</f>
        <v>100</v>
      </c>
      <c r="I229" s="25"/>
    </row>
    <row r="232" spans="1:11" x14ac:dyDescent="0.3">
      <c r="A232" s="49" t="s">
        <v>65</v>
      </c>
      <c r="I232" s="48"/>
      <c r="K232" s="48"/>
    </row>
    <row r="233" spans="1:11" ht="15" thickBot="1" x14ac:dyDescent="0.35"/>
    <row r="234" spans="1:11" x14ac:dyDescent="0.3">
      <c r="A234" s="142" t="s">
        <v>0</v>
      </c>
      <c r="B234" s="32" t="s">
        <v>66</v>
      </c>
      <c r="C234" s="33"/>
      <c r="D234" s="33" t="s">
        <v>67</v>
      </c>
      <c r="E234" s="33"/>
      <c r="F234" s="35" t="s">
        <v>13</v>
      </c>
      <c r="G234" s="36"/>
    </row>
    <row r="235" spans="1:11" ht="15" thickBot="1" x14ac:dyDescent="0.35">
      <c r="A235" s="143"/>
      <c r="B235" s="37" t="s">
        <v>14</v>
      </c>
      <c r="C235" s="38" t="s">
        <v>15</v>
      </c>
      <c r="D235" s="39" t="s">
        <v>14</v>
      </c>
      <c r="E235" s="38" t="s">
        <v>15</v>
      </c>
      <c r="F235" s="41" t="s">
        <v>14</v>
      </c>
      <c r="G235" s="42" t="s">
        <v>15</v>
      </c>
    </row>
    <row r="236" spans="1:11" x14ac:dyDescent="0.3">
      <c r="A236" s="43" t="s">
        <v>1</v>
      </c>
      <c r="B236" s="8">
        <v>49</v>
      </c>
      <c r="C236" s="5">
        <f>IF(B247=0,"- - -",B236/B247*100)</f>
        <v>9.0909090909090917</v>
      </c>
      <c r="D236" s="4">
        <v>11997</v>
      </c>
      <c r="E236" s="5">
        <f>IF(D247=0,"- - -",D236/D247*100)</f>
        <v>9.2884074914254313</v>
      </c>
      <c r="F236" s="26">
        <f>B236+D236</f>
        <v>12046</v>
      </c>
      <c r="G236" s="27">
        <f>IF(F247=0,"- - -",F236/F247*100)</f>
        <v>9.2875867386276028</v>
      </c>
    </row>
    <row r="237" spans="1:11" x14ac:dyDescent="0.3">
      <c r="A237" s="44" t="s">
        <v>2</v>
      </c>
      <c r="B237" s="9">
        <v>89</v>
      </c>
      <c r="C237" s="3">
        <f>IF(B247=0,"- - -",B237/B247*100)</f>
        <v>16.512059369202227</v>
      </c>
      <c r="D237" s="2">
        <v>16406</v>
      </c>
      <c r="E237" s="3">
        <f>IF(D247=0,"- - -",D237/D247*100)</f>
        <v>12.70197660284451</v>
      </c>
      <c r="F237" s="26">
        <f t="shared" ref="F237:F246" si="13">B237+D237</f>
        <v>16495</v>
      </c>
      <c r="G237" s="29">
        <f>IF(F247=0,"- - -",F237/F247*100)</f>
        <v>12.717810331534309</v>
      </c>
    </row>
    <row r="238" spans="1:11" x14ac:dyDescent="0.3">
      <c r="A238" s="44" t="s">
        <v>3</v>
      </c>
      <c r="B238" s="9">
        <v>84</v>
      </c>
      <c r="C238" s="3">
        <f>IF(B247=0,"- - -",B238/B247*100)</f>
        <v>15.584415584415584</v>
      </c>
      <c r="D238" s="2">
        <v>22926</v>
      </c>
      <c r="E238" s="3">
        <f>IF(D247=0,"- - -",D238/D247*100)</f>
        <v>17.749939997367626</v>
      </c>
      <c r="F238" s="26">
        <f t="shared" si="13"/>
        <v>23010</v>
      </c>
      <c r="G238" s="29">
        <f>IF(F247=0,"- - -",F238/F247*100)</f>
        <v>17.74094063222822</v>
      </c>
    </row>
    <row r="239" spans="1:11" x14ac:dyDescent="0.3">
      <c r="A239" s="44" t="s">
        <v>4</v>
      </c>
      <c r="B239" s="9">
        <v>32</v>
      </c>
      <c r="C239" s="3">
        <f>IF(B247=0,"- - -",B239/B247*100)</f>
        <v>5.9369202226345088</v>
      </c>
      <c r="D239" s="2">
        <v>8432</v>
      </c>
      <c r="E239" s="3">
        <f>IF(D247=0,"- - -",D239/D247*100)</f>
        <v>6.5282864022421627</v>
      </c>
      <c r="F239" s="26">
        <f t="shared" si="13"/>
        <v>8464</v>
      </c>
      <c r="G239" s="29">
        <f>IF(F247=0,"- - -",F239/F247*100)</f>
        <v>6.5258288357748651</v>
      </c>
    </row>
    <row r="240" spans="1:11" x14ac:dyDescent="0.3">
      <c r="A240" s="44" t="s">
        <v>5</v>
      </c>
      <c r="B240" s="9">
        <v>31</v>
      </c>
      <c r="C240" s="3">
        <f>IF(B247=0,"- - -",B240/B247*100)</f>
        <v>5.7513914656771803</v>
      </c>
      <c r="D240" s="2">
        <v>6639</v>
      </c>
      <c r="E240" s="3">
        <f>IF(D247=0,"- - -",D240/D247*100)</f>
        <v>5.1400964687483066</v>
      </c>
      <c r="F240" s="26">
        <f t="shared" si="13"/>
        <v>6670</v>
      </c>
      <c r="G240" s="29">
        <f>IF(F247=0,"- - -",F240/F247*100)</f>
        <v>5.1426368542791057</v>
      </c>
    </row>
    <row r="241" spans="1:7" x14ac:dyDescent="0.3">
      <c r="A241" s="44" t="s">
        <v>6</v>
      </c>
      <c r="B241" s="9">
        <v>125</v>
      </c>
      <c r="C241" s="3">
        <f>IF(B247=0,"- - -",B241/B247*100)</f>
        <v>23.191094619666046</v>
      </c>
      <c r="D241" s="2">
        <v>25920</v>
      </c>
      <c r="E241" s="3">
        <f>IF(D247=0,"- - -",D241/D247*100)</f>
        <v>20.067977175772871</v>
      </c>
      <c r="F241" s="26">
        <f t="shared" si="13"/>
        <v>26045</v>
      </c>
      <c r="G241" s="29">
        <f>IF(F247=0,"- - -",F241/F247*100)</f>
        <v>20.080956052428682</v>
      </c>
    </row>
    <row r="242" spans="1:7" x14ac:dyDescent="0.3">
      <c r="A242" s="44" t="s">
        <v>7</v>
      </c>
      <c r="B242" s="9">
        <v>42</v>
      </c>
      <c r="C242" s="3">
        <f>IF(B247=0,"- - -",B242/B247*100)</f>
        <v>7.7922077922077921</v>
      </c>
      <c r="D242" s="2">
        <v>14448</v>
      </c>
      <c r="E242" s="3">
        <f>IF(D247=0,"- - -",D242/D247*100)</f>
        <v>11.186039129458583</v>
      </c>
      <c r="F242" s="26">
        <f t="shared" si="13"/>
        <v>14490</v>
      </c>
      <c r="G242" s="29">
        <f>IF(F247=0,"- - -",F242/F247*100)</f>
        <v>11.171935235158056</v>
      </c>
    </row>
    <row r="243" spans="1:7" x14ac:dyDescent="0.3">
      <c r="A243" s="44" t="s">
        <v>8</v>
      </c>
      <c r="B243" s="9">
        <v>4</v>
      </c>
      <c r="C243" s="3">
        <f>IF(B247=0,"- - -",B243/B247*100)</f>
        <v>0.7421150278293136</v>
      </c>
      <c r="D243" s="2">
        <v>1858</v>
      </c>
      <c r="E243" s="3">
        <f>IF(D247=0,"- - -",D243/D247*100)</f>
        <v>1.4385147219361882</v>
      </c>
      <c r="F243" s="26">
        <f t="shared" si="13"/>
        <v>1862</v>
      </c>
      <c r="G243" s="29">
        <f>IF(F247=0,"- - -",F243/F247*100)</f>
        <v>1.4356206630686199</v>
      </c>
    </row>
    <row r="244" spans="1:7" x14ac:dyDescent="0.3">
      <c r="A244" s="44" t="s">
        <v>9</v>
      </c>
      <c r="B244" s="9">
        <v>63</v>
      </c>
      <c r="C244" s="3">
        <f>IF(B247=0,"- - -",B244/B247*100)</f>
        <v>11.688311688311687</v>
      </c>
      <c r="D244" s="2">
        <v>12680</v>
      </c>
      <c r="E244" s="3">
        <f>IF(D247=0,"- - -",D244/D247*100)</f>
        <v>9.8172048838271611</v>
      </c>
      <c r="F244" s="26">
        <f t="shared" si="13"/>
        <v>12743</v>
      </c>
      <c r="G244" s="29">
        <f>IF(F247=0,"- - -",F244/F247*100)</f>
        <v>9.8249807247494214</v>
      </c>
    </row>
    <row r="245" spans="1:7" x14ac:dyDescent="0.3">
      <c r="A245" s="44" t="s">
        <v>10</v>
      </c>
      <c r="B245" s="9">
        <v>6</v>
      </c>
      <c r="C245" s="3">
        <f>IF(B247=0,"- - -",B245/B247*100)</f>
        <v>1.1131725417439702</v>
      </c>
      <c r="D245" s="2">
        <v>4861</v>
      </c>
      <c r="E245" s="3">
        <f>IF(D247=0,"- - -",D245/D247*100)</f>
        <v>3.7635199479719113</v>
      </c>
      <c r="F245" s="26">
        <f t="shared" si="13"/>
        <v>4867</v>
      </c>
      <c r="G245" s="29">
        <f>IF(F247=0,"- - -",F245/F247*100)</f>
        <v>3.7525057825751733</v>
      </c>
    </row>
    <row r="246" spans="1:7" ht="15" thickBot="1" x14ac:dyDescent="0.35">
      <c r="A246" s="45" t="s">
        <v>11</v>
      </c>
      <c r="B246" s="10">
        <v>14</v>
      </c>
      <c r="C246" s="7">
        <f>IF(B247=0,"- - -",B246/B247*100)</f>
        <v>2.5974025974025974</v>
      </c>
      <c r="D246" s="6">
        <v>2994</v>
      </c>
      <c r="E246" s="7">
        <f>IF(D247=0,"- - -",D246/D247*100)</f>
        <v>2.318037178405246</v>
      </c>
      <c r="F246" s="26">
        <f t="shared" si="13"/>
        <v>3008</v>
      </c>
      <c r="G246" s="31">
        <f>IF(F247=0,"- - -",F246/F247*100)</f>
        <v>2.3191981495759446</v>
      </c>
    </row>
    <row r="247" spans="1:7" x14ac:dyDescent="0.3">
      <c r="A247" s="46" t="s">
        <v>13</v>
      </c>
      <c r="B247" s="14">
        <f>SUM(B236:B246)</f>
        <v>539</v>
      </c>
      <c r="C247" s="15">
        <f>IF(B247=0,"- - -",B247/B247*100)</f>
        <v>100</v>
      </c>
      <c r="D247" s="16">
        <f>SUM(D236:D246)</f>
        <v>129161</v>
      </c>
      <c r="E247" s="15">
        <f>IF(D247=0,"- - -",D247/D247*100)</f>
        <v>100</v>
      </c>
      <c r="F247" s="22">
        <f>SUM(F236:F246)</f>
        <v>129700</v>
      </c>
      <c r="G247" s="23">
        <f>IF(F247=0,"- - -",F247/F247*100)</f>
        <v>100</v>
      </c>
    </row>
    <row r="248" spans="1:7" ht="15" thickBot="1" x14ac:dyDescent="0.35">
      <c r="A248" s="47" t="s">
        <v>595</v>
      </c>
      <c r="B248" s="18">
        <f>IF($F247=0,"- - -",B247/$F247*100)</f>
        <v>0.4155744024672321</v>
      </c>
      <c r="C248" s="19"/>
      <c r="D248" s="20">
        <f>IF($F247=0,"- - -",D247/$F247*100)</f>
        <v>99.584425597532771</v>
      </c>
      <c r="E248" s="19"/>
      <c r="F248" s="24">
        <f>IF($F247=0,"- - -",F247/$F247*100)</f>
        <v>100</v>
      </c>
      <c r="G248" s="25"/>
    </row>
  </sheetData>
  <sheetProtection sheet="1" objects="1" scenarios="1"/>
  <mergeCells count="17">
    <mergeCell ref="H1:M1"/>
    <mergeCell ref="A6:A7"/>
    <mergeCell ref="A101:A102"/>
    <mergeCell ref="A25:A26"/>
    <mergeCell ref="A44:A45"/>
    <mergeCell ref="A63:A64"/>
    <mergeCell ref="A82:A83"/>
    <mergeCell ref="A234:A235"/>
    <mergeCell ref="A120:A121"/>
    <mergeCell ref="A139:A140"/>
    <mergeCell ref="A158:A159"/>
    <mergeCell ref="A177:A178"/>
    <mergeCell ref="A196:A197"/>
    <mergeCell ref="A215:A216"/>
    <mergeCell ref="A173:C173"/>
    <mergeCell ref="A211:D211"/>
    <mergeCell ref="A135:D135"/>
  </mergeCells>
  <hyperlinks>
    <hyperlink ref="A1" location="Index!B5" display="Index (klikken)"/>
    <hyperlink ref="H1" location="'GR enkelvoudig'!B4" display="Grafiek "/>
    <hyperlink ref="A135" location="'GR Provincie ZH'!B64" display="Grafiek: siblings over provincie van het ziekenhuis"/>
    <hyperlink ref="A173" location="'GR Provincie ZH'!B92" display="Grafiek: bevallingswijze over provincie van het ziekenhuis"/>
    <hyperlink ref="A173:C173" location="'GR Provincie ZH'!B92" display="Grafiek: bevallingswijze over provincie van het ziekenhuis"/>
    <hyperlink ref="A211:D211" location="'GR Provincie ZH'!B120" display="Grafiek: peridurale verdoving over provincie van het ziekenhuis"/>
  </hyperlinks>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F295"/>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4.33203125" customWidth="1"/>
    <col min="2" max="2" width="18.6640625" customWidth="1"/>
    <col min="3" max="32" width="9.77734375" customWidth="1"/>
  </cols>
  <sheetData>
    <row r="1" spans="1:15" ht="18" x14ac:dyDescent="0.35">
      <c r="A1" s="157" t="s">
        <v>18</v>
      </c>
      <c r="B1" s="157"/>
      <c r="C1" s="56" t="s">
        <v>449</v>
      </c>
      <c r="D1" s="57"/>
      <c r="E1" s="57"/>
      <c r="F1" s="57"/>
      <c r="G1" s="57"/>
      <c r="H1" s="58"/>
      <c r="I1" s="58"/>
      <c r="K1" s="147" t="s">
        <v>467</v>
      </c>
      <c r="L1" s="148"/>
      <c r="M1" s="148"/>
      <c r="N1" s="148"/>
      <c r="O1" s="148"/>
    </row>
    <row r="2" spans="1:15" ht="14.4" customHeight="1" x14ac:dyDescent="0.3"/>
    <row r="4" spans="1:15" x14ac:dyDescent="0.3">
      <c r="A4" s="1" t="s">
        <v>68</v>
      </c>
      <c r="J4" s="48"/>
      <c r="L4" s="48"/>
    </row>
    <row r="5" spans="1:15" ht="15" thickBot="1" x14ac:dyDescent="0.35"/>
    <row r="6" spans="1:15" x14ac:dyDescent="0.3">
      <c r="A6" s="151" t="s">
        <v>85</v>
      </c>
      <c r="B6" s="152"/>
      <c r="C6" s="32" t="s">
        <v>70</v>
      </c>
      <c r="D6" s="33"/>
      <c r="E6" s="33" t="s">
        <v>72</v>
      </c>
      <c r="F6" s="33"/>
      <c r="G6" s="33" t="s">
        <v>71</v>
      </c>
      <c r="H6" s="33"/>
      <c r="I6" s="35" t="s">
        <v>13</v>
      </c>
      <c r="J6" s="36"/>
    </row>
    <row r="7" spans="1:15" ht="15" thickBot="1" x14ac:dyDescent="0.35">
      <c r="A7" s="153"/>
      <c r="B7" s="154"/>
      <c r="C7" s="37" t="s">
        <v>14</v>
      </c>
      <c r="D7" s="38" t="s">
        <v>15</v>
      </c>
      <c r="E7" s="39" t="s">
        <v>14</v>
      </c>
      <c r="F7" s="38" t="s">
        <v>15</v>
      </c>
      <c r="G7" s="39" t="s">
        <v>14</v>
      </c>
      <c r="H7" s="38" t="s">
        <v>15</v>
      </c>
      <c r="I7" s="41" t="s">
        <v>14</v>
      </c>
      <c r="J7" s="42" t="s">
        <v>15</v>
      </c>
    </row>
    <row r="8" spans="1:15" x14ac:dyDescent="0.3">
      <c r="A8" s="55" t="s">
        <v>335</v>
      </c>
      <c r="B8" s="83" t="s">
        <v>348</v>
      </c>
      <c r="C8" s="8">
        <v>2266</v>
      </c>
      <c r="D8" s="5">
        <f>IF(C21=0,"- - -",C8/C21*100)</f>
        <v>3.460862924780451</v>
      </c>
      <c r="E8" s="4">
        <v>1825</v>
      </c>
      <c r="F8" s="5">
        <f>IF(E21=0,"- - -",E8/E21*100)</f>
        <v>7.1683883891747513</v>
      </c>
      <c r="G8" s="4">
        <v>2004</v>
      </c>
      <c r="H8" s="5">
        <f>IF(G21=0,"- - -",G8/G21*100)</f>
        <v>5.511096444187773</v>
      </c>
      <c r="I8" s="26">
        <f>C8+E8+G8</f>
        <v>6095</v>
      </c>
      <c r="J8" s="27">
        <f>IF(I21=0,"- - -",I8/I21*100)</f>
        <v>4.7880154284861387</v>
      </c>
    </row>
    <row r="9" spans="1:15" x14ac:dyDescent="0.3">
      <c r="A9" s="52" t="s">
        <v>336</v>
      </c>
      <c r="B9" s="82" t="s">
        <v>350</v>
      </c>
      <c r="C9" s="9">
        <v>57160</v>
      </c>
      <c r="D9" s="3">
        <f>IF(C21=0,"- - -",C9/C21*100)</f>
        <v>87.300496372661314</v>
      </c>
      <c r="E9" s="2">
        <v>16165</v>
      </c>
      <c r="F9" s="3">
        <f>IF(E21=0,"- - -",E9/E21*100)</f>
        <v>63.494245649868418</v>
      </c>
      <c r="G9" s="2">
        <v>31547</v>
      </c>
      <c r="H9" s="3">
        <f>IF(G21=0,"- - -",G9/G21*100)</f>
        <v>86.755768225943953</v>
      </c>
      <c r="I9" s="26">
        <f t="shared" ref="I9:I17" si="0">C9+E9+G9</f>
        <v>104872</v>
      </c>
      <c r="J9" s="29">
        <f>IF(I21=0,"- - -",I9/I21*100)</f>
        <v>82.383716819720803</v>
      </c>
    </row>
    <row r="10" spans="1:15" x14ac:dyDescent="0.3">
      <c r="A10" s="52" t="s">
        <v>337</v>
      </c>
      <c r="B10" s="82" t="s">
        <v>349</v>
      </c>
      <c r="C10" s="9">
        <v>69</v>
      </c>
      <c r="D10" s="3">
        <f>IF(C21=0,"- - -",C10/C21*100)</f>
        <v>0.10538373424971363</v>
      </c>
      <c r="E10" s="2">
        <v>130</v>
      </c>
      <c r="F10" s="3">
        <f>IF(E21=0,"- - -",E10/E21*100)</f>
        <v>0.51062492635217416</v>
      </c>
      <c r="G10" s="2">
        <v>32</v>
      </c>
      <c r="H10" s="3">
        <f>IF(G21=0,"- - -",G10/G21*100)</f>
        <v>8.8001540026950473E-2</v>
      </c>
      <c r="I10" s="26">
        <f t="shared" si="0"/>
        <v>231</v>
      </c>
      <c r="J10" s="29">
        <f>IF(I21=0,"- - -",I10/I21*100)</f>
        <v>0.181465391957391</v>
      </c>
    </row>
    <row r="11" spans="1:15" x14ac:dyDescent="0.3">
      <c r="A11" s="52" t="s">
        <v>338</v>
      </c>
      <c r="B11" s="82" t="s">
        <v>351</v>
      </c>
      <c r="C11" s="9">
        <v>140</v>
      </c>
      <c r="D11" s="3">
        <f>IF(C21=0,"- - -",C11/C21*100)</f>
        <v>0.21382206949217258</v>
      </c>
      <c r="E11" s="2">
        <v>716</v>
      </c>
      <c r="F11" s="3">
        <f>IF(E21=0,"- - -",E11/E21*100)</f>
        <v>2.8123649789858205</v>
      </c>
      <c r="G11" s="2">
        <v>469</v>
      </c>
      <c r="H11" s="3">
        <f>IF(G21=0,"- - -",G11/G21*100)</f>
        <v>1.289772571019993</v>
      </c>
      <c r="I11" s="26">
        <f t="shared" si="0"/>
        <v>1325</v>
      </c>
      <c r="J11" s="29">
        <f>IF(I21=0,"- - -",I11/I21*100)</f>
        <v>1.040872919236117</v>
      </c>
    </row>
    <row r="12" spans="1:15" x14ac:dyDescent="0.3">
      <c r="A12" s="52" t="s">
        <v>339</v>
      </c>
      <c r="B12" s="82" t="s">
        <v>352</v>
      </c>
      <c r="C12" s="9">
        <v>63</v>
      </c>
      <c r="D12" s="3">
        <f>IF(C21=0,"- - -",C12/C21*100)</f>
        <v>9.6219931271477668E-2</v>
      </c>
      <c r="E12" s="2">
        <v>88</v>
      </c>
      <c r="F12" s="3">
        <f>IF(E21=0,"- - -",E12/E21*100)</f>
        <v>0.3456537962999332</v>
      </c>
      <c r="G12" s="2">
        <v>16</v>
      </c>
      <c r="H12" s="3">
        <f>IF(G21=0,"- - -",G12/G21*100)</f>
        <v>4.4000770013475236E-2</v>
      </c>
      <c r="I12" s="26">
        <f t="shared" si="0"/>
        <v>167</v>
      </c>
      <c r="J12" s="29">
        <f>IF(I21=0,"- - -",I12/I21*100)</f>
        <v>0.13118926604711814</v>
      </c>
    </row>
    <row r="13" spans="1:15" x14ac:dyDescent="0.3">
      <c r="A13" s="52" t="s">
        <v>340</v>
      </c>
      <c r="B13" s="82" t="s">
        <v>353</v>
      </c>
      <c r="C13" s="9">
        <v>0</v>
      </c>
      <c r="D13" s="3">
        <f>IF(C21=0,"- - -",C13/C21*100)</f>
        <v>0</v>
      </c>
      <c r="E13" s="2">
        <v>11</v>
      </c>
      <c r="F13" s="3">
        <f>IF(E21=0,"- - -",E13/E21*100)</f>
        <v>4.320672453749165E-2</v>
      </c>
      <c r="G13" s="2">
        <v>9</v>
      </c>
      <c r="H13" s="3">
        <f>IF(G21=0,"- - -",G13/G21*100)</f>
        <v>2.4750433132579817E-2</v>
      </c>
      <c r="I13" s="26">
        <f t="shared" si="0"/>
        <v>20</v>
      </c>
      <c r="J13" s="29">
        <f>IF(I21=0,"- - -",I13/I21*100)</f>
        <v>1.5711289346960259E-2</v>
      </c>
    </row>
    <row r="14" spans="1:15" x14ac:dyDescent="0.3">
      <c r="A14" s="52" t="s">
        <v>341</v>
      </c>
      <c r="B14" s="82" t="s">
        <v>354</v>
      </c>
      <c r="C14" s="9">
        <v>1081</v>
      </c>
      <c r="D14" s="3">
        <f>IF(C21=0,"- - -",C14/C21*100)</f>
        <v>1.6510118365788469</v>
      </c>
      <c r="E14" s="2">
        <v>93</v>
      </c>
      <c r="F14" s="3">
        <f>IF(E21=0,"- - -",E14/E21*100)</f>
        <v>0.36529321654424762</v>
      </c>
      <c r="G14" s="2">
        <v>18</v>
      </c>
      <c r="H14" s="3">
        <f>IF(G21=0,"- - -",G14/G21*100)</f>
        <v>4.9500866265159635E-2</v>
      </c>
      <c r="I14" s="26">
        <f t="shared" si="0"/>
        <v>1192</v>
      </c>
      <c r="J14" s="29">
        <f>IF(I21=0,"- - -",I14/I21*100)</f>
        <v>0.93639284507883136</v>
      </c>
    </row>
    <row r="15" spans="1:15" x14ac:dyDescent="0.3">
      <c r="A15" s="52" t="s">
        <v>342</v>
      </c>
      <c r="B15" s="82" t="s">
        <v>355</v>
      </c>
      <c r="C15" s="9">
        <v>837</v>
      </c>
      <c r="D15" s="3">
        <f>IF(C21=0,"- - -",C15/C21*100)</f>
        <v>1.2783505154639174</v>
      </c>
      <c r="E15" s="2">
        <v>2078</v>
      </c>
      <c r="F15" s="3">
        <f>IF(E21=0,"- - -",E15/E21*100)</f>
        <v>8.1621430535370596</v>
      </c>
      <c r="G15" s="2">
        <v>695</v>
      </c>
      <c r="H15" s="3">
        <f>IF(G21=0,"- - -",G15/G21*100)</f>
        <v>1.9112834474603306</v>
      </c>
      <c r="I15" s="26">
        <f t="shared" si="0"/>
        <v>3610</v>
      </c>
      <c r="J15" s="29">
        <f>IF(I21=0,"- - -",I15/I21*100)</f>
        <v>2.8358877271263268</v>
      </c>
    </row>
    <row r="16" spans="1:15" ht="15.6" customHeight="1" x14ac:dyDescent="0.3">
      <c r="A16" s="52" t="s">
        <v>343</v>
      </c>
      <c r="B16" s="82" t="s">
        <v>356</v>
      </c>
      <c r="C16" s="9">
        <v>913</v>
      </c>
      <c r="D16" s="3">
        <f>IF(C21=0,"- - -",C16/C21*100)</f>
        <v>1.3944253531882398</v>
      </c>
      <c r="E16" s="2">
        <v>254</v>
      </c>
      <c r="F16" s="3">
        <f>IF(E21=0,"- - -",E16/E21*100)</f>
        <v>0.99768254841117088</v>
      </c>
      <c r="G16" s="2">
        <v>349</v>
      </c>
      <c r="H16" s="3">
        <f>IF(G21=0,"- - -",G16/G21*100)</f>
        <v>0.95976679591892855</v>
      </c>
      <c r="I16" s="26">
        <f t="shared" si="0"/>
        <v>1516</v>
      </c>
      <c r="J16" s="29">
        <f>IF(I21=0,"- - -",I16/I21*100)</f>
        <v>1.1909157324995876</v>
      </c>
    </row>
    <row r="17" spans="1:26" x14ac:dyDescent="0.3">
      <c r="A17" s="52" t="s">
        <v>344</v>
      </c>
      <c r="B17" s="82" t="s">
        <v>357</v>
      </c>
      <c r="C17" s="9">
        <v>1861</v>
      </c>
      <c r="D17" s="3">
        <f>IF(C21=0,"- - -",C17/C21*100)</f>
        <v>2.8423062237495227</v>
      </c>
      <c r="E17" s="2">
        <v>2973</v>
      </c>
      <c r="F17" s="3">
        <f>IF(E21=0,"- - -",E17/E21*100)</f>
        <v>11.677599277269335</v>
      </c>
      <c r="G17" s="2">
        <v>892</v>
      </c>
      <c r="H17" s="3">
        <f>IF(G21=0,"- - -",G17/G21*100)</f>
        <v>2.4530429282512443</v>
      </c>
      <c r="I17" s="26">
        <f t="shared" si="0"/>
        <v>5726</v>
      </c>
      <c r="J17" s="29">
        <f>IF(I21=0,"- - -",I17/I21*100)</f>
        <v>4.4981421400347221</v>
      </c>
    </row>
    <row r="18" spans="1:26" x14ac:dyDescent="0.3">
      <c r="A18" s="53" t="s">
        <v>345</v>
      </c>
      <c r="B18" s="84" t="s">
        <v>358</v>
      </c>
      <c r="C18" s="10">
        <v>186</v>
      </c>
      <c r="D18" s="7">
        <f>IF(C21=0,"- - -",C18/C21*100)</f>
        <v>0.284077892325315</v>
      </c>
      <c r="E18" s="6">
        <v>464</v>
      </c>
      <c r="F18" s="7">
        <f>IF(E21=0,"- - -",E18/E21*100)</f>
        <v>1.8225381986723754</v>
      </c>
      <c r="G18" s="6">
        <v>112</v>
      </c>
      <c r="H18" s="7">
        <f>IF(G21=0,"- - -",G18/G21*100)</f>
        <v>0.30800539009432665</v>
      </c>
      <c r="I18" s="26">
        <f t="shared" ref="I18:I20" si="1">C18+E18+G18</f>
        <v>762</v>
      </c>
      <c r="J18" s="29">
        <f>IF(I21=0,"- - -",I18/I21*100)</f>
        <v>0.59860012411918584</v>
      </c>
    </row>
    <row r="19" spans="1:26" x14ac:dyDescent="0.3">
      <c r="A19" s="53" t="s">
        <v>346</v>
      </c>
      <c r="B19" s="84" t="s">
        <v>359</v>
      </c>
      <c r="C19" s="10">
        <v>889</v>
      </c>
      <c r="D19" s="7">
        <f>IF(C21=0,"- - -",C19/C21*100)</f>
        <v>1.357770141275296</v>
      </c>
      <c r="E19" s="6">
        <v>643</v>
      </c>
      <c r="F19" s="7">
        <f>IF(E21=0,"- - -",E19/E21*100)</f>
        <v>2.52562944341883</v>
      </c>
      <c r="G19" s="6">
        <v>217</v>
      </c>
      <c r="H19" s="7">
        <f>IF(G21=0,"- - -",G19/G21*100)</f>
        <v>0.5967604433077579</v>
      </c>
      <c r="I19" s="26">
        <f t="shared" si="1"/>
        <v>1749</v>
      </c>
      <c r="J19" s="29">
        <f>IF(I21=0,"- - -",I19/I21*100)</f>
        <v>1.3739522533916746</v>
      </c>
    </row>
    <row r="20" spans="1:26" ht="15" thickBot="1" x14ac:dyDescent="0.35">
      <c r="A20" s="54" t="s">
        <v>347</v>
      </c>
      <c r="B20" s="84" t="s">
        <v>360</v>
      </c>
      <c r="C20" s="10">
        <v>10</v>
      </c>
      <c r="D20" s="7">
        <f>IF(C21=0,"- - -",C20/C21*100)</f>
        <v>1.5273004963726612E-2</v>
      </c>
      <c r="E20" s="6">
        <v>19</v>
      </c>
      <c r="F20" s="7">
        <f>IF(E21=0,"- - -",E20/E21*100)</f>
        <v>7.4629796928394679E-2</v>
      </c>
      <c r="G20" s="6">
        <v>3</v>
      </c>
      <c r="H20" s="7">
        <f>IF(G21=0,"- - -",G20/G21*100)</f>
        <v>8.2501443775266064E-3</v>
      </c>
      <c r="I20" s="26">
        <f t="shared" si="1"/>
        <v>32</v>
      </c>
      <c r="J20" s="29">
        <f>IF(I21=0,"- - -",I20/I21*100)</f>
        <v>2.513806295513641E-2</v>
      </c>
    </row>
    <row r="21" spans="1:26" x14ac:dyDescent="0.3">
      <c r="A21" s="155" t="s">
        <v>13</v>
      </c>
      <c r="B21" s="156"/>
      <c r="C21" s="14">
        <f>SUM(C8:C20)</f>
        <v>65475</v>
      </c>
      <c r="D21" s="15">
        <f>IF(C21=0,"- - -",C21/C21*100)</f>
        <v>100</v>
      </c>
      <c r="E21" s="16">
        <f>SUM(E8:E20)</f>
        <v>25459</v>
      </c>
      <c r="F21" s="15">
        <f>IF(E21=0,"- - -",E21/E21*100)</f>
        <v>100</v>
      </c>
      <c r="G21" s="16">
        <f>SUM(G8:G20)</f>
        <v>36363</v>
      </c>
      <c r="H21" s="15">
        <f>IF(G21=0,"- - -",G21/G21*100)</f>
        <v>100</v>
      </c>
      <c r="I21" s="22">
        <f>SUM(I8:I20)</f>
        <v>127297</v>
      </c>
      <c r="J21" s="23">
        <f>IF(I21=0,"- - -",I21/I21*100)</f>
        <v>100</v>
      </c>
    </row>
    <row r="22" spans="1:26" ht="15" thickBot="1" x14ac:dyDescent="0.35">
      <c r="A22" s="149" t="s">
        <v>69</v>
      </c>
      <c r="B22" s="150"/>
      <c r="C22" s="18">
        <f>IF($I21=0,"- - -",C21/$I21*100)</f>
        <v>51.434833499611145</v>
      </c>
      <c r="D22" s="19"/>
      <c r="E22" s="20">
        <f>IF($I21=0,"- - -",E21/$I21*100)</f>
        <v>19.999685774213059</v>
      </c>
      <c r="F22" s="19"/>
      <c r="G22" s="20">
        <f>IF($I21=0,"- - -",G21/$I21*100)</f>
        <v>28.565480726175796</v>
      </c>
      <c r="H22" s="19"/>
      <c r="I22" s="24">
        <f>IF($I21=0,"- - -",I21/$I21*100)</f>
        <v>100</v>
      </c>
      <c r="J22" s="25"/>
    </row>
    <row r="25" spans="1:26" x14ac:dyDescent="0.3">
      <c r="A25" s="1" t="s">
        <v>73</v>
      </c>
      <c r="J25" s="48"/>
      <c r="L25" s="48"/>
    </row>
    <row r="26" spans="1:26" ht="15" thickBot="1" x14ac:dyDescent="0.35"/>
    <row r="27" spans="1:26" ht="14.4" customHeight="1" x14ac:dyDescent="0.3">
      <c r="A27" s="151" t="s">
        <v>85</v>
      </c>
      <c r="B27" s="152"/>
      <c r="C27" s="32" t="s">
        <v>1</v>
      </c>
      <c r="D27" s="33"/>
      <c r="E27" s="33" t="s">
        <v>2</v>
      </c>
      <c r="F27" s="33"/>
      <c r="G27" s="33" t="s">
        <v>3</v>
      </c>
      <c r="H27" s="33"/>
      <c r="I27" s="33" t="s">
        <v>4</v>
      </c>
      <c r="J27" s="33"/>
      <c r="K27" s="33" t="s">
        <v>5</v>
      </c>
      <c r="L27" s="33"/>
      <c r="M27" s="33" t="s">
        <v>72</v>
      </c>
      <c r="N27" s="33"/>
      <c r="O27" s="33" t="s">
        <v>7</v>
      </c>
      <c r="P27" s="33"/>
      <c r="Q27" s="33" t="s">
        <v>8</v>
      </c>
      <c r="R27" s="33"/>
      <c r="S27" s="33" t="s">
        <v>9</v>
      </c>
      <c r="T27" s="33"/>
      <c r="U27" s="33" t="s">
        <v>10</v>
      </c>
      <c r="V27" s="33"/>
      <c r="W27" s="33" t="s">
        <v>11</v>
      </c>
      <c r="X27" s="33"/>
      <c r="Y27" s="35" t="s">
        <v>13</v>
      </c>
      <c r="Z27" s="36"/>
    </row>
    <row r="28" spans="1:26" ht="15" thickBot="1" x14ac:dyDescent="0.35">
      <c r="A28" s="153"/>
      <c r="B28" s="154"/>
      <c r="C28" s="37" t="s">
        <v>14</v>
      </c>
      <c r="D28" s="38" t="s">
        <v>15</v>
      </c>
      <c r="E28" s="39" t="s">
        <v>14</v>
      </c>
      <c r="F28" s="38" t="s">
        <v>15</v>
      </c>
      <c r="G28" s="39" t="s">
        <v>14</v>
      </c>
      <c r="H28" s="38" t="s">
        <v>15</v>
      </c>
      <c r="I28" s="37" t="s">
        <v>14</v>
      </c>
      <c r="J28" s="38" t="s">
        <v>15</v>
      </c>
      <c r="K28" s="37" t="s">
        <v>14</v>
      </c>
      <c r="L28" s="38" t="s">
        <v>15</v>
      </c>
      <c r="M28" s="37" t="s">
        <v>14</v>
      </c>
      <c r="N28" s="38" t="s">
        <v>15</v>
      </c>
      <c r="O28" s="37" t="s">
        <v>14</v>
      </c>
      <c r="P28" s="38" t="s">
        <v>15</v>
      </c>
      <c r="Q28" s="37" t="s">
        <v>14</v>
      </c>
      <c r="R28" s="38" t="s">
        <v>15</v>
      </c>
      <c r="S28" s="37" t="s">
        <v>14</v>
      </c>
      <c r="T28" s="38" t="s">
        <v>15</v>
      </c>
      <c r="U28" s="37" t="s">
        <v>14</v>
      </c>
      <c r="V28" s="38" t="s">
        <v>15</v>
      </c>
      <c r="W28" s="37" t="s">
        <v>14</v>
      </c>
      <c r="X28" s="38" t="s">
        <v>15</v>
      </c>
      <c r="Y28" s="41" t="s">
        <v>14</v>
      </c>
      <c r="Z28" s="42" t="s">
        <v>15</v>
      </c>
    </row>
    <row r="29" spans="1:26" x14ac:dyDescent="0.3">
      <c r="A29" s="55" t="s">
        <v>335</v>
      </c>
      <c r="B29" s="83" t="s">
        <v>348</v>
      </c>
      <c r="C29" s="8">
        <v>25</v>
      </c>
      <c r="D29" s="5">
        <f>IF(C42=0,"- - -",C29/C42*100)</f>
        <v>0.21120216271014614</v>
      </c>
      <c r="E29" s="4">
        <v>152</v>
      </c>
      <c r="F29" s="5">
        <f>IF(E42=0,"- - -",E29/E42*100)</f>
        <v>0.93890913583297309</v>
      </c>
      <c r="G29" s="4">
        <v>1819</v>
      </c>
      <c r="H29" s="5">
        <f>IF(G42=0,"- - -",G29/G42*100)</f>
        <v>8.0355170738172017</v>
      </c>
      <c r="I29" s="4">
        <v>194</v>
      </c>
      <c r="J29" s="5">
        <f>IF(I42=0,"- - -",I29/I42*100)</f>
        <v>2.3393223200289399</v>
      </c>
      <c r="K29" s="4">
        <v>76</v>
      </c>
      <c r="L29" s="5">
        <f>IF(K42=0,"- - -",K29/K42*100)</f>
        <v>1.1658229789845069</v>
      </c>
      <c r="M29" s="4">
        <v>1825</v>
      </c>
      <c r="N29" s="5">
        <f>IF(M42=0,"- - -",M29/M42*100)</f>
        <v>7.1683883891747513</v>
      </c>
      <c r="O29" s="4">
        <v>1379</v>
      </c>
      <c r="P29" s="5">
        <f>IF(O42=0,"- - -",O29/O42*100)</f>
        <v>9.6805896805896818</v>
      </c>
      <c r="Q29" s="4">
        <v>394</v>
      </c>
      <c r="R29" s="5">
        <f>IF(Q42=0,"- - -",Q29/Q42*100)</f>
        <v>21.57721796276013</v>
      </c>
      <c r="S29" s="4">
        <v>162</v>
      </c>
      <c r="T29" s="5">
        <f>IF(S42=0,"- - -",S29/S42*100)</f>
        <v>1.2914540816326532</v>
      </c>
      <c r="U29" s="4">
        <v>69</v>
      </c>
      <c r="V29" s="5">
        <f>IF(U42=0,"- - -",U29/U42*100)</f>
        <v>1.4420062695924765</v>
      </c>
      <c r="W29" s="4">
        <v>0</v>
      </c>
      <c r="X29" s="5">
        <f>IF(W42=0,"- - -",W29/W42*100)</f>
        <v>0</v>
      </c>
      <c r="Y29" s="26">
        <f>C29+E29+G29+I29+K29+M29+O29+Q29+S29+U29+W29</f>
        <v>6095</v>
      </c>
      <c r="Z29" s="27">
        <f>IF(Y42=0,"- - -",Y29/Y42*100)</f>
        <v>4.7880154284861387</v>
      </c>
    </row>
    <row r="30" spans="1:26" x14ac:dyDescent="0.3">
      <c r="A30" s="52" t="s">
        <v>336</v>
      </c>
      <c r="B30" s="82" t="s">
        <v>350</v>
      </c>
      <c r="C30" s="9">
        <v>11258</v>
      </c>
      <c r="D30" s="3">
        <f>IF(C42=0,"- - -",C30/C42*100)</f>
        <v>95.108557911633014</v>
      </c>
      <c r="E30" s="2">
        <v>14951</v>
      </c>
      <c r="F30" s="3">
        <f>IF(E42=0,"- - -",E30/E42*100)</f>
        <v>92.35283216999197</v>
      </c>
      <c r="G30" s="2">
        <v>17609</v>
      </c>
      <c r="H30" s="3">
        <f>IF(G42=0,"- - -",G30/G42*100)</f>
        <v>77.788576224764768</v>
      </c>
      <c r="I30" s="2">
        <v>7317</v>
      </c>
      <c r="J30" s="3">
        <f>IF(I42=0,"- - -",I30/I42*100)</f>
        <v>88.231038225009044</v>
      </c>
      <c r="K30" s="2">
        <v>6025</v>
      </c>
      <c r="L30" s="3">
        <f>IF(K42=0,"- - -",K30/K42*100)</f>
        <v>92.422150636600705</v>
      </c>
      <c r="M30" s="2">
        <v>16165</v>
      </c>
      <c r="N30" s="3">
        <f>IF(M42=0,"- - -",M30/M42*100)</f>
        <v>63.494245649868418</v>
      </c>
      <c r="O30" s="2">
        <v>11880</v>
      </c>
      <c r="P30" s="3">
        <f>IF(O42=0,"- - -",O30/O42*100)</f>
        <v>83.397683397683394</v>
      </c>
      <c r="Q30" s="2">
        <v>1420</v>
      </c>
      <c r="R30" s="3">
        <f>IF(Q42=0,"- - -",Q30/Q42*100)</f>
        <v>77.765607886089811</v>
      </c>
      <c r="S30" s="2">
        <v>11149</v>
      </c>
      <c r="T30" s="3">
        <f>IF(S42=0,"- - -",S30/S42*100)</f>
        <v>88.879145408163268</v>
      </c>
      <c r="U30" s="2">
        <v>4340</v>
      </c>
      <c r="V30" s="3">
        <f>IF(U42=0,"- - -",U30/U42*100)</f>
        <v>90.700104493207945</v>
      </c>
      <c r="W30" s="2">
        <v>2758</v>
      </c>
      <c r="X30" s="3">
        <f>IF(W42=0,"- - -",W30/W42*100)</f>
        <v>93.081336483293967</v>
      </c>
      <c r="Y30" s="26">
        <f t="shared" ref="Y30:Y41" si="2">C30+E30+G30+I30+K30+M30+O30+Q30+S30+U30+W30</f>
        <v>104872</v>
      </c>
      <c r="Z30" s="29">
        <f>IF(Y42=0,"- - -",Y30/Y42*100)</f>
        <v>82.383716819720803</v>
      </c>
    </row>
    <row r="31" spans="1:26" x14ac:dyDescent="0.3">
      <c r="A31" s="52" t="s">
        <v>337</v>
      </c>
      <c r="B31" s="82" t="s">
        <v>349</v>
      </c>
      <c r="C31" s="9">
        <v>4</v>
      </c>
      <c r="D31" s="3">
        <f>IF(C42=0,"- - -",C31/C42*100)</f>
        <v>3.3792346033623383E-2</v>
      </c>
      <c r="E31" s="2">
        <v>10</v>
      </c>
      <c r="F31" s="3">
        <f>IF(E42=0,"- - -",E31/E42*100)</f>
        <v>6.1770337883748229E-2</v>
      </c>
      <c r="G31" s="2">
        <v>24</v>
      </c>
      <c r="H31" s="3">
        <f>IF(G42=0,"- - -",G31/G42*100)</f>
        <v>0.10602111587224455</v>
      </c>
      <c r="I31" s="2">
        <v>17</v>
      </c>
      <c r="J31" s="3">
        <f>IF(I42=0,"- - -",I31/I42*100)</f>
        <v>0.20499216206439166</v>
      </c>
      <c r="K31" s="2">
        <v>14</v>
      </c>
      <c r="L31" s="3">
        <f>IF(K42=0,"- - -",K31/K42*100)</f>
        <v>0.21475686454977758</v>
      </c>
      <c r="M31" s="2">
        <v>130</v>
      </c>
      <c r="N31" s="3">
        <f>IF(M42=0,"- - -",M31/M42*100)</f>
        <v>0.51062492635217416</v>
      </c>
      <c r="O31" s="2">
        <v>4</v>
      </c>
      <c r="P31" s="3">
        <f>IF(O42=0,"- - -",O31/O42*100)</f>
        <v>2.8080028080028081E-2</v>
      </c>
      <c r="Q31" s="2">
        <v>0</v>
      </c>
      <c r="R31" s="3">
        <f>IF(Q42=0,"- - -",Q31/Q42*100)</f>
        <v>0</v>
      </c>
      <c r="S31" s="2">
        <v>28</v>
      </c>
      <c r="T31" s="3">
        <f>IF(S42=0,"- - -",S31/S42*100)</f>
        <v>0.2232142857142857</v>
      </c>
      <c r="U31" s="2">
        <v>0</v>
      </c>
      <c r="V31" s="3">
        <f>IF(U42=0,"- - -",U31/U42*100)</f>
        <v>0</v>
      </c>
      <c r="W31" s="2">
        <v>0</v>
      </c>
      <c r="X31" s="3">
        <f>IF(W42=0,"- - -",W31/W42*100)</f>
        <v>0</v>
      </c>
      <c r="Y31" s="26">
        <f t="shared" si="2"/>
        <v>231</v>
      </c>
      <c r="Z31" s="29">
        <f>IF(Y42=0,"- - -",Y31/Y42*100)</f>
        <v>0.181465391957391</v>
      </c>
    </row>
    <row r="32" spans="1:26" x14ac:dyDescent="0.3">
      <c r="A32" s="52" t="s">
        <v>338</v>
      </c>
      <c r="B32" s="82" t="s">
        <v>351</v>
      </c>
      <c r="C32" s="9">
        <v>47</v>
      </c>
      <c r="D32" s="3">
        <f>IF(C42=0,"- - -",C32/C42*100)</f>
        <v>0.39706006589507475</v>
      </c>
      <c r="E32" s="2">
        <v>23</v>
      </c>
      <c r="F32" s="3">
        <f>IF(E42=0,"- - -",E32/E42*100)</f>
        <v>0.14207177713262092</v>
      </c>
      <c r="G32" s="2">
        <v>58</v>
      </c>
      <c r="H32" s="3">
        <f>IF(G42=0,"- - -",G32/G42*100)</f>
        <v>0.25621769669125766</v>
      </c>
      <c r="I32" s="2">
        <v>6</v>
      </c>
      <c r="J32" s="3">
        <f>IF(I42=0,"- - -",I32/I42*100)</f>
        <v>7.2350174846255874E-2</v>
      </c>
      <c r="K32" s="2">
        <v>6</v>
      </c>
      <c r="L32" s="3">
        <f>IF(K42=0,"- - -",K32/K42*100)</f>
        <v>9.2038656235618965E-2</v>
      </c>
      <c r="M32" s="2">
        <v>716</v>
      </c>
      <c r="N32" s="3">
        <f>IF(M42=0,"- - -",M32/M42*100)</f>
        <v>2.8123649789858205</v>
      </c>
      <c r="O32" s="2">
        <v>176</v>
      </c>
      <c r="P32" s="3">
        <f>IF(O42=0,"- - -",O32/O42*100)</f>
        <v>1.2355212355212355</v>
      </c>
      <c r="Q32" s="2">
        <v>0</v>
      </c>
      <c r="R32" s="3">
        <f>IF(Q42=0,"- - -",Q32/Q42*100)</f>
        <v>0</v>
      </c>
      <c r="S32" s="2">
        <v>75</v>
      </c>
      <c r="T32" s="3">
        <f>IF(S42=0,"- - -",S32/S42*100)</f>
        <v>0.59789540816326525</v>
      </c>
      <c r="U32" s="2">
        <v>165</v>
      </c>
      <c r="V32" s="3">
        <f>IF(U42=0,"- - -",U32/U42*100)</f>
        <v>3.4482758620689653</v>
      </c>
      <c r="W32" s="2">
        <v>53</v>
      </c>
      <c r="X32" s="3">
        <f>IF(W42=0,"- - -",W32/W42*100)</f>
        <v>1.7887276409044885</v>
      </c>
      <c r="Y32" s="26">
        <f t="shared" si="2"/>
        <v>1325</v>
      </c>
      <c r="Z32" s="29">
        <f>IF(Y42=0,"- - -",Y32/Y42*100)</f>
        <v>1.040872919236117</v>
      </c>
    </row>
    <row r="33" spans="1:28" x14ac:dyDescent="0.3">
      <c r="A33" s="52" t="s">
        <v>339</v>
      </c>
      <c r="B33" s="82" t="s">
        <v>352</v>
      </c>
      <c r="C33" s="9">
        <v>5</v>
      </c>
      <c r="D33" s="3">
        <f>IF(C42=0,"- - -",C33/C42*100)</f>
        <v>4.2240432542029228E-2</v>
      </c>
      <c r="E33" s="2">
        <v>4</v>
      </c>
      <c r="F33" s="3">
        <f>IF(E42=0,"- - -",E33/E42*100)</f>
        <v>2.4708135153499292E-2</v>
      </c>
      <c r="G33" s="2">
        <v>36</v>
      </c>
      <c r="H33" s="3">
        <f>IF(G42=0,"- - -",G33/G42*100)</f>
        <v>0.15903167380836683</v>
      </c>
      <c r="I33" s="2">
        <v>2</v>
      </c>
      <c r="J33" s="3">
        <f>IF(I42=0,"- - -",I33/I42*100)</f>
        <v>2.4116724948751958E-2</v>
      </c>
      <c r="K33" s="2">
        <v>16</v>
      </c>
      <c r="L33" s="3">
        <f>IF(K42=0,"- - -",K33/K42*100)</f>
        <v>0.24543641662831722</v>
      </c>
      <c r="M33" s="2">
        <v>88</v>
      </c>
      <c r="N33" s="3">
        <f>IF(M42=0,"- - -",M33/M42*100)</f>
        <v>0.3456537962999332</v>
      </c>
      <c r="O33" s="2">
        <v>13</v>
      </c>
      <c r="P33" s="3">
        <f>IF(O42=0,"- - -",O33/O42*100)</f>
        <v>9.1260091260091256E-2</v>
      </c>
      <c r="Q33" s="2">
        <v>0</v>
      </c>
      <c r="R33" s="3">
        <f>IF(Q42=0,"- - -",Q33/Q42*100)</f>
        <v>0</v>
      </c>
      <c r="S33" s="2">
        <v>2</v>
      </c>
      <c r="T33" s="3">
        <f>IF(S42=0,"- - -",S33/S42*100)</f>
        <v>1.5943877551020409E-2</v>
      </c>
      <c r="U33" s="2">
        <v>1</v>
      </c>
      <c r="V33" s="3">
        <f>IF(U42=0,"- - -",U33/U42*100)</f>
        <v>2.0898641588296761E-2</v>
      </c>
      <c r="W33" s="2">
        <v>0</v>
      </c>
      <c r="X33" s="3">
        <f>IF(W42=0,"- - -",W33/W42*100)</f>
        <v>0</v>
      </c>
      <c r="Y33" s="26">
        <f t="shared" si="2"/>
        <v>167</v>
      </c>
      <c r="Z33" s="29">
        <f>IF(Y42=0,"- - -",Y33/Y42*100)</f>
        <v>0.13118926604711814</v>
      </c>
    </row>
    <row r="34" spans="1:28" x14ac:dyDescent="0.3">
      <c r="A34" s="52" t="s">
        <v>340</v>
      </c>
      <c r="B34" s="82" t="s">
        <v>353</v>
      </c>
      <c r="C34" s="9">
        <v>0</v>
      </c>
      <c r="D34" s="3">
        <f>IF(C42=0,"- - -",C34/C42*100)</f>
        <v>0</v>
      </c>
      <c r="E34" s="2">
        <v>0</v>
      </c>
      <c r="F34" s="3">
        <f>IF(E42=0,"- - -",E34/E42*100)</f>
        <v>0</v>
      </c>
      <c r="G34" s="2">
        <v>0</v>
      </c>
      <c r="H34" s="3">
        <f>IF(G42=0,"- - -",G34/G42*100)</f>
        <v>0</v>
      </c>
      <c r="I34" s="2">
        <v>0</v>
      </c>
      <c r="J34" s="3">
        <f>IF(I42=0,"- - -",I34/I42*100)</f>
        <v>0</v>
      </c>
      <c r="K34" s="2">
        <v>0</v>
      </c>
      <c r="L34" s="3">
        <f>IF(K42=0,"- - -",K34/K42*100)</f>
        <v>0</v>
      </c>
      <c r="M34" s="2">
        <v>11</v>
      </c>
      <c r="N34" s="3">
        <f>IF(M42=0,"- - -",M34/M42*100)</f>
        <v>4.320672453749165E-2</v>
      </c>
      <c r="O34" s="2">
        <v>0</v>
      </c>
      <c r="P34" s="3">
        <f>IF(O42=0,"- - -",O34/O42*100)</f>
        <v>0</v>
      </c>
      <c r="Q34" s="2">
        <v>0</v>
      </c>
      <c r="R34" s="3">
        <f>IF(Q42=0,"- - -",Q34/Q42*100)</f>
        <v>0</v>
      </c>
      <c r="S34" s="2">
        <v>4</v>
      </c>
      <c r="T34" s="3">
        <f>IF(S42=0,"- - -",S34/S42*100)</f>
        <v>3.1887755102040817E-2</v>
      </c>
      <c r="U34" s="2">
        <v>0</v>
      </c>
      <c r="V34" s="3">
        <f>IF(U42=0,"- - -",U34/U42*100)</f>
        <v>0</v>
      </c>
      <c r="W34" s="2">
        <v>5</v>
      </c>
      <c r="X34" s="3">
        <f>IF(W42=0,"- - -",W34/W42*100)</f>
        <v>0.16874789065136686</v>
      </c>
      <c r="Y34" s="26">
        <f t="shared" si="2"/>
        <v>20</v>
      </c>
      <c r="Z34" s="29">
        <f>IF(Y42=0,"- - -",Y34/Y42*100)</f>
        <v>1.5711289346960259E-2</v>
      </c>
    </row>
    <row r="35" spans="1:28" x14ac:dyDescent="0.3">
      <c r="A35" s="52" t="s">
        <v>341</v>
      </c>
      <c r="B35" s="82" t="s">
        <v>354</v>
      </c>
      <c r="C35" s="9">
        <v>143</v>
      </c>
      <c r="D35" s="3">
        <f>IF(C42=0,"- - -",C35/C42*100)</f>
        <v>1.2080763707020361</v>
      </c>
      <c r="E35" s="2">
        <v>96</v>
      </c>
      <c r="F35" s="3">
        <f>IF(E42=0,"- - -",E35/E42*100)</f>
        <v>0.59299524368398293</v>
      </c>
      <c r="G35" s="2">
        <v>522</v>
      </c>
      <c r="H35" s="3">
        <f>IF(G42=0,"- - -",G35/G42*100)</f>
        <v>2.3059592702213192</v>
      </c>
      <c r="I35" s="2">
        <v>285</v>
      </c>
      <c r="J35" s="3">
        <f>IF(I42=0,"- - -",I35/I42*100)</f>
        <v>3.4366333051971543</v>
      </c>
      <c r="K35" s="2">
        <v>35</v>
      </c>
      <c r="L35" s="3">
        <f>IF(K42=0,"- - -",K35/K42*100)</f>
        <v>0.53689216137444395</v>
      </c>
      <c r="M35" s="2">
        <v>93</v>
      </c>
      <c r="N35" s="3">
        <f>IF(M42=0,"- - -",M35/M42*100)</f>
        <v>0.36529321654424762</v>
      </c>
      <c r="O35" s="2">
        <v>0</v>
      </c>
      <c r="P35" s="3">
        <f>IF(O42=0,"- - -",O35/O42*100)</f>
        <v>0</v>
      </c>
      <c r="Q35" s="2">
        <v>0</v>
      </c>
      <c r="R35" s="3">
        <f>IF(Q42=0,"- - -",Q35/Q42*100)</f>
        <v>0</v>
      </c>
      <c r="S35" s="2">
        <v>16</v>
      </c>
      <c r="T35" s="3">
        <f>IF(S42=0,"- - -",S35/S42*100)</f>
        <v>0.12755102040816327</v>
      </c>
      <c r="U35" s="2">
        <v>0</v>
      </c>
      <c r="V35" s="3">
        <f>IF(U42=0,"- - -",U35/U42*100)</f>
        <v>0</v>
      </c>
      <c r="W35" s="2">
        <v>2</v>
      </c>
      <c r="X35" s="3">
        <f>IF(W42=0,"- - -",W35/W42*100)</f>
        <v>6.7499156260546742E-2</v>
      </c>
      <c r="Y35" s="26">
        <f t="shared" si="2"/>
        <v>1192</v>
      </c>
      <c r="Z35" s="29">
        <f>IF(Y42=0,"- - -",Y35/Y42*100)</f>
        <v>0.93639284507883136</v>
      </c>
    </row>
    <row r="36" spans="1:28" x14ac:dyDescent="0.3">
      <c r="A36" s="52" t="s">
        <v>342</v>
      </c>
      <c r="B36" s="82" t="s">
        <v>355</v>
      </c>
      <c r="C36" s="9">
        <v>42</v>
      </c>
      <c r="D36" s="3">
        <f>IF(C42=0,"- - -",C36/C42*100)</f>
        <v>0.35481963335304556</v>
      </c>
      <c r="E36" s="2">
        <v>160</v>
      </c>
      <c r="F36" s="3">
        <f>IF(E42=0,"- - -",E36/E42*100)</f>
        <v>0.98832540613997166</v>
      </c>
      <c r="G36" s="2">
        <v>433</v>
      </c>
      <c r="H36" s="3">
        <f>IF(G42=0,"- - -",G36/G42*100)</f>
        <v>1.9127976321950786</v>
      </c>
      <c r="I36" s="2">
        <v>132</v>
      </c>
      <c r="J36" s="3">
        <f>IF(I42=0,"- - -",I36/I42*100)</f>
        <v>1.5917038466176294</v>
      </c>
      <c r="K36" s="2">
        <v>70</v>
      </c>
      <c r="L36" s="3">
        <f>IF(K42=0,"- - -",K36/K42*100)</f>
        <v>1.0737843227488879</v>
      </c>
      <c r="M36" s="2">
        <v>2078</v>
      </c>
      <c r="N36" s="3">
        <f>IF(M42=0,"- - -",M36/M42*100)</f>
        <v>8.1621430535370596</v>
      </c>
      <c r="O36" s="2">
        <v>270</v>
      </c>
      <c r="P36" s="3">
        <f>IF(O42=0,"- - -",O36/O42*100)</f>
        <v>1.8954018954018954</v>
      </c>
      <c r="Q36" s="2">
        <v>1</v>
      </c>
      <c r="R36" s="3">
        <f>IF(Q42=0,"- - -",Q36/Q42*100)</f>
        <v>5.4764512595837894E-2</v>
      </c>
      <c r="S36" s="2">
        <v>318</v>
      </c>
      <c r="T36" s="3">
        <f>IF(S42=0,"- - -",S36/S42*100)</f>
        <v>2.5350765306122449</v>
      </c>
      <c r="U36" s="2">
        <v>43</v>
      </c>
      <c r="V36" s="3">
        <f>IF(U42=0,"- - -",U36/U42*100)</f>
        <v>0.89864158829676066</v>
      </c>
      <c r="W36" s="2">
        <v>63</v>
      </c>
      <c r="X36" s="3">
        <f>IF(W42=0,"- - -",W36/W42*100)</f>
        <v>2.1262234222072225</v>
      </c>
      <c r="Y36" s="26">
        <f t="shared" si="2"/>
        <v>3610</v>
      </c>
      <c r="Z36" s="29">
        <f>IF(Y42=0,"- - -",Y36/Y42*100)</f>
        <v>2.8358877271263268</v>
      </c>
    </row>
    <row r="37" spans="1:28" x14ac:dyDescent="0.3">
      <c r="A37" s="52" t="s">
        <v>343</v>
      </c>
      <c r="B37" s="82" t="s">
        <v>356</v>
      </c>
      <c r="C37" s="9">
        <v>68</v>
      </c>
      <c r="D37" s="3">
        <f>IF(C42=0,"- - -",C37/C42*100)</f>
        <v>0.57446988257159748</v>
      </c>
      <c r="E37" s="2">
        <v>326</v>
      </c>
      <c r="F37" s="3">
        <f>IF(E42=0,"- - -",E37/E42*100)</f>
        <v>2.0137130150101918</v>
      </c>
      <c r="G37" s="2">
        <v>381</v>
      </c>
      <c r="H37" s="3">
        <f>IF(G42=0,"- - -",G37/G42*100)</f>
        <v>1.6830852144718824</v>
      </c>
      <c r="I37" s="2">
        <v>106</v>
      </c>
      <c r="J37" s="3">
        <f>IF(I42=0,"- - -",I37/I42*100)</f>
        <v>1.2781864222838537</v>
      </c>
      <c r="K37" s="2">
        <v>32</v>
      </c>
      <c r="L37" s="3">
        <f>IF(K42=0,"- - -",K37/K42*100)</f>
        <v>0.49087283325663444</v>
      </c>
      <c r="M37" s="2">
        <v>254</v>
      </c>
      <c r="N37" s="3">
        <f>IF(M42=0,"- - -",M37/M42*100)</f>
        <v>0.99768254841117088</v>
      </c>
      <c r="O37" s="2">
        <v>51</v>
      </c>
      <c r="P37" s="3">
        <f>IF(O42=0,"- - -",O37/O42*100)</f>
        <v>0.35802035802035803</v>
      </c>
      <c r="Q37" s="2">
        <v>2</v>
      </c>
      <c r="R37" s="3">
        <f>IF(Q42=0,"- - -",Q37/Q42*100)</f>
        <v>0.10952902519167579</v>
      </c>
      <c r="S37" s="2">
        <v>230</v>
      </c>
      <c r="T37" s="3">
        <f>IF(S42=0,"- - -",S37/S42*100)</f>
        <v>1.833545918367347</v>
      </c>
      <c r="U37" s="2">
        <v>51</v>
      </c>
      <c r="V37" s="3">
        <f>IF(U42=0,"- - -",U37/U42*100)</f>
        <v>1.0658307210031348</v>
      </c>
      <c r="W37" s="2">
        <v>15</v>
      </c>
      <c r="X37" s="3">
        <f>IF(W42=0,"- - -",W37/W42*100)</f>
        <v>0.50624367195410058</v>
      </c>
      <c r="Y37" s="26">
        <f t="shared" si="2"/>
        <v>1516</v>
      </c>
      <c r="Z37" s="29">
        <f>IF(Y42=0,"- - -",Y37/Y42*100)</f>
        <v>1.1909157324995876</v>
      </c>
    </row>
    <row r="38" spans="1:28" x14ac:dyDescent="0.3">
      <c r="A38" s="52" t="s">
        <v>344</v>
      </c>
      <c r="B38" s="82" t="s">
        <v>357</v>
      </c>
      <c r="C38" s="9">
        <v>133</v>
      </c>
      <c r="D38" s="3">
        <f>IF(C42=0,"- - -",C38/C42*100)</f>
        <v>1.1235955056179776</v>
      </c>
      <c r="E38" s="2">
        <v>289</v>
      </c>
      <c r="F38" s="3">
        <f>IF(E42=0,"- - -",E38/E42*100)</f>
        <v>1.7851627648403237</v>
      </c>
      <c r="G38" s="2">
        <v>1170</v>
      </c>
      <c r="H38" s="3">
        <f>IF(G42=0,"- - -",G38/G42*100)</f>
        <v>5.1685293987719216</v>
      </c>
      <c r="I38" s="2">
        <v>148</v>
      </c>
      <c r="J38" s="3">
        <f>IF(I42=0,"- - -",I38/I42*100)</f>
        <v>1.784637646207645</v>
      </c>
      <c r="K38" s="2">
        <v>121</v>
      </c>
      <c r="L38" s="3">
        <f>IF(K42=0,"- - -",K38/K42*100)</f>
        <v>1.856112900751649</v>
      </c>
      <c r="M38" s="2">
        <v>2973</v>
      </c>
      <c r="N38" s="3">
        <f>IF(M42=0,"- - -",M38/M42*100)</f>
        <v>11.677599277269335</v>
      </c>
      <c r="O38" s="2">
        <v>322</v>
      </c>
      <c r="P38" s="3">
        <f>IF(O42=0,"- - -",O38/O42*100)</f>
        <v>2.2604422604422605</v>
      </c>
      <c r="Q38" s="2">
        <v>9</v>
      </c>
      <c r="R38" s="3">
        <f>IF(Q42=0,"- - -",Q38/Q42*100)</f>
        <v>0.49288061336254113</v>
      </c>
      <c r="S38" s="2">
        <v>428</v>
      </c>
      <c r="T38" s="3">
        <f>IF(S42=0,"- - -",S38/S42*100)</f>
        <v>3.4119897959183674</v>
      </c>
      <c r="U38" s="2">
        <v>91</v>
      </c>
      <c r="V38" s="3">
        <f>IF(U42=0,"- - -",U38/U42*100)</f>
        <v>1.9017763845350053</v>
      </c>
      <c r="W38" s="2">
        <v>42</v>
      </c>
      <c r="X38" s="3">
        <f>IF(W42=0,"- - -",W38/W42*100)</f>
        <v>1.4174822814714816</v>
      </c>
      <c r="Y38" s="26">
        <f t="shared" si="2"/>
        <v>5726</v>
      </c>
      <c r="Z38" s="29">
        <f>IF(Y42=0,"- - -",Y38/Y42*100)</f>
        <v>4.4981421400347221</v>
      </c>
    </row>
    <row r="39" spans="1:28" x14ac:dyDescent="0.3">
      <c r="A39" s="53" t="s">
        <v>345</v>
      </c>
      <c r="B39" s="84" t="s">
        <v>358</v>
      </c>
      <c r="C39" s="10">
        <v>18</v>
      </c>
      <c r="D39" s="7">
        <f>IF(C42=0,"- - -",C39/C42*100)</f>
        <v>0.15206555715130524</v>
      </c>
      <c r="E39" s="6">
        <v>23</v>
      </c>
      <c r="F39" s="7">
        <f>IF(E42=0,"- - -",E39/E42*100)</f>
        <v>0.14207177713262092</v>
      </c>
      <c r="G39" s="6">
        <v>83</v>
      </c>
      <c r="H39" s="7">
        <f>IF(G42=0,"- - -",G39/G42*100)</f>
        <v>0.36665635905817906</v>
      </c>
      <c r="I39" s="6">
        <v>26</v>
      </c>
      <c r="J39" s="7">
        <f>IF(I42=0,"- - -",I39/I42*100)</f>
        <v>0.31351742433377544</v>
      </c>
      <c r="K39" s="6">
        <v>36</v>
      </c>
      <c r="L39" s="7">
        <f>IF(K42=0,"- - -",K39/K42*100)</f>
        <v>0.55223193741371379</v>
      </c>
      <c r="M39" s="6">
        <v>464</v>
      </c>
      <c r="N39" s="7">
        <f>IF(M42=0,"- - -",M39/M42*100)</f>
        <v>1.8225381986723754</v>
      </c>
      <c r="O39" s="6">
        <v>64</v>
      </c>
      <c r="P39" s="7">
        <f>IF(O42=0,"- - -",O39/O42*100)</f>
        <v>0.4492804492804493</v>
      </c>
      <c r="Q39" s="6">
        <v>0</v>
      </c>
      <c r="R39" s="7">
        <f>IF(Q42=0,"- - -",Q39/Q42*100)</f>
        <v>0</v>
      </c>
      <c r="S39" s="6">
        <v>39</v>
      </c>
      <c r="T39" s="7">
        <f>IF(S42=0,"- - -",S39/S42*100)</f>
        <v>0.31090561224489793</v>
      </c>
      <c r="U39" s="6">
        <v>6</v>
      </c>
      <c r="V39" s="7">
        <f>IF(U42=0,"- - -",U39/U42*100)</f>
        <v>0.12539184952978058</v>
      </c>
      <c r="W39" s="6">
        <v>3</v>
      </c>
      <c r="X39" s="7">
        <f>IF(W42=0,"- - -",W39/W42*100)</f>
        <v>0.10124873439082012</v>
      </c>
      <c r="Y39" s="26">
        <f t="shared" si="2"/>
        <v>762</v>
      </c>
      <c r="Z39" s="29">
        <f>IF(Y42=0,"- - -",Y39/Y42*100)</f>
        <v>0.59860012411918584</v>
      </c>
    </row>
    <row r="40" spans="1:28" x14ac:dyDescent="0.3">
      <c r="A40" s="53" t="s">
        <v>346</v>
      </c>
      <c r="B40" s="84" t="s">
        <v>359</v>
      </c>
      <c r="C40" s="10">
        <v>94</v>
      </c>
      <c r="D40" s="7">
        <f>IF(C42=0,"- - -",C40/C42*100)</f>
        <v>0.79412013179014951</v>
      </c>
      <c r="E40" s="6">
        <v>154</v>
      </c>
      <c r="F40" s="7">
        <f>IF(E42=0,"- - -",E40/E42*100)</f>
        <v>0.9512632034097227</v>
      </c>
      <c r="G40" s="6">
        <v>497</v>
      </c>
      <c r="H40" s="7">
        <f>IF(G42=0,"- - -",G40/G42*100)</f>
        <v>2.1955206078543976</v>
      </c>
      <c r="I40" s="6">
        <v>59</v>
      </c>
      <c r="J40" s="7">
        <f>IF(I42=0,"- - -",I40/I42*100)</f>
        <v>0.7114433859881828</v>
      </c>
      <c r="K40" s="6">
        <v>85</v>
      </c>
      <c r="L40" s="7">
        <f>IF(K42=0,"- - -",K40/K42*100)</f>
        <v>1.3038809633379354</v>
      </c>
      <c r="M40" s="6">
        <v>643</v>
      </c>
      <c r="N40" s="7">
        <f>IF(M42=0,"- - -",M40/M42*100)</f>
        <v>2.52562944341883</v>
      </c>
      <c r="O40" s="6">
        <v>86</v>
      </c>
      <c r="P40" s="7">
        <f>IF(O42=0,"- - -",O40/O42*100)</f>
        <v>0.60372060372060377</v>
      </c>
      <c r="Q40" s="6">
        <v>0</v>
      </c>
      <c r="R40" s="7">
        <f>IF(Q42=0,"- - -",Q40/Q42*100)</f>
        <v>0</v>
      </c>
      <c r="S40" s="6">
        <v>92</v>
      </c>
      <c r="T40" s="7">
        <f>IF(S42=0,"- - -",S40/S42*100)</f>
        <v>0.73341836734693877</v>
      </c>
      <c r="U40" s="6">
        <v>17</v>
      </c>
      <c r="V40" s="7">
        <f>IF(U42=0,"- - -",U40/U42*100)</f>
        <v>0.35527690700104492</v>
      </c>
      <c r="W40" s="6">
        <v>22</v>
      </c>
      <c r="X40" s="7">
        <f>IF(W42=0,"- - -",W40/W42*100)</f>
        <v>0.74249071886601414</v>
      </c>
      <c r="Y40" s="26">
        <f t="shared" si="2"/>
        <v>1749</v>
      </c>
      <c r="Z40" s="29">
        <f>IF(Y42=0,"- - -",Y40/Y42*100)</f>
        <v>1.3739522533916746</v>
      </c>
    </row>
    <row r="41" spans="1:28" ht="15" thickBot="1" x14ac:dyDescent="0.35">
      <c r="A41" s="54" t="s">
        <v>347</v>
      </c>
      <c r="B41" s="84" t="s">
        <v>360</v>
      </c>
      <c r="C41" s="10">
        <v>0</v>
      </c>
      <c r="D41" s="7">
        <f>IF(C42=0,"- - -",C41/C42*100)</f>
        <v>0</v>
      </c>
      <c r="E41" s="6">
        <v>1</v>
      </c>
      <c r="F41" s="7">
        <f>IF(E42=0,"- - -",E41/E42*100)</f>
        <v>6.1770337883748231E-3</v>
      </c>
      <c r="G41" s="6">
        <v>5</v>
      </c>
      <c r="H41" s="7">
        <f>IF(G42=0,"- - -",G41/G42*100)</f>
        <v>2.2087732473384282E-2</v>
      </c>
      <c r="I41" s="6">
        <v>1</v>
      </c>
      <c r="J41" s="7">
        <f>IF(I42=0,"- - -",I41/I42*100)</f>
        <v>1.2058362474375979E-2</v>
      </c>
      <c r="K41" s="6">
        <v>3</v>
      </c>
      <c r="L41" s="7">
        <f>IF(K42=0,"- - -",K41/K42*100)</f>
        <v>4.6019328117809483E-2</v>
      </c>
      <c r="M41" s="6">
        <v>19</v>
      </c>
      <c r="N41" s="7">
        <f>IF(M42=0,"- - -",M41/M42*100)</f>
        <v>7.4629796928394679E-2</v>
      </c>
      <c r="O41" s="6">
        <v>0</v>
      </c>
      <c r="P41" s="7">
        <f>IF(O42=0,"- - -",O41/O42*100)</f>
        <v>0</v>
      </c>
      <c r="Q41" s="6">
        <v>0</v>
      </c>
      <c r="R41" s="7">
        <f>IF(Q42=0,"- - -",Q41/Q42*100)</f>
        <v>0</v>
      </c>
      <c r="S41" s="6">
        <v>1</v>
      </c>
      <c r="T41" s="7">
        <f>IF(S42=0,"- - -",S41/S42*100)</f>
        <v>7.9719387755102043E-3</v>
      </c>
      <c r="U41" s="6">
        <v>2</v>
      </c>
      <c r="V41" s="7">
        <f>IF(U42=0,"- - -",U41/U42*100)</f>
        <v>4.1797283176593522E-2</v>
      </c>
      <c r="W41" s="6">
        <v>0</v>
      </c>
      <c r="X41" s="7">
        <f>IF(W42=0,"- - -",W41/W42*100)</f>
        <v>0</v>
      </c>
      <c r="Y41" s="26">
        <f t="shared" si="2"/>
        <v>32</v>
      </c>
      <c r="Z41" s="29">
        <f>IF(Y42=0,"- - -",Y41/Y42*100)</f>
        <v>2.513806295513641E-2</v>
      </c>
    </row>
    <row r="42" spans="1:28" x14ac:dyDescent="0.3">
      <c r="A42" s="155" t="s">
        <v>13</v>
      </c>
      <c r="B42" s="156"/>
      <c r="C42" s="14">
        <f>SUM(C29:C41)</f>
        <v>11837</v>
      </c>
      <c r="D42" s="15">
        <f>IF(C42=0,"- - -",C42/C42*100)</f>
        <v>100</v>
      </c>
      <c r="E42" s="16">
        <f>SUM(E29:E41)</f>
        <v>16189</v>
      </c>
      <c r="F42" s="15">
        <f>IF(E42=0,"- - -",E42/E42*100)</f>
        <v>100</v>
      </c>
      <c r="G42" s="16">
        <f>SUM(G29:G41)</f>
        <v>22637</v>
      </c>
      <c r="H42" s="15">
        <f>IF(G42=0,"- - -",G42/G42*100)</f>
        <v>100</v>
      </c>
      <c r="I42" s="16">
        <f>SUM(I29:I41)</f>
        <v>8293</v>
      </c>
      <c r="J42" s="15">
        <f>IF(I42=0,"- - -",I42/I42*100)</f>
        <v>100</v>
      </c>
      <c r="K42" s="16">
        <f>SUM(K29:K41)</f>
        <v>6519</v>
      </c>
      <c r="L42" s="15">
        <f>IF(K42=0,"- - -",K42/K42*100)</f>
        <v>100</v>
      </c>
      <c r="M42" s="16">
        <f>SUM(M29:M41)</f>
        <v>25459</v>
      </c>
      <c r="N42" s="15">
        <f>IF(M42=0,"- - -",M42/M42*100)</f>
        <v>100</v>
      </c>
      <c r="O42" s="16">
        <f>SUM(O29:O41)</f>
        <v>14245</v>
      </c>
      <c r="P42" s="15">
        <f>IF(O42=0,"- - -",O42/O42*100)</f>
        <v>100</v>
      </c>
      <c r="Q42" s="16">
        <f>SUM(Q29:Q41)</f>
        <v>1826</v>
      </c>
      <c r="R42" s="15">
        <f>IF(Q42=0,"- - -",Q42/Q42*100)</f>
        <v>100</v>
      </c>
      <c r="S42" s="16">
        <f>SUM(S29:S41)</f>
        <v>12544</v>
      </c>
      <c r="T42" s="15">
        <f>IF(S42=0,"- - -",S42/S42*100)</f>
        <v>100</v>
      </c>
      <c r="U42" s="16">
        <f>SUM(U29:U41)</f>
        <v>4785</v>
      </c>
      <c r="V42" s="15">
        <f>IF(U42=0,"- - -",U42/U42*100)</f>
        <v>100</v>
      </c>
      <c r="W42" s="16">
        <f>SUM(W29:W41)</f>
        <v>2963</v>
      </c>
      <c r="X42" s="15">
        <f>IF(W42=0,"- - -",W42/W42*100)</f>
        <v>100</v>
      </c>
      <c r="Y42" s="22">
        <f>SUM(Y29:Y41)</f>
        <v>127297</v>
      </c>
      <c r="Z42" s="23">
        <f>IF(Y42=0,"- - -",Y42/Y42*100)</f>
        <v>100</v>
      </c>
    </row>
    <row r="43" spans="1:28" ht="15" thickBot="1" x14ac:dyDescent="0.35">
      <c r="A43" s="149" t="s">
        <v>132</v>
      </c>
      <c r="B43" s="150"/>
      <c r="C43" s="18">
        <f>IF($Y42=0,"- - -",C42/$Y42*100)</f>
        <v>9.2987265999984281</v>
      </c>
      <c r="D43" s="19"/>
      <c r="E43" s="20">
        <f>IF($Y42=0,"- - -",E42/$Y42*100)</f>
        <v>12.717503161896982</v>
      </c>
      <c r="F43" s="19"/>
      <c r="G43" s="20">
        <f>IF($Y42=0,"- - -",G42/$Y42*100)</f>
        <v>17.782822847356968</v>
      </c>
      <c r="H43" s="19"/>
      <c r="I43" s="20">
        <f>IF($Y42=0,"- - -",I42/$Y42*100)</f>
        <v>6.5146861277170718</v>
      </c>
      <c r="J43" s="19"/>
      <c r="K43" s="20">
        <f>IF($Y42=0,"- - -",K42/$Y42*100)</f>
        <v>5.1210947626416958</v>
      </c>
      <c r="L43" s="19"/>
      <c r="M43" s="20">
        <f>IF($Y42=0,"- - -",M42/$Y42*100)</f>
        <v>19.999685774213059</v>
      </c>
      <c r="N43" s="19"/>
      <c r="O43" s="20">
        <f>IF($Y42=0,"- - -",O42/$Y42*100)</f>
        <v>11.190365837372445</v>
      </c>
      <c r="P43" s="19"/>
      <c r="Q43" s="20">
        <f>IF($Y42=0,"- - -",Q42/$Y42*100)</f>
        <v>1.4344407173774716</v>
      </c>
      <c r="R43" s="19"/>
      <c r="S43" s="20">
        <f>IF($Y42=0,"- - -",S42/$Y42*100)</f>
        <v>9.8541206784134729</v>
      </c>
      <c r="T43" s="19"/>
      <c r="U43" s="20">
        <f>IF($Y42=0,"- - -",U42/$Y42*100)</f>
        <v>3.7589259762602421</v>
      </c>
      <c r="V43" s="19"/>
      <c r="W43" s="20">
        <f>IF($Y42=0,"- - -",W42/$Y42*100)</f>
        <v>2.3276275167521625</v>
      </c>
      <c r="X43" s="19"/>
      <c r="Y43" s="24">
        <f>IF($Y42=0,"- - -",Y42/$Y42*100)</f>
        <v>100</v>
      </c>
      <c r="Z43" s="25"/>
    </row>
    <row r="46" spans="1:28" x14ac:dyDescent="0.3">
      <c r="A46" s="1" t="s">
        <v>74</v>
      </c>
      <c r="J46" s="48"/>
      <c r="L46" s="48"/>
    </row>
    <row r="47" spans="1:28" ht="15" thickBot="1" x14ac:dyDescent="0.35"/>
    <row r="48" spans="1:28" ht="14.4" customHeight="1" x14ac:dyDescent="0.3">
      <c r="A48" s="151" t="s">
        <v>85</v>
      </c>
      <c r="B48" s="152"/>
      <c r="C48" s="32" t="s">
        <v>20</v>
      </c>
      <c r="D48" s="33"/>
      <c r="E48" s="33" t="s">
        <v>21</v>
      </c>
      <c r="F48" s="33"/>
      <c r="G48" s="33" t="s">
        <v>22</v>
      </c>
      <c r="H48" s="33"/>
      <c r="I48" s="33" t="s">
        <v>23</v>
      </c>
      <c r="J48" s="33"/>
      <c r="K48" s="33" t="s">
        <v>24</v>
      </c>
      <c r="L48" s="33"/>
      <c r="M48" s="33" t="s">
        <v>25</v>
      </c>
      <c r="N48" s="33"/>
      <c r="O48" s="33" t="s">
        <v>26</v>
      </c>
      <c r="P48" s="33"/>
      <c r="Q48" s="33" t="s">
        <v>27</v>
      </c>
      <c r="R48" s="33"/>
      <c r="S48" s="33" t="s">
        <v>28</v>
      </c>
      <c r="T48" s="33"/>
      <c r="U48" s="33" t="s">
        <v>29</v>
      </c>
      <c r="V48" s="33"/>
      <c r="W48" s="33" t="s">
        <v>30</v>
      </c>
      <c r="X48" s="33"/>
      <c r="Y48" s="33" t="s">
        <v>32</v>
      </c>
      <c r="Z48" s="33"/>
      <c r="AA48" s="35" t="s">
        <v>13</v>
      </c>
      <c r="AB48" s="36"/>
    </row>
    <row r="49" spans="1:28" ht="15" thickBot="1" x14ac:dyDescent="0.35">
      <c r="A49" s="153"/>
      <c r="B49" s="154"/>
      <c r="C49" s="37" t="s">
        <v>14</v>
      </c>
      <c r="D49" s="38" t="s">
        <v>15</v>
      </c>
      <c r="E49" s="39" t="s">
        <v>14</v>
      </c>
      <c r="F49" s="38" t="s">
        <v>15</v>
      </c>
      <c r="G49" s="39" t="s">
        <v>14</v>
      </c>
      <c r="H49" s="38" t="s">
        <v>15</v>
      </c>
      <c r="I49" s="37" t="s">
        <v>14</v>
      </c>
      <c r="J49" s="38" t="s">
        <v>15</v>
      </c>
      <c r="K49" s="37" t="s">
        <v>14</v>
      </c>
      <c r="L49" s="38" t="s">
        <v>15</v>
      </c>
      <c r="M49" s="37" t="s">
        <v>14</v>
      </c>
      <c r="N49" s="38" t="s">
        <v>15</v>
      </c>
      <c r="O49" s="37" t="s">
        <v>14</v>
      </c>
      <c r="P49" s="38" t="s">
        <v>15</v>
      </c>
      <c r="Q49" s="37" t="s">
        <v>14</v>
      </c>
      <c r="R49" s="38" t="s">
        <v>15</v>
      </c>
      <c r="S49" s="37" t="s">
        <v>14</v>
      </c>
      <c r="T49" s="38" t="s">
        <v>15</v>
      </c>
      <c r="U49" s="37" t="s">
        <v>14</v>
      </c>
      <c r="V49" s="38" t="s">
        <v>15</v>
      </c>
      <c r="W49" s="37" t="s">
        <v>14</v>
      </c>
      <c r="X49" s="38" t="s">
        <v>15</v>
      </c>
      <c r="Y49" s="37" t="s">
        <v>14</v>
      </c>
      <c r="Z49" s="38" t="s">
        <v>15</v>
      </c>
      <c r="AA49" s="41" t="s">
        <v>14</v>
      </c>
      <c r="AB49" s="42" t="s">
        <v>15</v>
      </c>
    </row>
    <row r="50" spans="1:28" x14ac:dyDescent="0.3">
      <c r="A50" s="55" t="s">
        <v>335</v>
      </c>
      <c r="B50" s="83" t="s">
        <v>348</v>
      </c>
      <c r="C50" s="8">
        <v>29</v>
      </c>
      <c r="D50" s="5">
        <f>IF(C63=0,"- - -",C50/C63*100)</f>
        <v>4.7154471544715451</v>
      </c>
      <c r="E50" s="4">
        <v>122</v>
      </c>
      <c r="F50" s="5">
        <f>IF(E63=0,"- - -",E50/E63*100)</f>
        <v>5.3532250987275116</v>
      </c>
      <c r="G50" s="4">
        <v>226</v>
      </c>
      <c r="H50" s="5">
        <f>IF(G63=0,"- - -",G50/G63*100)</f>
        <v>5.3681710213776723</v>
      </c>
      <c r="I50" s="4">
        <v>693</v>
      </c>
      <c r="J50" s="5">
        <f>IF(I63=0,"- - -",I50/I63*100)</f>
        <v>4.4414535666218038</v>
      </c>
      <c r="K50" s="4">
        <v>2096</v>
      </c>
      <c r="L50" s="5">
        <f>IF(K63=0,"- - -",K50/K63*100)</f>
        <v>5.2469522116804761</v>
      </c>
      <c r="M50" s="4">
        <v>1654</v>
      </c>
      <c r="N50" s="5">
        <f>IF(M63=0,"- - -",M50/M63*100)</f>
        <v>4.5339912280701755</v>
      </c>
      <c r="O50" s="4">
        <v>638</v>
      </c>
      <c r="P50" s="5">
        <f>IF(O63=0,"- - -",O50/O63*100)</f>
        <v>4.1644908616187992</v>
      </c>
      <c r="Q50" s="4">
        <v>331</v>
      </c>
      <c r="R50" s="5">
        <f>IF(Q63=0,"- - -",Q50/Q63*100)</f>
        <v>5.0852665540021516</v>
      </c>
      <c r="S50" s="4">
        <v>108</v>
      </c>
      <c r="T50" s="5">
        <f>IF(S63=0,"- - -",S50/S63*100)</f>
        <v>4.3618739903069468</v>
      </c>
      <c r="U50" s="4">
        <v>44</v>
      </c>
      <c r="V50" s="5">
        <f>IF(U63=0,"- - -",U50/U63*100)</f>
        <v>4.5128205128205128</v>
      </c>
      <c r="W50" s="4">
        <v>27</v>
      </c>
      <c r="X50" s="5">
        <f>IF(W63=0,"- - -",W50/W63*100)</f>
        <v>4.5302013422818792</v>
      </c>
      <c r="Y50" s="4">
        <v>127</v>
      </c>
      <c r="Z50" s="5">
        <f>IF(Y63=0,"- - -",Y50/Y63*100)</f>
        <v>5.5531263664188897</v>
      </c>
      <c r="AA50" s="26">
        <f>C50+E50+G50+I50+K50+M50+O50+Q50+S50+U50+W50+Y50</f>
        <v>6095</v>
      </c>
      <c r="AB50" s="27">
        <f>IF(AA63=0,"- - -",AA50/AA63*100)</f>
        <v>4.7880154284861387</v>
      </c>
    </row>
    <row r="51" spans="1:28" x14ac:dyDescent="0.3">
      <c r="A51" s="52" t="s">
        <v>336</v>
      </c>
      <c r="B51" s="82" t="s">
        <v>350</v>
      </c>
      <c r="C51" s="9">
        <v>494</v>
      </c>
      <c r="D51" s="3">
        <f>IF(C63=0,"- - -",C51/C63*100)</f>
        <v>80.325203252032523</v>
      </c>
      <c r="E51" s="2">
        <v>1725</v>
      </c>
      <c r="F51" s="3">
        <f>IF(E63=0,"- - -",E51/E63*100)</f>
        <v>75.691092584466872</v>
      </c>
      <c r="G51" s="2">
        <v>3179</v>
      </c>
      <c r="H51" s="3">
        <f>IF(G63=0,"- - -",G51/G63*100)</f>
        <v>75.510688836104507</v>
      </c>
      <c r="I51" s="2">
        <v>12144</v>
      </c>
      <c r="J51" s="3">
        <f>IF(I63=0,"- - -",I51/I63*100)</f>
        <v>77.831186310324938</v>
      </c>
      <c r="K51" s="2">
        <v>32934</v>
      </c>
      <c r="L51" s="3">
        <f>IF(K63=0,"- - -",K51/K63*100)</f>
        <v>82.444238616166416</v>
      </c>
      <c r="M51" s="2">
        <v>31041</v>
      </c>
      <c r="N51" s="3">
        <f>IF(M63=0,"- - -",M51/M63*100)</f>
        <v>85.090460526315795</v>
      </c>
      <c r="O51" s="2">
        <v>12932</v>
      </c>
      <c r="P51" s="3">
        <f>IF(O63=0,"- - -",O51/O63*100)</f>
        <v>84.412532637075728</v>
      </c>
      <c r="Q51" s="2">
        <v>5356</v>
      </c>
      <c r="R51" s="3">
        <f>IF(Q63=0,"- - -",Q51/Q63*100)</f>
        <v>82.286065447841452</v>
      </c>
      <c r="S51" s="2">
        <v>1965</v>
      </c>
      <c r="T51" s="3">
        <f>IF(S63=0,"- - -",S51/S63*100)</f>
        <v>79.361873990306947</v>
      </c>
      <c r="U51" s="2">
        <v>795</v>
      </c>
      <c r="V51" s="3">
        <f>IF(U63=0,"- - -",U51/U63*100)</f>
        <v>81.538461538461533</v>
      </c>
      <c r="W51" s="2">
        <v>470</v>
      </c>
      <c r="X51" s="3">
        <f>IF(W63=0,"- - -",W51/W63*100)</f>
        <v>78.859060402684563</v>
      </c>
      <c r="Y51" s="2">
        <v>1837</v>
      </c>
      <c r="Z51" s="3">
        <f>IF(Y63=0,"- - -",Y51/Y63*100)</f>
        <v>80.323567993003934</v>
      </c>
      <c r="AA51" s="26">
        <f t="shared" ref="AA51:AA62" si="3">C51+E51+G51+I51+K51+M51+O51+Q51+S51+U51+W51+Y51</f>
        <v>104872</v>
      </c>
      <c r="AB51" s="29">
        <f>IF(AA63=0,"- - -",AA51/AA63*100)</f>
        <v>82.383716819720803</v>
      </c>
    </row>
    <row r="52" spans="1:28" x14ac:dyDescent="0.3">
      <c r="A52" s="52" t="s">
        <v>337</v>
      </c>
      <c r="B52" s="82" t="s">
        <v>349</v>
      </c>
      <c r="C52" s="9">
        <v>1</v>
      </c>
      <c r="D52" s="3">
        <f>IF(C63=0,"- - -",C52/C63*100)</f>
        <v>0.16260162601626016</v>
      </c>
      <c r="E52" s="2">
        <v>9</v>
      </c>
      <c r="F52" s="3">
        <f>IF(E63=0,"- - -",E52/E63*100)</f>
        <v>0.39491004826678366</v>
      </c>
      <c r="G52" s="2">
        <v>16</v>
      </c>
      <c r="H52" s="3">
        <f>IF(G63=0,"- - -",G52/G63*100)</f>
        <v>0.38004750593824227</v>
      </c>
      <c r="I52" s="2">
        <v>30</v>
      </c>
      <c r="J52" s="3">
        <f>IF(I63=0,"- - -",I52/I63*100)</f>
        <v>0.19227071716977504</v>
      </c>
      <c r="K52" s="2">
        <v>69</v>
      </c>
      <c r="L52" s="3">
        <f>IF(K63=0,"- - -",K52/K63*100)</f>
        <v>0.17272886574711493</v>
      </c>
      <c r="M52" s="2">
        <v>53</v>
      </c>
      <c r="N52" s="3">
        <f>IF(M63=0,"- - -",M52/M63*100)</f>
        <v>0.14528508771929824</v>
      </c>
      <c r="O52" s="2">
        <v>29</v>
      </c>
      <c r="P52" s="3">
        <f>IF(O63=0,"- - -",O52/O63*100)</f>
        <v>0.18929503916449086</v>
      </c>
      <c r="Q52" s="2">
        <v>12</v>
      </c>
      <c r="R52" s="3">
        <f>IF(Q63=0,"- - -",Q52/Q63*100)</f>
        <v>0.18436011676140729</v>
      </c>
      <c r="S52" s="2">
        <v>8</v>
      </c>
      <c r="T52" s="3">
        <f>IF(S63=0,"- - -",S52/S63*100)</f>
        <v>0.32310177705977383</v>
      </c>
      <c r="U52" s="2">
        <v>2</v>
      </c>
      <c r="V52" s="3">
        <f>IF(U63=0,"- - -",U52/U63*100)</f>
        <v>0.20512820512820512</v>
      </c>
      <c r="W52" s="2">
        <v>0</v>
      </c>
      <c r="X52" s="3">
        <f>IF(W63=0,"- - -",W52/W63*100)</f>
        <v>0</v>
      </c>
      <c r="Y52" s="2">
        <v>2</v>
      </c>
      <c r="Z52" s="3">
        <f>IF(Y63=0,"- - -",Y52/Y63*100)</f>
        <v>8.7450808919982512E-2</v>
      </c>
      <c r="AA52" s="26">
        <f t="shared" si="3"/>
        <v>231</v>
      </c>
      <c r="AB52" s="29">
        <f>IF(AA63=0,"- - -",AA52/AA63*100)</f>
        <v>0.181465391957391</v>
      </c>
    </row>
    <row r="53" spans="1:28" x14ac:dyDescent="0.3">
      <c r="A53" s="52" t="s">
        <v>338</v>
      </c>
      <c r="B53" s="82" t="s">
        <v>351</v>
      </c>
      <c r="C53" s="9">
        <v>4</v>
      </c>
      <c r="D53" s="3">
        <f>IF(C63=0,"- - -",C53/C63*100)</f>
        <v>0.65040650406504064</v>
      </c>
      <c r="E53" s="2">
        <v>16</v>
      </c>
      <c r="F53" s="3">
        <f>IF(E63=0,"- - -",E53/E63*100)</f>
        <v>0.70206230802983771</v>
      </c>
      <c r="G53" s="2">
        <v>37</v>
      </c>
      <c r="H53" s="3">
        <f>IF(G63=0,"- - -",G53/G63*100)</f>
        <v>0.87885985748218531</v>
      </c>
      <c r="I53" s="2">
        <v>181</v>
      </c>
      <c r="J53" s="3">
        <f>IF(I63=0,"- - -",I53/I63*100)</f>
        <v>1.1600333269243095</v>
      </c>
      <c r="K53" s="2">
        <v>433</v>
      </c>
      <c r="L53" s="3">
        <f>IF(K63=0,"- - -",K53/K63*100)</f>
        <v>1.0839362154855183</v>
      </c>
      <c r="M53" s="2">
        <v>384</v>
      </c>
      <c r="N53" s="3">
        <f>IF(M63=0,"- - -",M53/M63*100)</f>
        <v>1.0526315789473684</v>
      </c>
      <c r="O53" s="2">
        <v>156</v>
      </c>
      <c r="P53" s="3">
        <f>IF(O63=0,"- - -",O53/O63*100)</f>
        <v>1.0182767624020888</v>
      </c>
      <c r="Q53" s="2">
        <v>57</v>
      </c>
      <c r="R53" s="3">
        <f>IF(Q63=0,"- - -",Q53/Q63*100)</f>
        <v>0.87571055461668457</v>
      </c>
      <c r="S53" s="2">
        <v>24</v>
      </c>
      <c r="T53" s="3">
        <f>IF(S63=0,"- - -",S53/S63*100)</f>
        <v>0.96930533117932149</v>
      </c>
      <c r="U53" s="2">
        <v>6</v>
      </c>
      <c r="V53" s="3">
        <f>IF(U63=0,"- - -",U53/U63*100)</f>
        <v>0.61538461538461542</v>
      </c>
      <c r="W53" s="2">
        <v>6</v>
      </c>
      <c r="X53" s="3">
        <f>IF(W63=0,"- - -",W53/W63*100)</f>
        <v>1.006711409395973</v>
      </c>
      <c r="Y53" s="2">
        <v>21</v>
      </c>
      <c r="Z53" s="3">
        <f>IF(Y63=0,"- - -",Y53/Y63*100)</f>
        <v>0.91823349365981644</v>
      </c>
      <c r="AA53" s="26">
        <f t="shared" si="3"/>
        <v>1325</v>
      </c>
      <c r="AB53" s="29">
        <f>IF(AA63=0,"- - -",AA53/AA63*100)</f>
        <v>1.040872919236117</v>
      </c>
    </row>
    <row r="54" spans="1:28" x14ac:dyDescent="0.3">
      <c r="A54" s="52" t="s">
        <v>339</v>
      </c>
      <c r="B54" s="82" t="s">
        <v>352</v>
      </c>
      <c r="C54" s="9">
        <v>0</v>
      </c>
      <c r="D54" s="3">
        <f>IF(C63=0,"- - -",C54/C63*100)</f>
        <v>0</v>
      </c>
      <c r="E54" s="2">
        <v>7</v>
      </c>
      <c r="F54" s="3">
        <f>IF(E63=0,"- - -",E54/E63*100)</f>
        <v>0.30715225976305399</v>
      </c>
      <c r="G54" s="2">
        <v>15</v>
      </c>
      <c r="H54" s="3">
        <f>IF(G63=0,"- - -",G54/G63*100)</f>
        <v>0.35629453681710216</v>
      </c>
      <c r="I54" s="2">
        <v>23</v>
      </c>
      <c r="J54" s="3">
        <f>IF(I63=0,"- - -",I54/I63*100)</f>
        <v>0.14740754983016086</v>
      </c>
      <c r="K54" s="2">
        <v>51</v>
      </c>
      <c r="L54" s="3">
        <f>IF(K63=0,"- - -",K54/K63*100)</f>
        <v>0.12766916163917191</v>
      </c>
      <c r="M54" s="2">
        <v>33</v>
      </c>
      <c r="N54" s="3">
        <f>IF(M63=0,"- - -",M54/M63*100)</f>
        <v>9.0460526315789477E-2</v>
      </c>
      <c r="O54" s="2">
        <v>22</v>
      </c>
      <c r="P54" s="3">
        <f>IF(O63=0,"- - -",O54/O63*100)</f>
        <v>0.14360313315926893</v>
      </c>
      <c r="Q54" s="2">
        <v>8</v>
      </c>
      <c r="R54" s="3">
        <f>IF(Q63=0,"- - -",Q54/Q63*100)</f>
        <v>0.12290674450760486</v>
      </c>
      <c r="S54" s="2">
        <v>4</v>
      </c>
      <c r="T54" s="3">
        <f>IF(S63=0,"- - -",S54/S63*100)</f>
        <v>0.16155088852988692</v>
      </c>
      <c r="U54" s="2">
        <v>0</v>
      </c>
      <c r="V54" s="3">
        <f>IF(U63=0,"- - -",U54/U63*100)</f>
        <v>0</v>
      </c>
      <c r="W54" s="2">
        <v>0</v>
      </c>
      <c r="X54" s="3">
        <f>IF(W63=0,"- - -",W54/W63*100)</f>
        <v>0</v>
      </c>
      <c r="Y54" s="2">
        <v>4</v>
      </c>
      <c r="Z54" s="3">
        <f>IF(Y63=0,"- - -",Y54/Y63*100)</f>
        <v>0.17490161783996502</v>
      </c>
      <c r="AA54" s="26">
        <f t="shared" si="3"/>
        <v>167</v>
      </c>
      <c r="AB54" s="29">
        <f>IF(AA63=0,"- - -",AA54/AA63*100)</f>
        <v>0.13118926604711814</v>
      </c>
    </row>
    <row r="55" spans="1:28" x14ac:dyDescent="0.3">
      <c r="A55" s="52" t="s">
        <v>340</v>
      </c>
      <c r="B55" s="82" t="s">
        <v>353</v>
      </c>
      <c r="C55" s="9">
        <v>0</v>
      </c>
      <c r="D55" s="3">
        <f>IF(C63=0,"- - -",C55/C63*100)</f>
        <v>0</v>
      </c>
      <c r="E55" s="2">
        <v>0</v>
      </c>
      <c r="F55" s="3">
        <f>IF(E63=0,"- - -",E55/E63*100)</f>
        <v>0</v>
      </c>
      <c r="G55" s="2">
        <v>0</v>
      </c>
      <c r="H55" s="3">
        <f>IF(G63=0,"- - -",G55/G63*100)</f>
        <v>0</v>
      </c>
      <c r="I55" s="2">
        <v>6</v>
      </c>
      <c r="J55" s="3">
        <f>IF(I63=0,"- - -",I55/I63*100)</f>
        <v>3.8454143433955007E-2</v>
      </c>
      <c r="K55" s="2">
        <v>3</v>
      </c>
      <c r="L55" s="3">
        <f>IF(K63=0,"- - -",K55/K63*100)</f>
        <v>7.5099506846571708E-3</v>
      </c>
      <c r="M55" s="2">
        <v>5</v>
      </c>
      <c r="N55" s="3">
        <f>IF(M63=0,"- - -",M55/M63*100)</f>
        <v>1.3706140350877192E-2</v>
      </c>
      <c r="O55" s="2">
        <v>3</v>
      </c>
      <c r="P55" s="3">
        <f>IF(O63=0,"- - -",O55/O63*100)</f>
        <v>1.95822454308094E-2</v>
      </c>
      <c r="Q55" s="2">
        <v>0</v>
      </c>
      <c r="R55" s="3">
        <f>IF(Q63=0,"- - -",Q55/Q63*100)</f>
        <v>0</v>
      </c>
      <c r="S55" s="2">
        <v>2</v>
      </c>
      <c r="T55" s="3">
        <f>IF(S63=0,"- - -",S55/S63*100)</f>
        <v>8.0775444264943458E-2</v>
      </c>
      <c r="U55" s="2">
        <v>0</v>
      </c>
      <c r="V55" s="3">
        <f>IF(U63=0,"- - -",U55/U63*100)</f>
        <v>0</v>
      </c>
      <c r="W55" s="2">
        <v>0</v>
      </c>
      <c r="X55" s="3">
        <f>IF(W63=0,"- - -",W55/W63*100)</f>
        <v>0</v>
      </c>
      <c r="Y55" s="2">
        <v>1</v>
      </c>
      <c r="Z55" s="3">
        <f>IF(Y63=0,"- - -",Y55/Y63*100)</f>
        <v>4.3725404459991256E-2</v>
      </c>
      <c r="AA55" s="26">
        <f t="shared" si="3"/>
        <v>20</v>
      </c>
      <c r="AB55" s="29">
        <f>IF(AA63=0,"- - -",AA55/AA63*100)</f>
        <v>1.5711289346960259E-2</v>
      </c>
    </row>
    <row r="56" spans="1:28" x14ac:dyDescent="0.3">
      <c r="A56" s="52" t="s">
        <v>341</v>
      </c>
      <c r="B56" s="82" t="s">
        <v>354</v>
      </c>
      <c r="C56" s="9">
        <v>44</v>
      </c>
      <c r="D56" s="3">
        <f>IF(C63=0,"- - -",C56/C63*100)</f>
        <v>7.1544715447154479</v>
      </c>
      <c r="E56" s="2">
        <v>125</v>
      </c>
      <c r="F56" s="3">
        <f>IF(E63=0,"- - -",E56/E63*100)</f>
        <v>5.4848617814831062</v>
      </c>
      <c r="G56" s="2">
        <v>91</v>
      </c>
      <c r="H56" s="3">
        <f>IF(G63=0,"- - -",G56/G63*100)</f>
        <v>2.1615201900237531</v>
      </c>
      <c r="I56" s="2">
        <v>170</v>
      </c>
      <c r="J56" s="3">
        <f>IF(I63=0,"- - -",I56/I63*100)</f>
        <v>1.0895340639620585</v>
      </c>
      <c r="K56" s="2">
        <v>278</v>
      </c>
      <c r="L56" s="3">
        <f>IF(K63=0,"- - -",K56/K63*100)</f>
        <v>0.69592209677823114</v>
      </c>
      <c r="M56" s="2">
        <v>244</v>
      </c>
      <c r="N56" s="3">
        <f>IF(M63=0,"- - -",M56/M63*100)</f>
        <v>0.66885964912280704</v>
      </c>
      <c r="O56" s="2">
        <v>107</v>
      </c>
      <c r="P56" s="3">
        <f>IF(O63=0,"- - -",O56/O63*100)</f>
        <v>0.69843342036553524</v>
      </c>
      <c r="Q56" s="2">
        <v>57</v>
      </c>
      <c r="R56" s="3">
        <f>IF(Q63=0,"- - -",Q56/Q63*100)</f>
        <v>0.87571055461668457</v>
      </c>
      <c r="S56" s="2">
        <v>29</v>
      </c>
      <c r="T56" s="3">
        <f>IF(S63=0,"- - -",S56/S63*100)</f>
        <v>1.17124394184168</v>
      </c>
      <c r="U56" s="2">
        <v>9</v>
      </c>
      <c r="V56" s="3">
        <f>IF(U63=0,"- - -",U56/U63*100)</f>
        <v>0.92307692307692313</v>
      </c>
      <c r="W56" s="2">
        <v>8</v>
      </c>
      <c r="X56" s="3">
        <f>IF(W63=0,"- - -",W56/W63*100)</f>
        <v>1.3422818791946309</v>
      </c>
      <c r="Y56" s="2">
        <v>30</v>
      </c>
      <c r="Z56" s="3">
        <f>IF(Y63=0,"- - -",Y56/Y63*100)</f>
        <v>1.3117621337997376</v>
      </c>
      <c r="AA56" s="26">
        <f t="shared" si="3"/>
        <v>1192</v>
      </c>
      <c r="AB56" s="29">
        <f>IF(AA63=0,"- - -",AA56/AA63*100)</f>
        <v>0.93639284507883136</v>
      </c>
    </row>
    <row r="57" spans="1:28" x14ac:dyDescent="0.3">
      <c r="A57" s="52" t="s">
        <v>342</v>
      </c>
      <c r="B57" s="82" t="s">
        <v>355</v>
      </c>
      <c r="C57" s="9">
        <v>10</v>
      </c>
      <c r="D57" s="3">
        <f>IF(C63=0,"- - -",C57/C63*100)</f>
        <v>1.6260162601626018</v>
      </c>
      <c r="E57" s="2">
        <v>61</v>
      </c>
      <c r="F57" s="3">
        <f>IF(E63=0,"- - -",E57/E63*100)</f>
        <v>2.6766125493637558</v>
      </c>
      <c r="G57" s="2">
        <v>189</v>
      </c>
      <c r="H57" s="3">
        <f>IF(G63=0,"- - -",G57/G63*100)</f>
        <v>4.4893111638954863</v>
      </c>
      <c r="I57" s="2">
        <v>561</v>
      </c>
      <c r="J57" s="3">
        <f>IF(I63=0,"- - -",I57/I63*100)</f>
        <v>3.5954624110747937</v>
      </c>
      <c r="K57" s="2">
        <v>1142</v>
      </c>
      <c r="L57" s="3">
        <f>IF(K63=0,"- - -",K57/K63*100)</f>
        <v>2.8587878939594966</v>
      </c>
      <c r="M57" s="2">
        <v>940</v>
      </c>
      <c r="N57" s="3">
        <f>IF(M63=0,"- - -",M57/M63*100)</f>
        <v>2.5767543859649122</v>
      </c>
      <c r="O57" s="2">
        <v>378</v>
      </c>
      <c r="P57" s="3">
        <f>IF(O63=0,"- - -",O57/O63*100)</f>
        <v>2.4673629242819843</v>
      </c>
      <c r="Q57" s="2">
        <v>156</v>
      </c>
      <c r="R57" s="3">
        <f>IF(Q63=0,"- - -",Q57/Q63*100)</f>
        <v>2.3966815178982945</v>
      </c>
      <c r="S57" s="2">
        <v>54</v>
      </c>
      <c r="T57" s="3">
        <f>IF(S63=0,"- - -",S57/S63*100)</f>
        <v>2.1809369951534734</v>
      </c>
      <c r="U57" s="2">
        <v>31</v>
      </c>
      <c r="V57" s="3">
        <f>IF(U63=0,"- - -",U57/U63*100)</f>
        <v>3.1794871794871797</v>
      </c>
      <c r="W57" s="2">
        <v>24</v>
      </c>
      <c r="X57" s="3">
        <f>IF(W63=0,"- - -",W57/W63*100)</f>
        <v>4.0268456375838921</v>
      </c>
      <c r="Y57" s="2">
        <v>64</v>
      </c>
      <c r="Z57" s="3">
        <f>IF(Y63=0,"- - -",Y57/Y63*100)</f>
        <v>2.7984258854394404</v>
      </c>
      <c r="AA57" s="26">
        <f t="shared" si="3"/>
        <v>3610</v>
      </c>
      <c r="AB57" s="29">
        <f>IF(AA63=0,"- - -",AA57/AA63*100)</f>
        <v>2.8358877271263268</v>
      </c>
    </row>
    <row r="58" spans="1:28" x14ac:dyDescent="0.3">
      <c r="A58" s="52" t="s">
        <v>343</v>
      </c>
      <c r="B58" s="82" t="s">
        <v>356</v>
      </c>
      <c r="C58" s="9">
        <v>11</v>
      </c>
      <c r="D58" s="3">
        <f>IF(C63=0,"- - -",C58/C63*100)</f>
        <v>1.788617886178862</v>
      </c>
      <c r="E58" s="2">
        <v>74</v>
      </c>
      <c r="F58" s="3">
        <f>IF(E63=0,"- - -",E58/E63*100)</f>
        <v>3.247038174637999</v>
      </c>
      <c r="G58" s="2">
        <v>139</v>
      </c>
      <c r="H58" s="3">
        <f>IF(G63=0,"- - -",G58/G63*100)</f>
        <v>3.3016627078384797</v>
      </c>
      <c r="I58" s="2">
        <v>327</v>
      </c>
      <c r="J58" s="3">
        <f>IF(I63=0,"- - -",I58/I63*100)</f>
        <v>2.0957508171505479</v>
      </c>
      <c r="K58" s="2">
        <v>439</v>
      </c>
      <c r="L58" s="3">
        <f>IF(K63=0,"- - -",K58/K63*100)</f>
        <v>1.0989561168548327</v>
      </c>
      <c r="M58" s="2">
        <v>297</v>
      </c>
      <c r="N58" s="3">
        <f>IF(M63=0,"- - -",M58/M63*100)</f>
        <v>0.8141447368421052</v>
      </c>
      <c r="O58" s="2">
        <v>123</v>
      </c>
      <c r="P58" s="3">
        <f>IF(O63=0,"- - -",O58/O63*100)</f>
        <v>0.80287206266318534</v>
      </c>
      <c r="Q58" s="2">
        <v>44</v>
      </c>
      <c r="R58" s="3">
        <f>IF(Q63=0,"- - -",Q58/Q63*100)</f>
        <v>0.67598709479182673</v>
      </c>
      <c r="S58" s="2">
        <v>24</v>
      </c>
      <c r="T58" s="3">
        <f>IF(S63=0,"- - -",S58/S63*100)</f>
        <v>0.96930533117932149</v>
      </c>
      <c r="U58" s="2">
        <v>14</v>
      </c>
      <c r="V58" s="3">
        <f>IF(U63=0,"- - -",U58/U63*100)</f>
        <v>1.4358974358974359</v>
      </c>
      <c r="W58" s="2">
        <v>8</v>
      </c>
      <c r="X58" s="3">
        <f>IF(W63=0,"- - -",W58/W63*100)</f>
        <v>1.3422818791946309</v>
      </c>
      <c r="Y58" s="2">
        <v>16</v>
      </c>
      <c r="Z58" s="3">
        <f>IF(Y63=0,"- - -",Y58/Y63*100)</f>
        <v>0.69960647135986009</v>
      </c>
      <c r="AA58" s="26">
        <f t="shared" si="3"/>
        <v>1516</v>
      </c>
      <c r="AB58" s="29">
        <f>IF(AA63=0,"- - -",AA58/AA63*100)</f>
        <v>1.1909157324995876</v>
      </c>
    </row>
    <row r="59" spans="1:28" x14ac:dyDescent="0.3">
      <c r="A59" s="52" t="s">
        <v>344</v>
      </c>
      <c r="B59" s="82" t="s">
        <v>357</v>
      </c>
      <c r="C59" s="9">
        <v>12</v>
      </c>
      <c r="D59" s="3">
        <f>IF(C63=0,"- - -",C59/C63*100)</f>
        <v>1.9512195121951219</v>
      </c>
      <c r="E59" s="2">
        <v>78</v>
      </c>
      <c r="F59" s="3">
        <f>IF(E63=0,"- - -",E59/E63*100)</f>
        <v>3.4225537516454589</v>
      </c>
      <c r="G59" s="2">
        <v>193</v>
      </c>
      <c r="H59" s="3">
        <f>IF(G63=0,"- - -",G59/G63*100)</f>
        <v>4.5843230403800481</v>
      </c>
      <c r="I59" s="2">
        <v>1046</v>
      </c>
      <c r="J59" s="3">
        <f>IF(I63=0,"- - -",I59/I63*100)</f>
        <v>6.7038390053194892</v>
      </c>
      <c r="K59" s="2">
        <v>1733</v>
      </c>
      <c r="L59" s="3">
        <f>IF(K63=0,"- - -",K59/K63*100)</f>
        <v>4.3382481788369596</v>
      </c>
      <c r="M59" s="2">
        <v>1256</v>
      </c>
      <c r="N59" s="3">
        <f>IF(M63=0,"- - -",M59/M63*100)</f>
        <v>3.442982456140351</v>
      </c>
      <c r="O59" s="2">
        <v>647</v>
      </c>
      <c r="P59" s="3">
        <f>IF(O63=0,"- - -",O59/O63*100)</f>
        <v>4.2232375979112273</v>
      </c>
      <c r="Q59" s="2">
        <v>341</v>
      </c>
      <c r="R59" s="3">
        <f>IF(Q63=0,"- - -",Q59/Q63*100)</f>
        <v>5.2388999846366575</v>
      </c>
      <c r="S59" s="2">
        <v>191</v>
      </c>
      <c r="T59" s="3">
        <f>IF(S63=0,"- - -",S59/S63*100)</f>
        <v>7.7140549273021</v>
      </c>
      <c r="U59" s="2">
        <v>51</v>
      </c>
      <c r="V59" s="3">
        <f>IF(U63=0,"- - -",U59/U63*100)</f>
        <v>5.2307692307692308</v>
      </c>
      <c r="W59" s="2">
        <v>38</v>
      </c>
      <c r="X59" s="3">
        <f>IF(W63=0,"- - -",W59/W63*100)</f>
        <v>6.375838926174497</v>
      </c>
      <c r="Y59" s="2">
        <v>140</v>
      </c>
      <c r="Z59" s="3">
        <f>IF(Y63=0,"- - -",Y59/Y63*100)</f>
        <v>6.1215566243987762</v>
      </c>
      <c r="AA59" s="26">
        <f t="shared" si="3"/>
        <v>5726</v>
      </c>
      <c r="AB59" s="29">
        <f>IF(AA63=0,"- - -",AA59/AA63*100)</f>
        <v>4.4981421400347221</v>
      </c>
    </row>
    <row r="60" spans="1:28" x14ac:dyDescent="0.3">
      <c r="A60" s="53" t="s">
        <v>345</v>
      </c>
      <c r="B60" s="84" t="s">
        <v>358</v>
      </c>
      <c r="C60" s="10">
        <v>3</v>
      </c>
      <c r="D60" s="7">
        <f>IF(C63=0,"- - -",C60/C63*100)</f>
        <v>0.48780487804878048</v>
      </c>
      <c r="E60" s="6">
        <v>12</v>
      </c>
      <c r="F60" s="7">
        <f>IF(E63=0,"- - -",E60/E63*100)</f>
        <v>0.52654673102237826</v>
      </c>
      <c r="G60" s="6">
        <v>30</v>
      </c>
      <c r="H60" s="7">
        <f>IF(G63=0,"- - -",G60/G63*100)</f>
        <v>0.71258907363420432</v>
      </c>
      <c r="I60" s="6">
        <v>107</v>
      </c>
      <c r="J60" s="7">
        <f>IF(I63=0,"- - -",I60/I63*100)</f>
        <v>0.68576555790553095</v>
      </c>
      <c r="K60" s="6">
        <v>232</v>
      </c>
      <c r="L60" s="7">
        <f>IF(K63=0,"- - -",K60/K63*100)</f>
        <v>0.58076951961348788</v>
      </c>
      <c r="M60" s="6">
        <v>192</v>
      </c>
      <c r="N60" s="7">
        <f>IF(M63=0,"- - -",M60/M63*100)</f>
        <v>0.52631578947368418</v>
      </c>
      <c r="O60" s="6">
        <v>88</v>
      </c>
      <c r="P60" s="7">
        <f>IF(O63=0,"- - -",O60/O63*100)</f>
        <v>0.5744125326370757</v>
      </c>
      <c r="Q60" s="6">
        <v>50</v>
      </c>
      <c r="R60" s="7">
        <f>IF(Q63=0,"- - -",Q60/Q63*100)</f>
        <v>0.76816715317253037</v>
      </c>
      <c r="S60" s="6">
        <v>18</v>
      </c>
      <c r="T60" s="7">
        <f>IF(S63=0,"- - -",S60/S63*100)</f>
        <v>0.72697899838449109</v>
      </c>
      <c r="U60" s="6">
        <v>9</v>
      </c>
      <c r="V60" s="7">
        <f>IF(U63=0,"- - -",U60/U63*100)</f>
        <v>0.92307692307692313</v>
      </c>
      <c r="W60" s="6">
        <v>4</v>
      </c>
      <c r="X60" s="7">
        <f>IF(W63=0,"- - -",W60/W63*100)</f>
        <v>0.67114093959731547</v>
      </c>
      <c r="Y60" s="6">
        <v>17</v>
      </c>
      <c r="Z60" s="7">
        <f>IF(Y63=0,"- - -",Y60/Y63*100)</f>
        <v>0.74333187581985127</v>
      </c>
      <c r="AA60" s="26">
        <f t="shared" si="3"/>
        <v>762</v>
      </c>
      <c r="AB60" s="29">
        <f>IF(AA63=0,"- - -",AA60/AA63*100)</f>
        <v>0.59860012411918584</v>
      </c>
    </row>
    <row r="61" spans="1:28" x14ac:dyDescent="0.3">
      <c r="A61" s="53" t="s">
        <v>346</v>
      </c>
      <c r="B61" s="84" t="s">
        <v>359</v>
      </c>
      <c r="C61" s="10">
        <v>7</v>
      </c>
      <c r="D61" s="7">
        <f>IF(C63=0,"- - -",C61/C63*100)</f>
        <v>1.1382113821138211</v>
      </c>
      <c r="E61" s="6">
        <v>48</v>
      </c>
      <c r="F61" s="7">
        <f>IF(E63=0,"- - -",E61/E63*100)</f>
        <v>2.106186924089513</v>
      </c>
      <c r="G61" s="6">
        <v>92</v>
      </c>
      <c r="H61" s="7">
        <f>IF(G63=0,"- - -",G61/G63*100)</f>
        <v>2.1852731591448933</v>
      </c>
      <c r="I61" s="6">
        <v>311</v>
      </c>
      <c r="J61" s="7">
        <f>IF(I63=0,"- - -",I61/I63*100)</f>
        <v>1.9932064346600011</v>
      </c>
      <c r="K61" s="6">
        <v>526</v>
      </c>
      <c r="L61" s="7">
        <f>IF(K63=0,"- - -",K61/K63*100)</f>
        <v>1.3167446867098906</v>
      </c>
      <c r="M61" s="6">
        <v>376</v>
      </c>
      <c r="N61" s="7">
        <f>IF(M63=0,"- - -",M61/M63*100)</f>
        <v>1.0307017543859649</v>
      </c>
      <c r="O61" s="6">
        <v>192</v>
      </c>
      <c r="P61" s="7">
        <f>IF(O63=0,"- - -",O61/O63*100)</f>
        <v>1.2532637075718016</v>
      </c>
      <c r="Q61" s="6">
        <v>95</v>
      </c>
      <c r="R61" s="7">
        <f>IF(Q63=0,"- - -",Q61/Q63*100)</f>
        <v>1.4595175910278078</v>
      </c>
      <c r="S61" s="6">
        <v>49</v>
      </c>
      <c r="T61" s="7">
        <f>IF(S63=0,"- - -",S61/S63*100)</f>
        <v>1.9789983844911148</v>
      </c>
      <c r="U61" s="6">
        <v>14</v>
      </c>
      <c r="V61" s="7">
        <f>IF(U63=0,"- - -",U61/U63*100)</f>
        <v>1.4358974358974359</v>
      </c>
      <c r="W61" s="6">
        <v>11</v>
      </c>
      <c r="X61" s="7">
        <f>IF(W63=0,"- - -",W61/W63*100)</f>
        <v>1.8456375838926176</v>
      </c>
      <c r="Y61" s="6">
        <v>28</v>
      </c>
      <c r="Z61" s="7">
        <f>IF(Y63=0,"- - -",Y61/Y63*100)</f>
        <v>1.2243113248797552</v>
      </c>
      <c r="AA61" s="26">
        <f t="shared" si="3"/>
        <v>1749</v>
      </c>
      <c r="AB61" s="29">
        <f>IF(AA63=0,"- - -",AA61/AA63*100)</f>
        <v>1.3739522533916746</v>
      </c>
    </row>
    <row r="62" spans="1:28" ht="15" thickBot="1" x14ac:dyDescent="0.35">
      <c r="A62" s="54" t="s">
        <v>347</v>
      </c>
      <c r="B62" s="84" t="s">
        <v>360</v>
      </c>
      <c r="C62" s="10">
        <v>0</v>
      </c>
      <c r="D62" s="7">
        <f>IF(C63=0,"- - -",C62/C63*100)</f>
        <v>0</v>
      </c>
      <c r="E62" s="6">
        <v>2</v>
      </c>
      <c r="F62" s="7">
        <f>IF(E63=0,"- - -",E62/E63*100)</f>
        <v>8.7757788503729714E-2</v>
      </c>
      <c r="G62" s="6">
        <v>3</v>
      </c>
      <c r="H62" s="7">
        <f>IF(G63=0,"- - -",G62/G63*100)</f>
        <v>7.1258907363420429E-2</v>
      </c>
      <c r="I62" s="6">
        <v>4</v>
      </c>
      <c r="J62" s="7">
        <f>IF(I63=0,"- - -",I62/I63*100)</f>
        <v>2.5636095622636672E-2</v>
      </c>
      <c r="K62" s="6">
        <v>11</v>
      </c>
      <c r="L62" s="7">
        <f>IF(K63=0,"- - -",K62/K63*100)</f>
        <v>2.753648584374296E-2</v>
      </c>
      <c r="M62" s="6">
        <v>5</v>
      </c>
      <c r="N62" s="7">
        <f>IF(M63=0,"- - -",M62/M63*100)</f>
        <v>1.3706140350877192E-2</v>
      </c>
      <c r="O62" s="6">
        <v>5</v>
      </c>
      <c r="P62" s="7">
        <f>IF(O63=0,"- - -",O62/O63*100)</f>
        <v>3.2637075718015669E-2</v>
      </c>
      <c r="Q62" s="6">
        <v>2</v>
      </c>
      <c r="R62" s="7">
        <f>IF(Q63=0,"- - -",Q62/Q63*100)</f>
        <v>3.0726686126901215E-2</v>
      </c>
      <c r="S62" s="6">
        <v>0</v>
      </c>
      <c r="T62" s="7">
        <f>IF(S63=0,"- - -",S62/S63*100)</f>
        <v>0</v>
      </c>
      <c r="U62" s="6">
        <v>0</v>
      </c>
      <c r="V62" s="7">
        <f>IF(U63=0,"- - -",U62/U63*100)</f>
        <v>0</v>
      </c>
      <c r="W62" s="6">
        <v>0</v>
      </c>
      <c r="X62" s="7">
        <f>IF(W63=0,"- - -",W62/W63*100)</f>
        <v>0</v>
      </c>
      <c r="Y62" s="6">
        <v>0</v>
      </c>
      <c r="Z62" s="7">
        <f>IF(Y63=0,"- - -",Y62/Y63*100)</f>
        <v>0</v>
      </c>
      <c r="AA62" s="26">
        <f t="shared" si="3"/>
        <v>32</v>
      </c>
      <c r="AB62" s="29">
        <f>IF(AA63=0,"- - -",AA62/AA63*100)</f>
        <v>2.513806295513641E-2</v>
      </c>
    </row>
    <row r="63" spans="1:28" x14ac:dyDescent="0.3">
      <c r="A63" s="155" t="s">
        <v>13</v>
      </c>
      <c r="B63" s="156"/>
      <c r="C63" s="14">
        <f>SUM(C50:C62)</f>
        <v>615</v>
      </c>
      <c r="D63" s="15">
        <f>IF(C63=0,"- - -",C63/C63*100)</f>
        <v>100</v>
      </c>
      <c r="E63" s="16">
        <f>SUM(E50:E62)</f>
        <v>2279</v>
      </c>
      <c r="F63" s="15">
        <f>IF(E63=0,"- - -",E63/E63*100)</f>
        <v>100</v>
      </c>
      <c r="G63" s="16">
        <f>SUM(G50:G62)</f>
        <v>4210</v>
      </c>
      <c r="H63" s="15">
        <f>IF(G63=0,"- - -",G63/G63*100)</f>
        <v>100</v>
      </c>
      <c r="I63" s="16">
        <f>SUM(I50:I62)</f>
        <v>15603</v>
      </c>
      <c r="J63" s="15">
        <f>IF(I63=0,"- - -",I63/I63*100)</f>
        <v>100</v>
      </c>
      <c r="K63" s="16">
        <f>SUM(K50:K62)</f>
        <v>39947</v>
      </c>
      <c r="L63" s="15">
        <f>IF(K63=0,"- - -",K63/K63*100)</f>
        <v>100</v>
      </c>
      <c r="M63" s="16">
        <f>SUM(M50:M62)</f>
        <v>36480</v>
      </c>
      <c r="N63" s="15">
        <f>IF(M63=0,"- - -",M63/M63*100)</f>
        <v>100</v>
      </c>
      <c r="O63" s="16">
        <f>SUM(O50:O62)</f>
        <v>15320</v>
      </c>
      <c r="P63" s="15">
        <f>IF(O63=0,"- - -",O63/O63*100)</f>
        <v>100</v>
      </c>
      <c r="Q63" s="16">
        <f>SUM(Q50:Q62)</f>
        <v>6509</v>
      </c>
      <c r="R63" s="15">
        <f>IF(Q63=0,"- - -",Q63/Q63*100)</f>
        <v>100</v>
      </c>
      <c r="S63" s="16">
        <f>SUM(S50:S62)</f>
        <v>2476</v>
      </c>
      <c r="T63" s="15">
        <f>IF(S63=0,"- - -",S63/S63*100)</f>
        <v>100</v>
      </c>
      <c r="U63" s="16">
        <f>SUM(U50:U62)</f>
        <v>975</v>
      </c>
      <c r="V63" s="15">
        <f>IF(U63=0,"- - -",U63/U63*100)</f>
        <v>100</v>
      </c>
      <c r="W63" s="16">
        <f>SUM(W50:W62)</f>
        <v>596</v>
      </c>
      <c r="X63" s="15">
        <f>IF(W63=0,"- - -",W63/W63*100)</f>
        <v>100</v>
      </c>
      <c r="Y63" s="16">
        <f>SUM(Y50:Y62)</f>
        <v>2287</v>
      </c>
      <c r="Z63" s="15">
        <f>IF(Y63=0,"- - -",Y63/Y63*100)</f>
        <v>100</v>
      </c>
      <c r="AA63" s="22">
        <f>SUM(AA50:AA62)</f>
        <v>127297</v>
      </c>
      <c r="AB63" s="23">
        <f>IF(AA63=0,"- - -",AA63/AA63*100)</f>
        <v>100</v>
      </c>
    </row>
    <row r="64" spans="1:28" ht="15" thickBot="1" x14ac:dyDescent="0.35">
      <c r="A64" s="149" t="s">
        <v>31</v>
      </c>
      <c r="B64" s="150"/>
      <c r="C64" s="18">
        <f>IF($AA63=0,"- - -",C63/$AA63*100)</f>
        <v>0.48312214741902793</v>
      </c>
      <c r="D64" s="19"/>
      <c r="E64" s="20">
        <f>IF($AA63=0,"- - -",E63/$AA63*100)</f>
        <v>1.7903014210861217</v>
      </c>
      <c r="F64" s="19"/>
      <c r="G64" s="20">
        <f>IF($AA63=0,"- - -",G63/$AA63*100)</f>
        <v>3.3072264075351341</v>
      </c>
      <c r="H64" s="19"/>
      <c r="I64" s="20">
        <f>IF($AA63=0,"- - -",I63/$AA63*100)</f>
        <v>12.257162384031044</v>
      </c>
      <c r="J64" s="19"/>
      <c r="K64" s="20">
        <f>IF($AA63=0,"- - -",K63/$AA63*100)</f>
        <v>31.380943777151071</v>
      </c>
      <c r="L64" s="19"/>
      <c r="M64" s="20">
        <f>IF($AA63=0,"- - -",M63/$AA63*100)</f>
        <v>28.657391768855511</v>
      </c>
      <c r="N64" s="19"/>
      <c r="O64" s="20">
        <f>IF($AA63=0,"- - -",O63/$AA63*100)</f>
        <v>12.034847639771558</v>
      </c>
      <c r="P64" s="19"/>
      <c r="Q64" s="20">
        <f>IF($AA63=0,"- - -",Q63/$AA63*100)</f>
        <v>5.1132391179682157</v>
      </c>
      <c r="R64" s="19"/>
      <c r="S64" s="20">
        <f>IF($AA63=0,"- - -",S63/$AA63*100)</f>
        <v>1.9450576211536799</v>
      </c>
      <c r="T64" s="19"/>
      <c r="U64" s="20">
        <f>IF($AA63=0,"- - -",U63/$AA63*100)</f>
        <v>0.76592535566431263</v>
      </c>
      <c r="V64" s="19"/>
      <c r="W64" s="20">
        <f>IF($AA63=0,"- - -",W63/$AA63*100)</f>
        <v>0.46819642253941568</v>
      </c>
      <c r="X64" s="19"/>
      <c r="Y64" s="20">
        <f>IF($AA63=0,"- - -",Y63/$AA63*100)</f>
        <v>1.7965859368249057</v>
      </c>
      <c r="Z64" s="19"/>
      <c r="AA64" s="24">
        <f>IF($AA63=0,"- - -",AA63/$AA63*100)</f>
        <v>100</v>
      </c>
      <c r="AB64" s="25"/>
    </row>
    <row r="67" spans="1:22" x14ac:dyDescent="0.3">
      <c r="A67" s="1" t="s">
        <v>75</v>
      </c>
      <c r="J67" s="48"/>
      <c r="L67" s="48"/>
    </row>
    <row r="68" spans="1:22" ht="15" thickBot="1" x14ac:dyDescent="0.35"/>
    <row r="69" spans="1:22" ht="14.4" customHeight="1" x14ac:dyDescent="0.3">
      <c r="A69" s="151" t="s">
        <v>85</v>
      </c>
      <c r="B69" s="152"/>
      <c r="C69" s="32" t="s">
        <v>99</v>
      </c>
      <c r="D69" s="33"/>
      <c r="E69" s="33" t="s">
        <v>100</v>
      </c>
      <c r="F69" s="33"/>
      <c r="G69" s="33" t="s">
        <v>101</v>
      </c>
      <c r="H69" s="33"/>
      <c r="I69" s="33" t="s">
        <v>102</v>
      </c>
      <c r="J69" s="33"/>
      <c r="K69" s="33" t="s">
        <v>103</v>
      </c>
      <c r="L69" s="33"/>
      <c r="M69" s="33" t="s">
        <v>104</v>
      </c>
      <c r="N69" s="33"/>
      <c r="O69" s="33" t="s">
        <v>105</v>
      </c>
      <c r="P69" s="33"/>
      <c r="Q69" s="33" t="s">
        <v>106</v>
      </c>
      <c r="R69" s="33"/>
      <c r="S69" s="33" t="s">
        <v>16</v>
      </c>
      <c r="T69" s="33"/>
      <c r="U69" s="35" t="s">
        <v>13</v>
      </c>
      <c r="V69" s="36"/>
    </row>
    <row r="70" spans="1:22" ht="15" thickBot="1" x14ac:dyDescent="0.35">
      <c r="A70" s="153"/>
      <c r="B70" s="154"/>
      <c r="C70" s="37" t="s">
        <v>14</v>
      </c>
      <c r="D70" s="38" t="s">
        <v>15</v>
      </c>
      <c r="E70" s="39" t="s">
        <v>14</v>
      </c>
      <c r="F70" s="38" t="s">
        <v>15</v>
      </c>
      <c r="G70" s="39" t="s">
        <v>14</v>
      </c>
      <c r="H70" s="38" t="s">
        <v>15</v>
      </c>
      <c r="I70" s="37" t="s">
        <v>14</v>
      </c>
      <c r="J70" s="38" t="s">
        <v>15</v>
      </c>
      <c r="K70" s="37" t="s">
        <v>14</v>
      </c>
      <c r="L70" s="38" t="s">
        <v>15</v>
      </c>
      <c r="M70" s="37" t="s">
        <v>14</v>
      </c>
      <c r="N70" s="38" t="s">
        <v>15</v>
      </c>
      <c r="O70" s="37" t="s">
        <v>14</v>
      </c>
      <c r="P70" s="38" t="s">
        <v>15</v>
      </c>
      <c r="Q70" s="37" t="s">
        <v>14</v>
      </c>
      <c r="R70" s="38" t="s">
        <v>15</v>
      </c>
      <c r="S70" s="37" t="s">
        <v>14</v>
      </c>
      <c r="T70" s="38" t="s">
        <v>15</v>
      </c>
      <c r="U70" s="41" t="s">
        <v>14</v>
      </c>
      <c r="V70" s="42" t="s">
        <v>15</v>
      </c>
    </row>
    <row r="71" spans="1:22" x14ac:dyDescent="0.3">
      <c r="A71" s="55" t="s">
        <v>335</v>
      </c>
      <c r="B71" s="83" t="s">
        <v>348</v>
      </c>
      <c r="C71" s="8">
        <v>3</v>
      </c>
      <c r="D71" s="5">
        <f>IF(C84=0,"- - -",C71/C84*100)</f>
        <v>4.2857142857142856</v>
      </c>
      <c r="E71" s="4">
        <v>26</v>
      </c>
      <c r="F71" s="5">
        <f>IF(E84=0,"- - -",E71/E84*100)</f>
        <v>4.8507462686567164</v>
      </c>
      <c r="G71" s="4">
        <v>66</v>
      </c>
      <c r="H71" s="5">
        <f>IF(G84=0,"- - -",G71/G84*100)</f>
        <v>5.1846032992930082</v>
      </c>
      <c r="I71" s="4">
        <v>878</v>
      </c>
      <c r="J71" s="5">
        <f>IF(I84=0,"- - -",I71/I84*100)</f>
        <v>5.1906591782441618</v>
      </c>
      <c r="K71" s="4">
        <v>4483</v>
      </c>
      <c r="L71" s="5">
        <f>IF(K84=0,"- - -",K71/K84*100)</f>
        <v>4.7529182260578233</v>
      </c>
      <c r="M71" s="4">
        <v>635</v>
      </c>
      <c r="N71" s="5">
        <f>IF(M84=0,"- - -",M71/M84*100)</f>
        <v>4.4952569729576668</v>
      </c>
      <c r="O71" s="4">
        <v>0</v>
      </c>
      <c r="P71" s="5">
        <f>IF(O84=0,"- - -",O71/O84*100)</f>
        <v>0</v>
      </c>
      <c r="Q71" s="4">
        <v>0</v>
      </c>
      <c r="R71" s="5">
        <f>IF(Q84=0,"- - -",Q71/Q84*100)</f>
        <v>0</v>
      </c>
      <c r="S71" s="4">
        <v>4</v>
      </c>
      <c r="T71" s="5">
        <f>IF(S84=0,"- - -",S71/S84*100)</f>
        <v>8.8888888888888893</v>
      </c>
      <c r="U71" s="26">
        <f>C71+E71+G71+I71+K71+M71+O71+Q71+S71</f>
        <v>6095</v>
      </c>
      <c r="V71" s="27">
        <f>IF(U84=0,"- - -",U71/U84*100)</f>
        <v>4.7880154284861387</v>
      </c>
    </row>
    <row r="72" spans="1:22" x14ac:dyDescent="0.3">
      <c r="A72" s="52" t="s">
        <v>336</v>
      </c>
      <c r="B72" s="82" t="s">
        <v>350</v>
      </c>
      <c r="C72" s="9">
        <v>59</v>
      </c>
      <c r="D72" s="3">
        <f>IF(C84=0,"- - -",C72/C84*100)</f>
        <v>84.285714285714292</v>
      </c>
      <c r="E72" s="2">
        <v>437</v>
      </c>
      <c r="F72" s="3">
        <f>IF(E84=0,"- - -",E72/E84*100)</f>
        <v>81.529850746268664</v>
      </c>
      <c r="G72" s="2">
        <v>1038</v>
      </c>
      <c r="H72" s="3">
        <f>IF(G84=0,"- - -",G72/G84*100)</f>
        <v>81.539670070699131</v>
      </c>
      <c r="I72" s="2">
        <v>14055</v>
      </c>
      <c r="J72" s="3">
        <f>IF(I84=0,"- - -",I72/I84*100)</f>
        <v>83.091930239432457</v>
      </c>
      <c r="K72" s="2">
        <v>78146</v>
      </c>
      <c r="L72" s="3">
        <f>IF(K84=0,"- - -",K72/K84*100)</f>
        <v>82.851114810063507</v>
      </c>
      <c r="M72" s="2">
        <v>11090</v>
      </c>
      <c r="N72" s="3">
        <f>IF(M84=0,"- - -",M72/M84*100)</f>
        <v>78.507716267874841</v>
      </c>
      <c r="O72" s="2">
        <v>8</v>
      </c>
      <c r="P72" s="3">
        <f>IF(O84=0,"- - -",O72/O84*100)</f>
        <v>100</v>
      </c>
      <c r="Q72" s="2">
        <v>3</v>
      </c>
      <c r="R72" s="3">
        <f>IF(Q84=0,"- - -",Q72/Q84*100)</f>
        <v>100</v>
      </c>
      <c r="S72" s="2">
        <v>36</v>
      </c>
      <c r="T72" s="3">
        <f>IF(S84=0,"- - -",S72/S84*100)</f>
        <v>80</v>
      </c>
      <c r="U72" s="26">
        <f t="shared" ref="U72:U83" si="4">C72+E72+G72+I72+K72+M72+O72+Q72+S72</f>
        <v>104872</v>
      </c>
      <c r="V72" s="29">
        <f>IF(U84=0,"- - -",U72/U84*100)</f>
        <v>82.383716819720803</v>
      </c>
    </row>
    <row r="73" spans="1:22" x14ac:dyDescent="0.3">
      <c r="A73" s="52" t="s">
        <v>337</v>
      </c>
      <c r="B73" s="82" t="s">
        <v>349</v>
      </c>
      <c r="C73" s="9">
        <v>0</v>
      </c>
      <c r="D73" s="3">
        <f>IF(C84=0,"- - -",C73/C84*100)</f>
        <v>0</v>
      </c>
      <c r="E73" s="2">
        <v>0</v>
      </c>
      <c r="F73" s="3">
        <f>IF(E84=0,"- - -",E73/E84*100)</f>
        <v>0</v>
      </c>
      <c r="G73" s="2">
        <v>1</v>
      </c>
      <c r="H73" s="3">
        <f>IF(G84=0,"- - -",G73/G84*100)</f>
        <v>7.8554595443833475E-2</v>
      </c>
      <c r="I73" s="2">
        <v>26</v>
      </c>
      <c r="J73" s="3">
        <f>IF(I84=0,"- - -",I73/I84*100)</f>
        <v>0.15370972509606856</v>
      </c>
      <c r="K73" s="2">
        <v>165</v>
      </c>
      <c r="L73" s="3">
        <f>IF(K84=0,"- - -",K73/K84*100)</f>
        <v>0.17493453207663193</v>
      </c>
      <c r="M73" s="2">
        <v>39</v>
      </c>
      <c r="N73" s="3">
        <f>IF(M84=0,"- - -",M73/M84*100)</f>
        <v>0.27608664873283306</v>
      </c>
      <c r="O73" s="2">
        <v>0</v>
      </c>
      <c r="P73" s="3">
        <f>IF(O84=0,"- - -",O73/O84*100)</f>
        <v>0</v>
      </c>
      <c r="Q73" s="2">
        <v>0</v>
      </c>
      <c r="R73" s="3">
        <f>IF(Q84=0,"- - -",Q73/Q84*100)</f>
        <v>0</v>
      </c>
      <c r="S73" s="2">
        <v>0</v>
      </c>
      <c r="T73" s="3">
        <f>IF(S84=0,"- - -",S73/S84*100)</f>
        <v>0</v>
      </c>
      <c r="U73" s="26">
        <f t="shared" si="4"/>
        <v>231</v>
      </c>
      <c r="V73" s="29">
        <f>IF(U84=0,"- - -",U73/U84*100)</f>
        <v>0.181465391957391</v>
      </c>
    </row>
    <row r="74" spans="1:22" x14ac:dyDescent="0.3">
      <c r="A74" s="52" t="s">
        <v>338</v>
      </c>
      <c r="B74" s="82" t="s">
        <v>351</v>
      </c>
      <c r="C74" s="9">
        <v>0</v>
      </c>
      <c r="D74" s="3">
        <f>IF(C84=0,"- - -",C74/C84*100)</f>
        <v>0</v>
      </c>
      <c r="E74" s="2">
        <v>3</v>
      </c>
      <c r="F74" s="3">
        <f>IF(E84=0,"- - -",E74/E84*100)</f>
        <v>0.55970149253731338</v>
      </c>
      <c r="G74" s="2">
        <v>16</v>
      </c>
      <c r="H74" s="3">
        <f>IF(G84=0,"- - -",G74/G84*100)</f>
        <v>1.2568735271013356</v>
      </c>
      <c r="I74" s="2">
        <v>161</v>
      </c>
      <c r="J74" s="3">
        <f>IF(I84=0,"- - -",I74/I84*100)</f>
        <v>0.95181791309488628</v>
      </c>
      <c r="K74" s="2">
        <v>992</v>
      </c>
      <c r="L74" s="3">
        <f>IF(K84=0,"- - -",K74/K84*100)</f>
        <v>1.0517276110304175</v>
      </c>
      <c r="M74" s="2">
        <v>153</v>
      </c>
      <c r="N74" s="3">
        <f>IF(M84=0,"- - -",M74/M84*100)</f>
        <v>1.0831091604134222</v>
      </c>
      <c r="O74" s="2">
        <v>0</v>
      </c>
      <c r="P74" s="3">
        <f>IF(O84=0,"- - -",O74/O84*100)</f>
        <v>0</v>
      </c>
      <c r="Q74" s="2">
        <v>0</v>
      </c>
      <c r="R74" s="3">
        <f>IF(Q84=0,"- - -",Q74/Q84*100)</f>
        <v>0</v>
      </c>
      <c r="S74" s="2">
        <v>0</v>
      </c>
      <c r="T74" s="3">
        <f>IF(S84=0,"- - -",S74/S84*100)</f>
        <v>0</v>
      </c>
      <c r="U74" s="26">
        <f t="shared" si="4"/>
        <v>1325</v>
      </c>
      <c r="V74" s="29">
        <f>IF(U84=0,"- - -",U74/U84*100)</f>
        <v>1.040872919236117</v>
      </c>
    </row>
    <row r="75" spans="1:22" x14ac:dyDescent="0.3">
      <c r="A75" s="52" t="s">
        <v>339</v>
      </c>
      <c r="B75" s="82" t="s">
        <v>352</v>
      </c>
      <c r="C75" s="9">
        <v>0</v>
      </c>
      <c r="D75" s="3">
        <f>IF(C84=0,"- - -",C75/C84*100)</f>
        <v>0</v>
      </c>
      <c r="E75" s="2">
        <v>0</v>
      </c>
      <c r="F75" s="3">
        <f>IF(E84=0,"- - -",E75/E84*100)</f>
        <v>0</v>
      </c>
      <c r="G75" s="2">
        <v>2</v>
      </c>
      <c r="H75" s="3">
        <f>IF(G84=0,"- - -",G75/G84*100)</f>
        <v>0.15710919088766695</v>
      </c>
      <c r="I75" s="2">
        <v>20</v>
      </c>
      <c r="J75" s="3">
        <f>IF(I84=0,"- - -",I75/I84*100)</f>
        <v>0.11823825007389892</v>
      </c>
      <c r="K75" s="2">
        <v>116</v>
      </c>
      <c r="L75" s="3">
        <f>IF(K84=0,"- - -",K75/K84*100)</f>
        <v>0.12298427709629882</v>
      </c>
      <c r="M75" s="2">
        <v>29</v>
      </c>
      <c r="N75" s="3">
        <f>IF(M84=0,"- - -",M75/M84*100)</f>
        <v>0.20529520033979895</v>
      </c>
      <c r="O75" s="2">
        <v>0</v>
      </c>
      <c r="P75" s="3">
        <f>IF(O84=0,"- - -",O75/O84*100)</f>
        <v>0</v>
      </c>
      <c r="Q75" s="2">
        <v>0</v>
      </c>
      <c r="R75" s="3">
        <f>IF(Q84=0,"- - -",Q75/Q84*100)</f>
        <v>0</v>
      </c>
      <c r="S75" s="2">
        <v>0</v>
      </c>
      <c r="T75" s="3">
        <f>IF(S84=0,"- - -",S75/S84*100)</f>
        <v>0</v>
      </c>
      <c r="U75" s="26">
        <f t="shared" si="4"/>
        <v>167</v>
      </c>
      <c r="V75" s="29">
        <f>IF(U84=0,"- - -",U75/U84*100)</f>
        <v>0.13118926604711814</v>
      </c>
    </row>
    <row r="76" spans="1:22" x14ac:dyDescent="0.3">
      <c r="A76" s="52" t="s">
        <v>340</v>
      </c>
      <c r="B76" s="82" t="s">
        <v>353</v>
      </c>
      <c r="C76" s="9">
        <v>0</v>
      </c>
      <c r="D76" s="3">
        <f>IF(C84=0,"- - -",C76/C84*100)</f>
        <v>0</v>
      </c>
      <c r="E76" s="2">
        <v>0</v>
      </c>
      <c r="F76" s="3">
        <f>IF(E84=0,"- - -",E76/E84*100)</f>
        <v>0</v>
      </c>
      <c r="G76" s="2">
        <v>1</v>
      </c>
      <c r="H76" s="3">
        <f>IF(G84=0,"- - -",G76/G84*100)</f>
        <v>7.8554595443833475E-2</v>
      </c>
      <c r="I76" s="2">
        <v>4</v>
      </c>
      <c r="J76" s="3">
        <f>IF(I84=0,"- - -",I76/I84*100)</f>
        <v>2.3647650014779781E-2</v>
      </c>
      <c r="K76" s="2">
        <v>14</v>
      </c>
      <c r="L76" s="3">
        <f>IF(K84=0,"- - -",K76/K84*100)</f>
        <v>1.4842929994380891E-2</v>
      </c>
      <c r="M76" s="2">
        <v>1</v>
      </c>
      <c r="N76" s="3">
        <f>IF(M84=0,"- - -",M76/M84*100)</f>
        <v>7.0791448393034122E-3</v>
      </c>
      <c r="O76" s="2">
        <v>0</v>
      </c>
      <c r="P76" s="3">
        <f>IF(O84=0,"- - -",O76/O84*100)</f>
        <v>0</v>
      </c>
      <c r="Q76" s="2">
        <v>0</v>
      </c>
      <c r="R76" s="3">
        <f>IF(Q84=0,"- - -",Q76/Q84*100)</f>
        <v>0</v>
      </c>
      <c r="S76" s="2">
        <v>0</v>
      </c>
      <c r="T76" s="3">
        <f>IF(S84=0,"- - -",S76/S84*100)</f>
        <v>0</v>
      </c>
      <c r="U76" s="26">
        <f t="shared" si="4"/>
        <v>20</v>
      </c>
      <c r="V76" s="29">
        <f>IF(U84=0,"- - -",U76/U84*100)</f>
        <v>1.5711289346960259E-2</v>
      </c>
    </row>
    <row r="77" spans="1:22" x14ac:dyDescent="0.3">
      <c r="A77" s="52" t="s">
        <v>341</v>
      </c>
      <c r="B77" s="82" t="s">
        <v>354</v>
      </c>
      <c r="C77" s="9">
        <v>0</v>
      </c>
      <c r="D77" s="3">
        <f>IF(C84=0,"- - -",C77/C84*100)</f>
        <v>0</v>
      </c>
      <c r="E77" s="2">
        <v>7</v>
      </c>
      <c r="F77" s="3">
        <f>IF(E84=0,"- - -",E77/E84*100)</f>
        <v>1.3059701492537312</v>
      </c>
      <c r="G77" s="2">
        <v>18</v>
      </c>
      <c r="H77" s="3">
        <f>IF(G84=0,"- - -",G77/G84*100)</f>
        <v>1.4139827179890023</v>
      </c>
      <c r="I77" s="2">
        <v>160</v>
      </c>
      <c r="J77" s="3">
        <f>IF(I84=0,"- - -",I77/I84*100)</f>
        <v>0.94590600059119134</v>
      </c>
      <c r="K77" s="2">
        <v>810</v>
      </c>
      <c r="L77" s="3">
        <f>IF(K84=0,"- - -",K77/K84*100)</f>
        <v>0.85876952110346583</v>
      </c>
      <c r="M77" s="2">
        <v>197</v>
      </c>
      <c r="N77" s="3">
        <f>IF(M84=0,"- - -",M77/M84*100)</f>
        <v>1.3945915333427723</v>
      </c>
      <c r="O77" s="2">
        <v>0</v>
      </c>
      <c r="P77" s="3">
        <f>IF(O84=0,"- - -",O77/O84*100)</f>
        <v>0</v>
      </c>
      <c r="Q77" s="2">
        <v>0</v>
      </c>
      <c r="R77" s="3">
        <f>IF(Q84=0,"- - -",Q77/Q84*100)</f>
        <v>0</v>
      </c>
      <c r="S77" s="2">
        <v>0</v>
      </c>
      <c r="T77" s="3">
        <f>IF(S84=0,"- - -",S77/S84*100)</f>
        <v>0</v>
      </c>
      <c r="U77" s="26">
        <f t="shared" si="4"/>
        <v>1192</v>
      </c>
      <c r="V77" s="29">
        <f>IF(U84=0,"- - -",U77/U84*100)</f>
        <v>0.93639284507883136</v>
      </c>
    </row>
    <row r="78" spans="1:22" x14ac:dyDescent="0.3">
      <c r="A78" s="52" t="s">
        <v>342</v>
      </c>
      <c r="B78" s="82" t="s">
        <v>355</v>
      </c>
      <c r="C78" s="9">
        <v>2</v>
      </c>
      <c r="D78" s="3">
        <f>IF(C84=0,"- - -",C78/C84*100)</f>
        <v>2.8571428571428572</v>
      </c>
      <c r="E78" s="2">
        <v>16</v>
      </c>
      <c r="F78" s="3">
        <f>IF(E84=0,"- - -",E78/E84*100)</f>
        <v>2.9850746268656714</v>
      </c>
      <c r="G78" s="2">
        <v>44</v>
      </c>
      <c r="H78" s="3">
        <f>IF(G84=0,"- - -",G78/G84*100)</f>
        <v>3.456402199528672</v>
      </c>
      <c r="I78" s="2">
        <v>443</v>
      </c>
      <c r="J78" s="3">
        <f>IF(I84=0,"- - -",I78/I84*100)</f>
        <v>2.6189772391368606</v>
      </c>
      <c r="K78" s="2">
        <v>2592</v>
      </c>
      <c r="L78" s="3">
        <f>IF(K84=0,"- - -",K78/K84*100)</f>
        <v>2.7480624675310907</v>
      </c>
      <c r="M78" s="2">
        <v>511</v>
      </c>
      <c r="N78" s="3">
        <f>IF(M84=0,"- - -",M78/M84*100)</f>
        <v>3.6174430128840438</v>
      </c>
      <c r="O78" s="2">
        <v>0</v>
      </c>
      <c r="P78" s="3">
        <f>IF(O84=0,"- - -",O78/O84*100)</f>
        <v>0</v>
      </c>
      <c r="Q78" s="2">
        <v>0</v>
      </c>
      <c r="R78" s="3">
        <f>IF(Q84=0,"- - -",Q78/Q84*100)</f>
        <v>0</v>
      </c>
      <c r="S78" s="2">
        <v>2</v>
      </c>
      <c r="T78" s="3">
        <f>IF(S84=0,"- - -",S78/S84*100)</f>
        <v>4.4444444444444446</v>
      </c>
      <c r="U78" s="26">
        <f t="shared" si="4"/>
        <v>3610</v>
      </c>
      <c r="V78" s="29">
        <f>IF(U84=0,"- - -",U78/U84*100)</f>
        <v>2.8358877271263268</v>
      </c>
    </row>
    <row r="79" spans="1:22" x14ac:dyDescent="0.3">
      <c r="A79" s="52" t="s">
        <v>343</v>
      </c>
      <c r="B79" s="82" t="s">
        <v>356</v>
      </c>
      <c r="C79" s="9">
        <v>1</v>
      </c>
      <c r="D79" s="3">
        <f>IF(C84=0,"- - -",C79/C84*100)</f>
        <v>1.4285714285714286</v>
      </c>
      <c r="E79" s="2">
        <v>4</v>
      </c>
      <c r="F79" s="3">
        <f>IF(E84=0,"- - -",E79/E84*100)</f>
        <v>0.74626865671641784</v>
      </c>
      <c r="G79" s="2">
        <v>10</v>
      </c>
      <c r="H79" s="3">
        <f>IF(G84=0,"- - -",G79/G84*100)</f>
        <v>0.78554595443833464</v>
      </c>
      <c r="I79" s="2">
        <v>190</v>
      </c>
      <c r="J79" s="3">
        <f>IF(I84=0,"- - -",I79/I84*100)</f>
        <v>1.1232633757020396</v>
      </c>
      <c r="K79" s="2">
        <v>1127</v>
      </c>
      <c r="L79" s="3">
        <f>IF(K84=0,"- - -",K79/K84*100)</f>
        <v>1.1948558645476617</v>
      </c>
      <c r="M79" s="2">
        <v>184</v>
      </c>
      <c r="N79" s="3">
        <f>IF(M84=0,"- - -",M79/M84*100)</f>
        <v>1.3025626504318277</v>
      </c>
      <c r="O79" s="2">
        <v>0</v>
      </c>
      <c r="P79" s="3">
        <f>IF(O84=0,"- - -",O79/O84*100)</f>
        <v>0</v>
      </c>
      <c r="Q79" s="2">
        <v>0</v>
      </c>
      <c r="R79" s="3">
        <f>IF(Q84=0,"- - -",Q79/Q84*100)</f>
        <v>0</v>
      </c>
      <c r="S79" s="2">
        <v>0</v>
      </c>
      <c r="T79" s="3">
        <f>IF(S84=0,"- - -",S79/S84*100)</f>
        <v>0</v>
      </c>
      <c r="U79" s="26">
        <f t="shared" si="4"/>
        <v>1516</v>
      </c>
      <c r="V79" s="29">
        <f>IF(U84=0,"- - -",U79/U84*100)</f>
        <v>1.1909157324995876</v>
      </c>
    </row>
    <row r="80" spans="1:22" x14ac:dyDescent="0.3">
      <c r="A80" s="52" t="s">
        <v>344</v>
      </c>
      <c r="B80" s="82" t="s">
        <v>357</v>
      </c>
      <c r="C80" s="9">
        <v>4</v>
      </c>
      <c r="D80" s="3">
        <f>IF(C84=0,"- - -",C80/C84*100)</f>
        <v>5.7142857142857144</v>
      </c>
      <c r="E80" s="2">
        <v>30</v>
      </c>
      <c r="F80" s="3">
        <f>IF(E84=0,"- - -",E80/E84*100)</f>
        <v>5.5970149253731343</v>
      </c>
      <c r="G80" s="2">
        <v>57</v>
      </c>
      <c r="H80" s="3">
        <f>IF(G84=0,"- - -",G80/G84*100)</f>
        <v>4.4776119402985071</v>
      </c>
      <c r="I80" s="2">
        <v>661</v>
      </c>
      <c r="J80" s="3">
        <f>IF(I84=0,"- - -",I80/I84*100)</f>
        <v>3.9077741649423592</v>
      </c>
      <c r="K80" s="2">
        <v>3971</v>
      </c>
      <c r="L80" s="3">
        <f>IF(K84=0,"- - -",K80/K84*100)</f>
        <v>4.2100910719776081</v>
      </c>
      <c r="M80" s="2">
        <v>1001</v>
      </c>
      <c r="N80" s="3">
        <f>IF(M84=0,"- - -",M80/M84*100)</f>
        <v>7.0862239841427161</v>
      </c>
      <c r="O80" s="2">
        <v>0</v>
      </c>
      <c r="P80" s="3">
        <f>IF(O84=0,"- - -",O80/O84*100)</f>
        <v>0</v>
      </c>
      <c r="Q80" s="2">
        <v>0</v>
      </c>
      <c r="R80" s="3">
        <f>IF(Q84=0,"- - -",Q80/Q84*100)</f>
        <v>0</v>
      </c>
      <c r="S80" s="2">
        <v>2</v>
      </c>
      <c r="T80" s="3">
        <f>IF(S84=0,"- - -",S80/S84*100)</f>
        <v>4.4444444444444446</v>
      </c>
      <c r="U80" s="26">
        <f t="shared" si="4"/>
        <v>5726</v>
      </c>
      <c r="V80" s="29">
        <f>IF(U84=0,"- - -",U80/U84*100)</f>
        <v>4.4981421400347221</v>
      </c>
    </row>
    <row r="81" spans="1:24" x14ac:dyDescent="0.3">
      <c r="A81" s="53" t="s">
        <v>345</v>
      </c>
      <c r="B81" s="84" t="s">
        <v>358</v>
      </c>
      <c r="C81" s="10">
        <v>0</v>
      </c>
      <c r="D81" s="7">
        <f>IF(C84=0,"- - -",C81/C84*100)</f>
        <v>0</v>
      </c>
      <c r="E81" s="6">
        <v>5</v>
      </c>
      <c r="F81" s="7">
        <f>IF(E84=0,"- - -",E81/E84*100)</f>
        <v>0.93283582089552231</v>
      </c>
      <c r="G81" s="6">
        <v>8</v>
      </c>
      <c r="H81" s="7">
        <f>IF(G84=0,"- - -",G81/G84*100)</f>
        <v>0.6284367635506678</v>
      </c>
      <c r="I81" s="6">
        <v>83</v>
      </c>
      <c r="J81" s="7">
        <f>IF(I84=0,"- - -",I81/I84*100)</f>
        <v>0.49068873780668049</v>
      </c>
      <c r="K81" s="6">
        <v>576</v>
      </c>
      <c r="L81" s="7">
        <f>IF(K84=0,"- - -",K81/K84*100)</f>
        <v>0.61068054834024244</v>
      </c>
      <c r="M81" s="6">
        <v>89</v>
      </c>
      <c r="N81" s="7">
        <f>IF(M84=0,"- - -",M81/M84*100)</f>
        <v>0.63004389069800359</v>
      </c>
      <c r="O81" s="6">
        <v>0</v>
      </c>
      <c r="P81" s="7">
        <f>IF(O84=0,"- - -",O81/O84*100)</f>
        <v>0</v>
      </c>
      <c r="Q81" s="6">
        <v>0</v>
      </c>
      <c r="R81" s="7">
        <f>IF(Q84=0,"- - -",Q81/Q84*100)</f>
        <v>0</v>
      </c>
      <c r="S81" s="6">
        <v>1</v>
      </c>
      <c r="T81" s="7">
        <f>IF(S84=0,"- - -",S81/S84*100)</f>
        <v>2.2222222222222223</v>
      </c>
      <c r="U81" s="26">
        <f t="shared" si="4"/>
        <v>762</v>
      </c>
      <c r="V81" s="29">
        <f>IF(U84=0,"- - -",U81/U84*100)</f>
        <v>0.59860012411918584</v>
      </c>
    </row>
    <row r="82" spans="1:24" x14ac:dyDescent="0.3">
      <c r="A82" s="53" t="s">
        <v>346</v>
      </c>
      <c r="B82" s="84" t="s">
        <v>359</v>
      </c>
      <c r="C82" s="10">
        <v>1</v>
      </c>
      <c r="D82" s="7">
        <f>IF(C84=0,"- - -",C82/C84*100)</f>
        <v>1.4285714285714286</v>
      </c>
      <c r="E82" s="6">
        <v>7</v>
      </c>
      <c r="F82" s="7">
        <f>IF(E84=0,"- - -",E82/E84*100)</f>
        <v>1.3059701492537312</v>
      </c>
      <c r="G82" s="6">
        <v>12</v>
      </c>
      <c r="H82" s="7">
        <f>IF(G84=0,"- - -",G82/G84*100)</f>
        <v>0.94265514532600159</v>
      </c>
      <c r="I82" s="6">
        <v>231</v>
      </c>
      <c r="J82" s="7">
        <f>IF(I84=0,"- - -",I82/I84*100)</f>
        <v>1.3656517883535324</v>
      </c>
      <c r="K82" s="6">
        <v>1306</v>
      </c>
      <c r="L82" s="7">
        <f>IF(K84=0,"- - -",K82/K84*100)</f>
        <v>1.3846333266186746</v>
      </c>
      <c r="M82" s="6">
        <v>192</v>
      </c>
      <c r="N82" s="7">
        <f>IF(M84=0,"- - -",M82/M84*100)</f>
        <v>1.359195809146255</v>
      </c>
      <c r="O82" s="6">
        <v>0</v>
      </c>
      <c r="P82" s="7">
        <f>IF(O84=0,"- - -",O82/O84*100)</f>
        <v>0</v>
      </c>
      <c r="Q82" s="6">
        <v>0</v>
      </c>
      <c r="R82" s="7">
        <f>IF(Q84=0,"- - -",Q82/Q84*100)</f>
        <v>0</v>
      </c>
      <c r="S82" s="6">
        <v>0</v>
      </c>
      <c r="T82" s="7">
        <f>IF(S84=0,"- - -",S82/S84*100)</f>
        <v>0</v>
      </c>
      <c r="U82" s="26">
        <f t="shared" si="4"/>
        <v>1749</v>
      </c>
      <c r="V82" s="29">
        <f>IF(U84=0,"- - -",U82/U84*100)</f>
        <v>1.3739522533916746</v>
      </c>
    </row>
    <row r="83" spans="1:24" ht="15" thickBot="1" x14ac:dyDescent="0.35">
      <c r="A83" s="54" t="s">
        <v>347</v>
      </c>
      <c r="B83" s="84" t="s">
        <v>360</v>
      </c>
      <c r="C83" s="10">
        <v>0</v>
      </c>
      <c r="D83" s="7">
        <f>IF(C84=0,"- - -",C83/C84*100)</f>
        <v>0</v>
      </c>
      <c r="E83" s="6">
        <v>1</v>
      </c>
      <c r="F83" s="7">
        <f>IF(E84=0,"- - -",E83/E84*100)</f>
        <v>0.18656716417910446</v>
      </c>
      <c r="G83" s="6">
        <v>0</v>
      </c>
      <c r="H83" s="7">
        <f>IF(G84=0,"- - -",G83/G84*100)</f>
        <v>0</v>
      </c>
      <c r="I83" s="6">
        <v>3</v>
      </c>
      <c r="J83" s="7">
        <f>IF(I84=0,"- - -",I83/I84*100)</f>
        <v>1.7735737511084836E-2</v>
      </c>
      <c r="K83" s="6">
        <v>23</v>
      </c>
      <c r="L83" s="7">
        <f>IF(K84=0,"- - -",K83/K84*100)</f>
        <v>2.4384813562197179E-2</v>
      </c>
      <c r="M83" s="6">
        <v>5</v>
      </c>
      <c r="N83" s="7">
        <f>IF(M84=0,"- - -",M83/M84*100)</f>
        <v>3.5395724196517063E-2</v>
      </c>
      <c r="O83" s="6">
        <v>0</v>
      </c>
      <c r="P83" s="7">
        <f>IF(O84=0,"- - -",O83/O84*100)</f>
        <v>0</v>
      </c>
      <c r="Q83" s="6">
        <v>0</v>
      </c>
      <c r="R83" s="7">
        <f>IF(Q84=0,"- - -",Q83/Q84*100)</f>
        <v>0</v>
      </c>
      <c r="S83" s="6">
        <v>0</v>
      </c>
      <c r="T83" s="7">
        <f>IF(S84=0,"- - -",S83/S84*100)</f>
        <v>0</v>
      </c>
      <c r="U83" s="26">
        <f t="shared" si="4"/>
        <v>32</v>
      </c>
      <c r="V83" s="29">
        <f>IF(U84=0,"- - -",U83/U84*100)</f>
        <v>2.513806295513641E-2</v>
      </c>
    </row>
    <row r="84" spans="1:24" x14ac:dyDescent="0.3">
      <c r="A84" s="155" t="s">
        <v>13</v>
      </c>
      <c r="B84" s="156"/>
      <c r="C84" s="14">
        <f>SUM(C71:C83)</f>
        <v>70</v>
      </c>
      <c r="D84" s="15">
        <f>IF(C84=0,"- - -",C84/C84*100)</f>
        <v>100</v>
      </c>
      <c r="E84" s="16">
        <f>SUM(E71:E83)</f>
        <v>536</v>
      </c>
      <c r="F84" s="15">
        <f>IF(E84=0,"- - -",E84/E84*100)</f>
        <v>100</v>
      </c>
      <c r="G84" s="16">
        <f>SUM(G71:G83)</f>
        <v>1273</v>
      </c>
      <c r="H84" s="15">
        <f>IF(G84=0,"- - -",G84/G84*100)</f>
        <v>100</v>
      </c>
      <c r="I84" s="16">
        <f>SUM(I71:I83)</f>
        <v>16915</v>
      </c>
      <c r="J84" s="15">
        <f>IF(I84=0,"- - -",I84/I84*100)</f>
        <v>100</v>
      </c>
      <c r="K84" s="16">
        <f>SUM(K71:K83)</f>
        <v>94321</v>
      </c>
      <c r="L84" s="15">
        <f>IF(K84=0,"- - -",K84/K84*100)</f>
        <v>100</v>
      </c>
      <c r="M84" s="16">
        <f>SUM(M71:M83)</f>
        <v>14126</v>
      </c>
      <c r="N84" s="15">
        <f>IF(M84=0,"- - -",M84/M84*100)</f>
        <v>100</v>
      </c>
      <c r="O84" s="16">
        <f>SUM(O71:O83)</f>
        <v>8</v>
      </c>
      <c r="P84" s="15">
        <f>IF(O84=0,"- - -",O84/O84*100)</f>
        <v>100</v>
      </c>
      <c r="Q84" s="16">
        <f>SUM(Q71:Q83)</f>
        <v>3</v>
      </c>
      <c r="R84" s="15">
        <f>IF(Q84=0,"- - -",Q84/Q84*100)</f>
        <v>100</v>
      </c>
      <c r="S84" s="16">
        <f>SUM(S71:S83)</f>
        <v>45</v>
      </c>
      <c r="T84" s="15">
        <f>IF(S84=0,"- - -",S84/S84*100)</f>
        <v>100</v>
      </c>
      <c r="U84" s="22">
        <f>SUM(U71:U83)</f>
        <v>127297</v>
      </c>
      <c r="V84" s="23">
        <f>IF(U84=0,"- - -",U84/U84*100)</f>
        <v>100</v>
      </c>
    </row>
    <row r="85" spans="1:24" ht="15" thickBot="1" x14ac:dyDescent="0.35">
      <c r="A85" s="149" t="s">
        <v>590</v>
      </c>
      <c r="B85" s="150"/>
      <c r="C85" s="18">
        <f>IF($U84=0,"- - -",C84/$U84*100)</f>
        <v>5.4989512714360901E-2</v>
      </c>
      <c r="D85" s="19"/>
      <c r="E85" s="20">
        <f>IF($U84=0,"- - -",E84/$U84*100)</f>
        <v>0.42106255449853491</v>
      </c>
      <c r="F85" s="19"/>
      <c r="G85" s="20">
        <f>IF($U84=0,"- - -",G84/$U84*100)</f>
        <v>1.0000235669340205</v>
      </c>
      <c r="H85" s="19"/>
      <c r="I85" s="20">
        <f>IF($U84=0,"- - -",I84/$U84*100)</f>
        <v>13.287822965191639</v>
      </c>
      <c r="J85" s="19"/>
      <c r="K85" s="20">
        <f>IF($U84=0,"- - -",K84/$U84*100)</f>
        <v>74.095226124731923</v>
      </c>
      <c r="L85" s="19"/>
      <c r="M85" s="20">
        <f>IF($U84=0,"- - -",M84/$U84*100)</f>
        <v>11.096883665758032</v>
      </c>
      <c r="N85" s="19"/>
      <c r="O85" s="20">
        <f>IF($U84=0,"- - -",O84/$U84*100)</f>
        <v>6.2845157387841025E-3</v>
      </c>
      <c r="P85" s="19"/>
      <c r="Q85" s="20">
        <f>IF($U84=0,"- - -",Q84/$U84*100)</f>
        <v>2.3566934020440387E-3</v>
      </c>
      <c r="R85" s="19"/>
      <c r="S85" s="20">
        <f>IF($U84=0,"- - -",S84/$U84*100)</f>
        <v>3.5350401030660582E-2</v>
      </c>
      <c r="T85" s="19"/>
      <c r="U85" s="24">
        <f>IF($U84=0,"- - -",U84/$U84*100)</f>
        <v>100</v>
      </c>
      <c r="V85" s="25"/>
    </row>
    <row r="88" spans="1:24" x14ac:dyDescent="0.3">
      <c r="A88" s="1" t="s">
        <v>76</v>
      </c>
      <c r="J88" s="48"/>
      <c r="L88" s="48"/>
    </row>
    <row r="89" spans="1:24" ht="15" thickBot="1" x14ac:dyDescent="0.35"/>
    <row r="90" spans="1:24" ht="14.4" customHeight="1" x14ac:dyDescent="0.3">
      <c r="A90" s="151" t="s">
        <v>85</v>
      </c>
      <c r="B90" s="152"/>
      <c r="C90" s="32" t="s">
        <v>107</v>
      </c>
      <c r="D90" s="33"/>
      <c r="E90" s="32" t="s">
        <v>108</v>
      </c>
      <c r="F90" s="33"/>
      <c r="G90" s="32" t="s">
        <v>109</v>
      </c>
      <c r="H90" s="33"/>
      <c r="I90" s="32" t="s">
        <v>110</v>
      </c>
      <c r="J90" s="33"/>
      <c r="K90" s="32" t="s">
        <v>111</v>
      </c>
      <c r="L90" s="33"/>
      <c r="M90" s="32" t="s">
        <v>112</v>
      </c>
      <c r="N90" s="33"/>
      <c r="O90" s="32" t="s">
        <v>113</v>
      </c>
      <c r="P90" s="33"/>
      <c r="Q90" s="32" t="s">
        <v>114</v>
      </c>
      <c r="R90" s="33"/>
      <c r="S90" s="32" t="s">
        <v>115</v>
      </c>
      <c r="T90" s="33"/>
      <c r="U90" s="32" t="s">
        <v>116</v>
      </c>
      <c r="V90" s="33"/>
      <c r="W90" s="35" t="s">
        <v>13</v>
      </c>
      <c r="X90" s="36"/>
    </row>
    <row r="91" spans="1:24" ht="15" thickBot="1" x14ac:dyDescent="0.35">
      <c r="A91" s="153"/>
      <c r="B91" s="154"/>
      <c r="C91" s="37" t="s">
        <v>14</v>
      </c>
      <c r="D91" s="38" t="s">
        <v>15</v>
      </c>
      <c r="E91" s="39" t="s">
        <v>14</v>
      </c>
      <c r="F91" s="38" t="s">
        <v>15</v>
      </c>
      <c r="G91" s="39" t="s">
        <v>14</v>
      </c>
      <c r="H91" s="38" t="s">
        <v>15</v>
      </c>
      <c r="I91" s="37" t="s">
        <v>14</v>
      </c>
      <c r="J91" s="38" t="s">
        <v>15</v>
      </c>
      <c r="K91" s="37" t="s">
        <v>14</v>
      </c>
      <c r="L91" s="38" t="s">
        <v>15</v>
      </c>
      <c r="M91" s="37" t="s">
        <v>14</v>
      </c>
      <c r="N91" s="38" t="s">
        <v>15</v>
      </c>
      <c r="O91" s="37" t="s">
        <v>14</v>
      </c>
      <c r="P91" s="38" t="s">
        <v>15</v>
      </c>
      <c r="Q91" s="37" t="s">
        <v>14</v>
      </c>
      <c r="R91" s="38" t="s">
        <v>15</v>
      </c>
      <c r="S91" s="37" t="s">
        <v>14</v>
      </c>
      <c r="T91" s="38" t="s">
        <v>15</v>
      </c>
      <c r="U91" s="37" t="s">
        <v>14</v>
      </c>
      <c r="V91" s="38" t="s">
        <v>15</v>
      </c>
      <c r="W91" s="41" t="s">
        <v>14</v>
      </c>
      <c r="X91" s="42" t="s">
        <v>15</v>
      </c>
    </row>
    <row r="92" spans="1:24" x14ac:dyDescent="0.3">
      <c r="A92" s="55" t="s">
        <v>335</v>
      </c>
      <c r="B92" s="83" t="s">
        <v>348</v>
      </c>
      <c r="C92" s="8">
        <v>2</v>
      </c>
      <c r="D92" s="5">
        <f>IF(C105=0,"- - -",C92/C105*100)</f>
        <v>3.7735849056603774</v>
      </c>
      <c r="E92" s="4">
        <v>276</v>
      </c>
      <c r="F92" s="5">
        <f>IF(E105=0,"- - -",E92/E105*100)</f>
        <v>6.6909090909090905</v>
      </c>
      <c r="G92" s="4">
        <v>1175</v>
      </c>
      <c r="H92" s="5">
        <f>IF(G105=0,"- - -",G92/G105*100)</f>
        <v>5.5989707423996951</v>
      </c>
      <c r="I92" s="4">
        <v>2066</v>
      </c>
      <c r="J92" s="5">
        <f>IF(I105=0,"- - -",I92/I105*100)</f>
        <v>4.4458790617602748</v>
      </c>
      <c r="K92" s="4">
        <v>1704</v>
      </c>
      <c r="L92" s="5">
        <f>IF(K105=0,"- - -",K92/K105*100)</f>
        <v>4.5074595280922658</v>
      </c>
      <c r="M92" s="4">
        <v>744</v>
      </c>
      <c r="N92" s="5">
        <f>IF(M105=0,"- - -",M92/M105*100)</f>
        <v>4.9349960201644993</v>
      </c>
      <c r="O92" s="4">
        <v>122</v>
      </c>
      <c r="P92" s="5">
        <f>IF(O105=0,"- - -",O92/O105*100)</f>
        <v>4.5641601197156749</v>
      </c>
      <c r="Q92" s="4">
        <v>6</v>
      </c>
      <c r="R92" s="5">
        <f>IF(Q105=0,"- - -",Q92/Q105*100)</f>
        <v>5.7142857142857144</v>
      </c>
      <c r="S92" s="4">
        <v>0</v>
      </c>
      <c r="T92" s="5">
        <f>IF(S105=0,"- - -",S92/S105*100)</f>
        <v>0</v>
      </c>
      <c r="U92" s="4">
        <v>0</v>
      </c>
      <c r="V92" s="5">
        <f>IF(U105=0,"- - -",U92/U105*100)</f>
        <v>0</v>
      </c>
      <c r="W92" s="26">
        <f>C92+E92+G92+I92+K92+M92+O92+Q92+S92+U92</f>
        <v>6095</v>
      </c>
      <c r="X92" s="27">
        <f>IF(W105=0,"- - -",W92/W105*100)</f>
        <v>4.7880154284861387</v>
      </c>
    </row>
    <row r="93" spans="1:24" x14ac:dyDescent="0.3">
      <c r="A93" s="52" t="s">
        <v>336</v>
      </c>
      <c r="B93" s="82" t="s">
        <v>350</v>
      </c>
      <c r="C93" s="9">
        <v>41</v>
      </c>
      <c r="D93" s="3">
        <f>IF(C105=0,"- - -",C93/C105*100)</f>
        <v>77.358490566037744</v>
      </c>
      <c r="E93" s="2">
        <v>3217</v>
      </c>
      <c r="F93" s="3">
        <f>IF(E105=0,"- - -",E93/E105*100)</f>
        <v>77.987878787878785</v>
      </c>
      <c r="G93" s="2">
        <v>16892</v>
      </c>
      <c r="H93" s="3">
        <f>IF(G105=0,"- - -",G93/G105*100)</f>
        <v>80.491756409034593</v>
      </c>
      <c r="I93" s="2">
        <v>39448</v>
      </c>
      <c r="J93" s="3">
        <f>IF(I105=0,"- - -",I93/I105*100)</f>
        <v>84.889175812352065</v>
      </c>
      <c r="K93" s="2">
        <v>31437</v>
      </c>
      <c r="L93" s="3">
        <f>IF(K105=0,"- - -",K93/K105*100)</f>
        <v>83.157866892392335</v>
      </c>
      <c r="M93" s="2">
        <v>11729</v>
      </c>
      <c r="N93" s="3">
        <f>IF(M105=0,"- - -",M93/M105*100)</f>
        <v>77.79915096842663</v>
      </c>
      <c r="O93" s="2">
        <v>2038</v>
      </c>
      <c r="P93" s="3">
        <f>IF(O105=0,"- - -",O93/O105*100)</f>
        <v>76.243920688365137</v>
      </c>
      <c r="Q93" s="2">
        <v>66</v>
      </c>
      <c r="R93" s="3">
        <f>IF(Q105=0,"- - -",Q93/Q105*100)</f>
        <v>62.857142857142854</v>
      </c>
      <c r="S93" s="2">
        <v>4</v>
      </c>
      <c r="T93" s="3">
        <f>IF(S105=0,"- - -",S93/S105*100)</f>
        <v>100</v>
      </c>
      <c r="U93" s="2">
        <v>0</v>
      </c>
      <c r="V93" s="3">
        <f>IF(U105=0,"- - -",U93/U105*100)</f>
        <v>0</v>
      </c>
      <c r="W93" s="26">
        <f t="shared" ref="W93:W104" si="5">C93+E93+G93+I93+K93+M93+O93+Q93+S93+U93</f>
        <v>104872</v>
      </c>
      <c r="X93" s="29">
        <f>IF(W105=0,"- - -",W93/W105*100)</f>
        <v>82.383716819720803</v>
      </c>
    </row>
    <row r="94" spans="1:24" x14ac:dyDescent="0.3">
      <c r="A94" s="52" t="s">
        <v>337</v>
      </c>
      <c r="B94" s="82" t="s">
        <v>349</v>
      </c>
      <c r="C94" s="9">
        <v>0</v>
      </c>
      <c r="D94" s="3">
        <f>IF(C105=0,"- - -",C94/C105*100)</f>
        <v>0</v>
      </c>
      <c r="E94" s="2">
        <v>7</v>
      </c>
      <c r="F94" s="3">
        <f>IF(E105=0,"- - -",E94/E105*100)</f>
        <v>0.16969696969696971</v>
      </c>
      <c r="G94" s="2">
        <v>21</v>
      </c>
      <c r="H94" s="3">
        <f>IF(G105=0,"- - -",G94/G105*100)</f>
        <v>0.10006671114076052</v>
      </c>
      <c r="I94" s="2">
        <v>42</v>
      </c>
      <c r="J94" s="3">
        <f>IF(I105=0,"- - -",I94/I105*100)</f>
        <v>9.0380890897353128E-2</v>
      </c>
      <c r="K94" s="2">
        <v>83</v>
      </c>
      <c r="L94" s="3">
        <f>IF(K105=0,"- - -",K94/K105*100)</f>
        <v>0.21955348640355518</v>
      </c>
      <c r="M94" s="2">
        <v>58</v>
      </c>
      <c r="N94" s="3">
        <f>IF(M105=0,"- - -",M94/M105*100)</f>
        <v>0.38471743167949057</v>
      </c>
      <c r="O94" s="2">
        <v>19</v>
      </c>
      <c r="P94" s="3">
        <f>IF(O105=0,"- - -",O94/O105*100)</f>
        <v>0.71081182192293302</v>
      </c>
      <c r="Q94" s="2">
        <v>1</v>
      </c>
      <c r="R94" s="3">
        <f>IF(Q105=0,"- - -",Q94/Q105*100)</f>
        <v>0.95238095238095244</v>
      </c>
      <c r="S94" s="2">
        <v>0</v>
      </c>
      <c r="T94" s="3">
        <f>IF(S105=0,"- - -",S94/S105*100)</f>
        <v>0</v>
      </c>
      <c r="U94" s="2">
        <v>0</v>
      </c>
      <c r="V94" s="3">
        <f>IF(U105=0,"- - -",U94/U105*100)</f>
        <v>0</v>
      </c>
      <c r="W94" s="26">
        <f t="shared" si="5"/>
        <v>231</v>
      </c>
      <c r="X94" s="29">
        <f>IF(W105=0,"- - -",W94/W105*100)</f>
        <v>0.181465391957391</v>
      </c>
    </row>
    <row r="95" spans="1:24" x14ac:dyDescent="0.3">
      <c r="A95" s="52" t="s">
        <v>338</v>
      </c>
      <c r="B95" s="82" t="s">
        <v>351</v>
      </c>
      <c r="C95" s="9">
        <v>2</v>
      </c>
      <c r="D95" s="3">
        <f>IF(C105=0,"- - -",C95/C105*100)</f>
        <v>3.7735849056603774</v>
      </c>
      <c r="E95" s="2">
        <v>30</v>
      </c>
      <c r="F95" s="3">
        <f>IF(E105=0,"- - -",E95/E105*100)</f>
        <v>0.72727272727272729</v>
      </c>
      <c r="G95" s="2">
        <v>169</v>
      </c>
      <c r="H95" s="3">
        <f>IF(G105=0,"- - -",G95/G105*100)</f>
        <v>0.80529877060897748</v>
      </c>
      <c r="I95" s="2">
        <v>400</v>
      </c>
      <c r="J95" s="3">
        <f>IF(I105=0,"- - -",I95/I105*100)</f>
        <v>0.86077038949860118</v>
      </c>
      <c r="K95" s="2">
        <v>428</v>
      </c>
      <c r="L95" s="3">
        <f>IF(K105=0,"- - -",K95/K105*100)</f>
        <v>1.1321553274785738</v>
      </c>
      <c r="M95" s="2">
        <v>251</v>
      </c>
      <c r="N95" s="3">
        <f>IF(M105=0,"- - -",M95/M105*100)</f>
        <v>1.6648978508888297</v>
      </c>
      <c r="O95" s="2">
        <v>44</v>
      </c>
      <c r="P95" s="3">
        <f>IF(O105=0,"- - -",O95/O105*100)</f>
        <v>1.6460905349794239</v>
      </c>
      <c r="Q95" s="2">
        <v>1</v>
      </c>
      <c r="R95" s="3">
        <f>IF(Q105=0,"- - -",Q95/Q105*100)</f>
        <v>0.95238095238095244</v>
      </c>
      <c r="S95" s="2">
        <v>0</v>
      </c>
      <c r="T95" s="3">
        <f>IF(S105=0,"- - -",S95/S105*100)</f>
        <v>0</v>
      </c>
      <c r="U95" s="2">
        <v>0</v>
      </c>
      <c r="V95" s="3">
        <f>IF(U105=0,"- - -",U95/U105*100)</f>
        <v>0</v>
      </c>
      <c r="W95" s="26">
        <f t="shared" si="5"/>
        <v>1325</v>
      </c>
      <c r="X95" s="29">
        <f>IF(W105=0,"- - -",W95/W105*100)</f>
        <v>1.040872919236117</v>
      </c>
    </row>
    <row r="96" spans="1:24" x14ac:dyDescent="0.3">
      <c r="A96" s="52" t="s">
        <v>339</v>
      </c>
      <c r="B96" s="82" t="s">
        <v>352</v>
      </c>
      <c r="C96" s="9">
        <v>0</v>
      </c>
      <c r="D96" s="3">
        <f>IF(C105=0,"- - -",C96/C105*100)</f>
        <v>0</v>
      </c>
      <c r="E96" s="2">
        <v>5</v>
      </c>
      <c r="F96" s="3">
        <f>IF(E105=0,"- - -",E96/E105*100)</f>
        <v>0.12121212121212122</v>
      </c>
      <c r="G96" s="2">
        <v>2</v>
      </c>
      <c r="H96" s="3">
        <f>IF(G105=0,"- - -",G96/G105*100)</f>
        <v>9.5301629657867145E-3</v>
      </c>
      <c r="I96" s="2">
        <v>27</v>
      </c>
      <c r="J96" s="3">
        <f>IF(I105=0,"- - -",I96/I105*100)</f>
        <v>5.8102001291155586E-2</v>
      </c>
      <c r="K96" s="2">
        <v>66</v>
      </c>
      <c r="L96" s="3">
        <f>IF(K105=0,"- - -",K96/K105*100)</f>
        <v>0.17458470003174267</v>
      </c>
      <c r="M96" s="2">
        <v>49</v>
      </c>
      <c r="N96" s="3">
        <f>IF(M105=0,"- - -",M96/M105*100)</f>
        <v>0.32501989917750063</v>
      </c>
      <c r="O96" s="2">
        <v>17</v>
      </c>
      <c r="P96" s="3">
        <f>IF(O105=0,"- - -",O96/O105*100)</f>
        <v>0.63598952487841376</v>
      </c>
      <c r="Q96" s="2">
        <v>0</v>
      </c>
      <c r="R96" s="3">
        <f>IF(Q105=0,"- - -",Q96/Q105*100)</f>
        <v>0</v>
      </c>
      <c r="S96" s="2">
        <v>0</v>
      </c>
      <c r="T96" s="3">
        <f>IF(S105=0,"- - -",S96/S105*100)</f>
        <v>0</v>
      </c>
      <c r="U96" s="2">
        <v>1</v>
      </c>
      <c r="V96" s="3">
        <f>IF(U105=0,"- - -",U96/U105*100)</f>
        <v>100</v>
      </c>
      <c r="W96" s="26">
        <f t="shared" si="5"/>
        <v>167</v>
      </c>
      <c r="X96" s="29">
        <f>IF(W105=0,"- - -",W96/W105*100)</f>
        <v>0.13118926604711814</v>
      </c>
    </row>
    <row r="97" spans="1:28" x14ac:dyDescent="0.3">
      <c r="A97" s="52" t="s">
        <v>340</v>
      </c>
      <c r="B97" s="82" t="s">
        <v>353</v>
      </c>
      <c r="C97" s="9">
        <v>0</v>
      </c>
      <c r="D97" s="3">
        <f>IF(C105=0,"- - -",C97/C105*100)</f>
        <v>0</v>
      </c>
      <c r="E97" s="2">
        <v>1</v>
      </c>
      <c r="F97" s="3">
        <f>IF(E105=0,"- - -",E97/E105*100)</f>
        <v>2.4242424242424242E-2</v>
      </c>
      <c r="G97" s="2">
        <v>3</v>
      </c>
      <c r="H97" s="3">
        <f>IF(G105=0,"- - -",G97/G105*100)</f>
        <v>1.4295244448680073E-2</v>
      </c>
      <c r="I97" s="2">
        <v>5</v>
      </c>
      <c r="J97" s="3">
        <f>IF(I105=0,"- - -",I97/I105*100)</f>
        <v>1.0759629868732516E-2</v>
      </c>
      <c r="K97" s="2">
        <v>8</v>
      </c>
      <c r="L97" s="3">
        <f>IF(K105=0,"- - -",K97/K105*100)</f>
        <v>2.1161781822029418E-2</v>
      </c>
      <c r="M97" s="2">
        <v>3</v>
      </c>
      <c r="N97" s="3">
        <f>IF(M105=0,"- - -",M97/M105*100)</f>
        <v>1.9899177500663306E-2</v>
      </c>
      <c r="O97" s="2">
        <v>0</v>
      </c>
      <c r="P97" s="3">
        <f>IF(O105=0,"- - -",O97/O105*100)</f>
        <v>0</v>
      </c>
      <c r="Q97" s="2">
        <v>0</v>
      </c>
      <c r="R97" s="3">
        <f>IF(Q105=0,"- - -",Q97/Q105*100)</f>
        <v>0</v>
      </c>
      <c r="S97" s="2">
        <v>0</v>
      </c>
      <c r="T97" s="3">
        <f>IF(S105=0,"- - -",S97/S105*100)</f>
        <v>0</v>
      </c>
      <c r="U97" s="2">
        <v>0</v>
      </c>
      <c r="V97" s="3">
        <f>IF(U105=0,"- - -",U97/U105*100)</f>
        <v>0</v>
      </c>
      <c r="W97" s="26">
        <f t="shared" si="5"/>
        <v>20</v>
      </c>
      <c r="X97" s="29">
        <f>IF(W105=0,"- - -",W97/W105*100)</f>
        <v>1.5711289346960259E-2</v>
      </c>
    </row>
    <row r="98" spans="1:28" x14ac:dyDescent="0.3">
      <c r="A98" s="52" t="s">
        <v>341</v>
      </c>
      <c r="B98" s="82" t="s">
        <v>354</v>
      </c>
      <c r="C98" s="9">
        <v>0</v>
      </c>
      <c r="D98" s="3">
        <f>IF(C105=0,"- - -",C98/C105*100)</f>
        <v>0</v>
      </c>
      <c r="E98" s="2">
        <v>20</v>
      </c>
      <c r="F98" s="3">
        <f>IF(E105=0,"- - -",E98/E105*100)</f>
        <v>0.48484848484848486</v>
      </c>
      <c r="G98" s="2">
        <v>195</v>
      </c>
      <c r="H98" s="3">
        <f>IF(G105=0,"- - -",G98/G105*100)</f>
        <v>0.92919088916420467</v>
      </c>
      <c r="I98" s="2">
        <v>400</v>
      </c>
      <c r="J98" s="3">
        <f>IF(I105=0,"- - -",I98/I105*100)</f>
        <v>0.86077038949860118</v>
      </c>
      <c r="K98" s="2">
        <v>328</v>
      </c>
      <c r="L98" s="3">
        <f>IF(K105=0,"- - -",K98/K105*100)</f>
        <v>0.86763305470320595</v>
      </c>
      <c r="M98" s="2">
        <v>201</v>
      </c>
      <c r="N98" s="3">
        <f>IF(M105=0,"- - -",M98/M105*100)</f>
        <v>1.3332448925444416</v>
      </c>
      <c r="O98" s="2">
        <v>47</v>
      </c>
      <c r="P98" s="3">
        <f>IF(O105=0,"- - -",O98/O105*100)</f>
        <v>1.7583239805462028</v>
      </c>
      <c r="Q98" s="2">
        <v>1</v>
      </c>
      <c r="R98" s="3">
        <f>IF(Q105=0,"- - -",Q98/Q105*100)</f>
        <v>0.95238095238095244</v>
      </c>
      <c r="S98" s="2">
        <v>0</v>
      </c>
      <c r="T98" s="3">
        <f>IF(S105=0,"- - -",S98/S105*100)</f>
        <v>0</v>
      </c>
      <c r="U98" s="2">
        <v>0</v>
      </c>
      <c r="V98" s="3">
        <f>IF(U105=0,"- - -",U98/U105*100)</f>
        <v>0</v>
      </c>
      <c r="W98" s="26">
        <f t="shared" si="5"/>
        <v>1192</v>
      </c>
      <c r="X98" s="29">
        <f>IF(W105=0,"- - -",W98/W105*100)</f>
        <v>0.93639284507883136</v>
      </c>
    </row>
    <row r="99" spans="1:28" x14ac:dyDescent="0.3">
      <c r="A99" s="52" t="s">
        <v>342</v>
      </c>
      <c r="B99" s="82" t="s">
        <v>355</v>
      </c>
      <c r="C99" s="9">
        <v>7</v>
      </c>
      <c r="D99" s="3">
        <f>IF(C105=0,"- - -",C99/C105*100)</f>
        <v>13.20754716981132</v>
      </c>
      <c r="E99" s="2">
        <v>168</v>
      </c>
      <c r="F99" s="3">
        <f>IF(E105=0,"- - -",E99/E105*100)</f>
        <v>4.0727272727272732</v>
      </c>
      <c r="G99" s="2">
        <v>481</v>
      </c>
      <c r="H99" s="3">
        <f>IF(G105=0,"- - -",G99/G105*100)</f>
        <v>2.2920041932717048</v>
      </c>
      <c r="I99" s="2">
        <v>980</v>
      </c>
      <c r="J99" s="3">
        <f>IF(I105=0,"- - -",I99/I105*100)</f>
        <v>2.108887454271573</v>
      </c>
      <c r="K99" s="2">
        <v>1211</v>
      </c>
      <c r="L99" s="3">
        <f>IF(K105=0,"- - -",K99/K105*100)</f>
        <v>3.2033647233097025</v>
      </c>
      <c r="M99" s="2">
        <v>636</v>
      </c>
      <c r="N99" s="3">
        <f>IF(M105=0,"- - -",M99/M105*100)</f>
        <v>4.2186256301406209</v>
      </c>
      <c r="O99" s="2">
        <v>122</v>
      </c>
      <c r="P99" s="3">
        <f>IF(O105=0,"- - -",O99/O105*100)</f>
        <v>4.5641601197156749</v>
      </c>
      <c r="Q99" s="2">
        <v>5</v>
      </c>
      <c r="R99" s="3">
        <f>IF(Q105=0,"- - -",Q99/Q105*100)</f>
        <v>4.7619047619047619</v>
      </c>
      <c r="S99" s="2">
        <v>0</v>
      </c>
      <c r="T99" s="3">
        <f>IF(S105=0,"- - -",S99/S105*100)</f>
        <v>0</v>
      </c>
      <c r="U99" s="2">
        <v>0</v>
      </c>
      <c r="V99" s="3">
        <f>IF(U105=0,"- - -",U99/U105*100)</f>
        <v>0</v>
      </c>
      <c r="W99" s="26">
        <f t="shared" si="5"/>
        <v>3610</v>
      </c>
      <c r="X99" s="29">
        <f>IF(W105=0,"- - -",W99/W105*100)</f>
        <v>2.8358877271263268</v>
      </c>
    </row>
    <row r="100" spans="1:28" x14ac:dyDescent="0.3">
      <c r="A100" s="52" t="s">
        <v>343</v>
      </c>
      <c r="B100" s="82" t="s">
        <v>356</v>
      </c>
      <c r="C100" s="9">
        <v>1</v>
      </c>
      <c r="D100" s="3">
        <f>IF(C105=0,"- - -",C100/C105*100)</f>
        <v>1.8867924528301887</v>
      </c>
      <c r="E100" s="2">
        <v>135</v>
      </c>
      <c r="F100" s="3">
        <f>IF(E105=0,"- - -",E100/E105*100)</f>
        <v>3.2727272727272729</v>
      </c>
      <c r="G100" s="2">
        <v>376</v>
      </c>
      <c r="H100" s="3">
        <f>IF(G105=0,"- - -",G100/G105*100)</f>
        <v>1.7916706375679023</v>
      </c>
      <c r="I100" s="2">
        <v>469</v>
      </c>
      <c r="J100" s="3">
        <f>IF(I105=0,"- - -",I100/I105*100)</f>
        <v>1.00925328168711</v>
      </c>
      <c r="K100" s="2">
        <v>348</v>
      </c>
      <c r="L100" s="3">
        <f>IF(K105=0,"- - -",K100/K105*100)</f>
        <v>0.9205375092582796</v>
      </c>
      <c r="M100" s="2">
        <v>165</v>
      </c>
      <c r="N100" s="3">
        <f>IF(M105=0,"- - -",M100/M105*100)</f>
        <v>1.0944547625364818</v>
      </c>
      <c r="O100" s="2">
        <v>21</v>
      </c>
      <c r="P100" s="3">
        <f>IF(O105=0,"- - -",O100/O105*100)</f>
        <v>0.78563411896745239</v>
      </c>
      <c r="Q100" s="2">
        <v>1</v>
      </c>
      <c r="R100" s="3">
        <f>IF(Q105=0,"- - -",Q100/Q105*100)</f>
        <v>0.95238095238095244</v>
      </c>
      <c r="S100" s="2">
        <v>0</v>
      </c>
      <c r="T100" s="3">
        <f>IF(S105=0,"- - -",S100/S105*100)</f>
        <v>0</v>
      </c>
      <c r="U100" s="2">
        <v>0</v>
      </c>
      <c r="V100" s="3">
        <f>IF(U105=0,"- - -",U100/U105*100)</f>
        <v>0</v>
      </c>
      <c r="W100" s="26">
        <f t="shared" si="5"/>
        <v>1516</v>
      </c>
      <c r="X100" s="29">
        <f>IF(W105=0,"- - -",W100/W105*100)</f>
        <v>1.1909157324995876</v>
      </c>
    </row>
    <row r="101" spans="1:28" x14ac:dyDescent="0.3">
      <c r="A101" s="52" t="s">
        <v>344</v>
      </c>
      <c r="B101" s="82" t="s">
        <v>357</v>
      </c>
      <c r="C101" s="9">
        <v>0</v>
      </c>
      <c r="D101" s="3">
        <f>IF(C105=0,"- - -",C101/C105*100)</f>
        <v>0</v>
      </c>
      <c r="E101" s="2">
        <v>171</v>
      </c>
      <c r="F101" s="3">
        <f>IF(E105=0,"- - -",E101/E105*100)</f>
        <v>4.1454545454545455</v>
      </c>
      <c r="G101" s="2">
        <v>1177</v>
      </c>
      <c r="H101" s="3">
        <f>IF(G105=0,"- - -",G101/G105*100)</f>
        <v>5.6085009053654815</v>
      </c>
      <c r="I101" s="2">
        <v>1801</v>
      </c>
      <c r="J101" s="3">
        <f>IF(I105=0,"- - -",I101/I105*100)</f>
        <v>3.8756186787174518</v>
      </c>
      <c r="K101" s="2">
        <v>1515</v>
      </c>
      <c r="L101" s="3">
        <f>IF(K105=0,"- - -",K101/K105*100)</f>
        <v>4.0075124325468208</v>
      </c>
      <c r="M101" s="2">
        <v>867</v>
      </c>
      <c r="N101" s="3">
        <f>IF(M105=0,"- - -",M101/M105*100)</f>
        <v>5.750862297691695</v>
      </c>
      <c r="O101" s="2">
        <v>176</v>
      </c>
      <c r="P101" s="3">
        <f>IF(O105=0,"- - -",O101/O105*100)</f>
        <v>6.5843621399176957</v>
      </c>
      <c r="Q101" s="2">
        <v>19</v>
      </c>
      <c r="R101" s="3">
        <f>IF(Q105=0,"- - -",Q101/Q105*100)</f>
        <v>18.095238095238095</v>
      </c>
      <c r="S101" s="2">
        <v>0</v>
      </c>
      <c r="T101" s="3">
        <f>IF(S105=0,"- - -",S101/S105*100)</f>
        <v>0</v>
      </c>
      <c r="U101" s="2">
        <v>0</v>
      </c>
      <c r="V101" s="3">
        <f>IF(U105=0,"- - -",U101/U105*100)</f>
        <v>0</v>
      </c>
      <c r="W101" s="26">
        <f t="shared" si="5"/>
        <v>5726</v>
      </c>
      <c r="X101" s="29">
        <f>IF(W105=0,"- - -",W101/W105*100)</f>
        <v>4.4981421400347221</v>
      </c>
    </row>
    <row r="102" spans="1:28" x14ac:dyDescent="0.3">
      <c r="A102" s="53" t="s">
        <v>345</v>
      </c>
      <c r="B102" s="84" t="s">
        <v>358</v>
      </c>
      <c r="C102" s="10">
        <v>0</v>
      </c>
      <c r="D102" s="7">
        <f>IF(C105=0,"- - -",C102/C105*100)</f>
        <v>0</v>
      </c>
      <c r="E102" s="6">
        <v>26</v>
      </c>
      <c r="F102" s="7">
        <f>IF(E105=0,"- - -",E102/E105*100)</f>
        <v>0.63030303030303036</v>
      </c>
      <c r="G102" s="6">
        <v>107</v>
      </c>
      <c r="H102" s="7">
        <f>IF(G105=0,"- - -",G102/G105*100)</f>
        <v>0.50986371866958924</v>
      </c>
      <c r="I102" s="6">
        <v>230</v>
      </c>
      <c r="J102" s="7">
        <f>IF(I105=0,"- - -",I102/I105*100)</f>
        <v>0.49494297396169573</v>
      </c>
      <c r="K102" s="6">
        <v>226</v>
      </c>
      <c r="L102" s="7">
        <f>IF(K105=0,"- - -",K102/K105*100)</f>
        <v>0.5978203364723309</v>
      </c>
      <c r="M102" s="6">
        <v>142</v>
      </c>
      <c r="N102" s="7">
        <f>IF(M105=0,"- - -",M102/M105*100)</f>
        <v>0.94189440169806304</v>
      </c>
      <c r="O102" s="6">
        <v>28</v>
      </c>
      <c r="P102" s="7">
        <f>IF(O105=0,"- - -",O102/O105*100)</f>
        <v>1.0475121586232696</v>
      </c>
      <c r="Q102" s="6">
        <v>3</v>
      </c>
      <c r="R102" s="7">
        <f>IF(Q105=0,"- - -",Q102/Q105*100)</f>
        <v>2.8571428571428572</v>
      </c>
      <c r="S102" s="6">
        <v>0</v>
      </c>
      <c r="T102" s="7">
        <f>IF(S105=0,"- - -",S102/S105*100)</f>
        <v>0</v>
      </c>
      <c r="U102" s="6">
        <v>0</v>
      </c>
      <c r="V102" s="7">
        <f>IF(U105=0,"- - -",U102/U105*100)</f>
        <v>0</v>
      </c>
      <c r="W102" s="26">
        <f t="shared" si="5"/>
        <v>762</v>
      </c>
      <c r="X102" s="29">
        <f>IF(W105=0,"- - -",W102/W105*100)</f>
        <v>0.59860012411918584</v>
      </c>
    </row>
    <row r="103" spans="1:28" x14ac:dyDescent="0.3">
      <c r="A103" s="53" t="s">
        <v>346</v>
      </c>
      <c r="B103" s="84" t="s">
        <v>359</v>
      </c>
      <c r="C103" s="10">
        <v>0</v>
      </c>
      <c r="D103" s="7">
        <f>IF(C105=0,"- - -",C103/C105*100)</f>
        <v>0</v>
      </c>
      <c r="E103" s="6">
        <v>69</v>
      </c>
      <c r="F103" s="7">
        <f>IF(E105=0,"- - -",E103/E105*100)</f>
        <v>1.6727272727272726</v>
      </c>
      <c r="G103" s="6">
        <v>385</v>
      </c>
      <c r="H103" s="7">
        <f>IF(G105=0,"- - -",G103/G105*100)</f>
        <v>1.8345563709139427</v>
      </c>
      <c r="I103" s="6">
        <v>597</v>
      </c>
      <c r="J103" s="7">
        <f>IF(I105=0,"- - -",I103/I105*100)</f>
        <v>1.2846998063266624</v>
      </c>
      <c r="K103" s="6">
        <v>433</v>
      </c>
      <c r="L103" s="7">
        <f>IF(K105=0,"- - -",K103/K105*100)</f>
        <v>1.1453814411173422</v>
      </c>
      <c r="M103" s="6">
        <v>224</v>
      </c>
      <c r="N103" s="7">
        <f>IF(M105=0,"- - -",M103/M105*100)</f>
        <v>1.4858052533828601</v>
      </c>
      <c r="O103" s="6">
        <v>39</v>
      </c>
      <c r="P103" s="7">
        <f>IF(O105=0,"- - -",O103/O105*100)</f>
        <v>1.4590347923681257</v>
      </c>
      <c r="Q103" s="6">
        <v>2</v>
      </c>
      <c r="R103" s="7">
        <f>IF(Q105=0,"- - -",Q103/Q105*100)</f>
        <v>1.9047619047619049</v>
      </c>
      <c r="S103" s="6">
        <v>0</v>
      </c>
      <c r="T103" s="7">
        <f>IF(S105=0,"- - -",S103/S105*100)</f>
        <v>0</v>
      </c>
      <c r="U103" s="6">
        <v>0</v>
      </c>
      <c r="V103" s="7">
        <f>IF(U105=0,"- - -",U103/U105*100)</f>
        <v>0</v>
      </c>
      <c r="W103" s="26">
        <f t="shared" si="5"/>
        <v>1749</v>
      </c>
      <c r="X103" s="29">
        <f>IF(W105=0,"- - -",W103/W105*100)</f>
        <v>1.3739522533916746</v>
      </c>
    </row>
    <row r="104" spans="1:28" ht="15" thickBot="1" x14ac:dyDescent="0.35">
      <c r="A104" s="54" t="s">
        <v>347</v>
      </c>
      <c r="B104" s="84" t="s">
        <v>360</v>
      </c>
      <c r="C104" s="10">
        <v>0</v>
      </c>
      <c r="D104" s="7">
        <f>IF(C105=0,"- - -",C104/C105*100)</f>
        <v>0</v>
      </c>
      <c r="E104" s="6">
        <v>0</v>
      </c>
      <c r="F104" s="7">
        <f>IF(E105=0,"- - -",E104/E105*100)</f>
        <v>0</v>
      </c>
      <c r="G104" s="6">
        <v>3</v>
      </c>
      <c r="H104" s="7">
        <f>IF(G105=0,"- - -",G104/G105*100)</f>
        <v>1.4295244448680073E-2</v>
      </c>
      <c r="I104" s="6">
        <v>5</v>
      </c>
      <c r="J104" s="7">
        <f>IF(I105=0,"- - -",I104/I105*100)</f>
        <v>1.0759629868732516E-2</v>
      </c>
      <c r="K104" s="6">
        <v>17</v>
      </c>
      <c r="L104" s="7">
        <f>IF(K105=0,"- - -",K104/K105*100)</f>
        <v>4.4968786371812508E-2</v>
      </c>
      <c r="M104" s="6">
        <v>7</v>
      </c>
      <c r="N104" s="7">
        <f>IF(M105=0,"- - -",M104/M105*100)</f>
        <v>4.6431414168214377E-2</v>
      </c>
      <c r="O104" s="6">
        <v>0</v>
      </c>
      <c r="P104" s="7">
        <f>IF(O105=0,"- - -",O104/O105*100)</f>
        <v>0</v>
      </c>
      <c r="Q104" s="6">
        <v>0</v>
      </c>
      <c r="R104" s="7">
        <f>IF(Q105=0,"- - -",Q104/Q105*100)</f>
        <v>0</v>
      </c>
      <c r="S104" s="6">
        <v>0</v>
      </c>
      <c r="T104" s="7">
        <f>IF(S105=0,"- - -",S104/S105*100)</f>
        <v>0</v>
      </c>
      <c r="U104" s="6">
        <v>0</v>
      </c>
      <c r="V104" s="7">
        <f>IF(U105=0,"- - -",U104/U105*100)</f>
        <v>0</v>
      </c>
      <c r="W104" s="26">
        <f t="shared" si="5"/>
        <v>32</v>
      </c>
      <c r="X104" s="29">
        <f>IF(W105=0,"- - -",W104/W105*100)</f>
        <v>2.513806295513641E-2</v>
      </c>
    </row>
    <row r="105" spans="1:28" x14ac:dyDescent="0.3">
      <c r="A105" s="155" t="s">
        <v>13</v>
      </c>
      <c r="B105" s="156"/>
      <c r="C105" s="14">
        <f>SUM(C92:C104)</f>
        <v>53</v>
      </c>
      <c r="D105" s="15">
        <f>IF(C105=0,"- - -",C105/C105*100)</f>
        <v>100</v>
      </c>
      <c r="E105" s="16">
        <f>SUM(E92:E104)</f>
        <v>4125</v>
      </c>
      <c r="F105" s="15">
        <f>IF(E105=0,"- - -",E105/E105*100)</f>
        <v>100</v>
      </c>
      <c r="G105" s="16">
        <f>SUM(G92:G104)</f>
        <v>20986</v>
      </c>
      <c r="H105" s="15">
        <f>IF(G105=0,"- - -",G105/G105*100)</f>
        <v>100</v>
      </c>
      <c r="I105" s="16">
        <f>SUM(I92:I104)</f>
        <v>46470</v>
      </c>
      <c r="J105" s="15">
        <f>IF(I105=0,"- - -",I105/I105*100)</f>
        <v>100</v>
      </c>
      <c r="K105" s="16">
        <f>SUM(K92:K104)</f>
        <v>37804</v>
      </c>
      <c r="L105" s="15">
        <f>IF(K105=0,"- - -",K105/K105*100)</f>
        <v>100</v>
      </c>
      <c r="M105" s="16">
        <f>SUM(M92:M104)</f>
        <v>15076</v>
      </c>
      <c r="N105" s="15">
        <f>IF(M105=0,"- - -",M105/M105*100)</f>
        <v>100</v>
      </c>
      <c r="O105" s="16">
        <f>SUM(O92:O104)</f>
        <v>2673</v>
      </c>
      <c r="P105" s="15">
        <f>IF(O105=0,"- - -",O105/O105*100)</f>
        <v>100</v>
      </c>
      <c r="Q105" s="16">
        <f>SUM(Q92:Q104)</f>
        <v>105</v>
      </c>
      <c r="R105" s="15">
        <f>IF(Q105=0,"- - -",Q105/Q105*100)</f>
        <v>100</v>
      </c>
      <c r="S105" s="16">
        <f>SUM(S92:S104)</f>
        <v>4</v>
      </c>
      <c r="T105" s="15">
        <f>IF(S105=0,"- - -",S105/S105*100)</f>
        <v>100</v>
      </c>
      <c r="U105" s="16">
        <f>SUM(U92:U104)</f>
        <v>1</v>
      </c>
      <c r="V105" s="15">
        <f>IF(U105=0,"- - -",U105/U105*100)</f>
        <v>100</v>
      </c>
      <c r="W105" s="22">
        <f>SUM(W92:W104)</f>
        <v>127297</v>
      </c>
      <c r="X105" s="23">
        <f>IF(W105=0,"- - -",W105/W105*100)</f>
        <v>100</v>
      </c>
    </row>
    <row r="106" spans="1:28" ht="15" thickBot="1" x14ac:dyDescent="0.35">
      <c r="A106" s="149" t="s">
        <v>35</v>
      </c>
      <c r="B106" s="150"/>
      <c r="C106" s="18">
        <f>IF($W105=0,"- - -",C105/$W105*100)</f>
        <v>4.1634916769444689E-2</v>
      </c>
      <c r="D106" s="19"/>
      <c r="E106" s="20">
        <f>IF($W105=0,"- - -",E105/$W105*100)</f>
        <v>3.2404534278105532</v>
      </c>
      <c r="F106" s="19"/>
      <c r="G106" s="20">
        <f>IF($W105=0,"- - -",G105/$W105*100)</f>
        <v>16.485855911765398</v>
      </c>
      <c r="H106" s="19"/>
      <c r="I106" s="20">
        <f>IF($W105=0,"- - -",I105/$W105*100)</f>
        <v>36.505180797662163</v>
      </c>
      <c r="J106" s="19"/>
      <c r="K106" s="20">
        <f>IF($W105=0,"- - -",K105/$W105*100)</f>
        <v>29.697479123624284</v>
      </c>
      <c r="L106" s="19"/>
      <c r="M106" s="20">
        <f>IF($W105=0,"- - -",M105/$W105*100)</f>
        <v>11.843169909738643</v>
      </c>
      <c r="N106" s="19"/>
      <c r="O106" s="20">
        <f>IF($W105=0,"- - -",O105/$W105*100)</f>
        <v>2.0998138212212387</v>
      </c>
      <c r="P106" s="19"/>
      <c r="Q106" s="20">
        <f>IF($W105=0,"- - -",Q105/$W105*100)</f>
        <v>8.2484269071541355E-2</v>
      </c>
      <c r="R106" s="19"/>
      <c r="S106" s="20">
        <f>IF($W105=0,"- - -",S105/$W105*100)</f>
        <v>3.1422578693920513E-3</v>
      </c>
      <c r="T106" s="19"/>
      <c r="U106" s="20">
        <f>IF($W105=0,"- - -",U105/$W105*100)</f>
        <v>7.8556446734801282E-4</v>
      </c>
      <c r="V106" s="19"/>
      <c r="W106" s="24">
        <f>IF($W105=0,"- - -",W105/$W105*100)</f>
        <v>100</v>
      </c>
      <c r="X106" s="25"/>
    </row>
    <row r="107" spans="1:28" x14ac:dyDescent="0.3">
      <c r="A107" s="144" t="s">
        <v>480</v>
      </c>
      <c r="B107" s="145"/>
      <c r="C107" s="145"/>
      <c r="D107" s="145"/>
      <c r="E107" s="145"/>
    </row>
    <row r="109" spans="1:28" x14ac:dyDescent="0.3">
      <c r="A109" s="49" t="s">
        <v>77</v>
      </c>
      <c r="F109" s="48"/>
      <c r="J109" s="48"/>
      <c r="L109" s="48"/>
    </row>
    <row r="110" spans="1:28" ht="15" thickBot="1" x14ac:dyDescent="0.35"/>
    <row r="111" spans="1:28" ht="14.4" customHeight="1" x14ac:dyDescent="0.3">
      <c r="A111" s="151" t="s">
        <v>85</v>
      </c>
      <c r="B111" s="152"/>
      <c r="C111" s="32" t="s">
        <v>38</v>
      </c>
      <c r="D111" s="33"/>
      <c r="E111" s="33" t="s">
        <v>39</v>
      </c>
      <c r="F111" s="33"/>
      <c r="G111" s="33" t="s">
        <v>40</v>
      </c>
      <c r="H111" s="33"/>
      <c r="I111" s="33" t="s">
        <v>41</v>
      </c>
      <c r="J111" s="33"/>
      <c r="K111" s="33" t="s">
        <v>42</v>
      </c>
      <c r="L111" s="33"/>
      <c r="M111" s="33" t="s">
        <v>43</v>
      </c>
      <c r="N111" s="33"/>
      <c r="O111" s="33" t="s">
        <v>44</v>
      </c>
      <c r="P111" s="33"/>
      <c r="Q111" s="33" t="s">
        <v>45</v>
      </c>
      <c r="R111" s="33"/>
      <c r="S111" s="33" t="s">
        <v>46</v>
      </c>
      <c r="T111" s="33"/>
      <c r="U111" s="33" t="s">
        <v>47</v>
      </c>
      <c r="V111" s="33"/>
      <c r="W111" s="33" t="s">
        <v>48</v>
      </c>
      <c r="X111" s="33"/>
      <c r="Y111" s="33" t="s">
        <v>16</v>
      </c>
      <c r="Z111" s="33"/>
      <c r="AA111" s="35" t="s">
        <v>13</v>
      </c>
      <c r="AB111" s="36"/>
    </row>
    <row r="112" spans="1:28" ht="15" thickBot="1" x14ac:dyDescent="0.35">
      <c r="A112" s="153"/>
      <c r="B112" s="154"/>
      <c r="C112" s="37" t="s">
        <v>14</v>
      </c>
      <c r="D112" s="38" t="s">
        <v>15</v>
      </c>
      <c r="E112" s="39" t="s">
        <v>14</v>
      </c>
      <c r="F112" s="38" t="s">
        <v>15</v>
      </c>
      <c r="G112" s="39" t="s">
        <v>14</v>
      </c>
      <c r="H112" s="38" t="s">
        <v>15</v>
      </c>
      <c r="I112" s="37" t="s">
        <v>14</v>
      </c>
      <c r="J112" s="38" t="s">
        <v>15</v>
      </c>
      <c r="K112" s="37" t="s">
        <v>14</v>
      </c>
      <c r="L112" s="38" t="s">
        <v>15</v>
      </c>
      <c r="M112" s="37" t="s">
        <v>14</v>
      </c>
      <c r="N112" s="38" t="s">
        <v>15</v>
      </c>
      <c r="O112" s="37" t="s">
        <v>14</v>
      </c>
      <c r="P112" s="38" t="s">
        <v>15</v>
      </c>
      <c r="Q112" s="37" t="s">
        <v>14</v>
      </c>
      <c r="R112" s="38" t="s">
        <v>15</v>
      </c>
      <c r="S112" s="37" t="s">
        <v>14</v>
      </c>
      <c r="T112" s="38" t="s">
        <v>15</v>
      </c>
      <c r="U112" s="37" t="s">
        <v>14</v>
      </c>
      <c r="V112" s="38" t="s">
        <v>15</v>
      </c>
      <c r="W112" s="37" t="s">
        <v>14</v>
      </c>
      <c r="X112" s="38" t="s">
        <v>15</v>
      </c>
      <c r="Y112" s="37" t="s">
        <v>14</v>
      </c>
      <c r="Z112" s="38" t="s">
        <v>15</v>
      </c>
      <c r="AA112" s="41" t="s">
        <v>14</v>
      </c>
      <c r="AB112" s="42" t="s">
        <v>15</v>
      </c>
    </row>
    <row r="113" spans="1:28" x14ac:dyDescent="0.3">
      <c r="A113" s="55" t="s">
        <v>335</v>
      </c>
      <c r="B113" s="83" t="s">
        <v>348</v>
      </c>
      <c r="C113" s="8">
        <v>9</v>
      </c>
      <c r="D113" s="5">
        <f>IF(C126=0,"- - -",C113/C126*100)</f>
        <v>6.1224489795918364</v>
      </c>
      <c r="E113" s="4">
        <v>27</v>
      </c>
      <c r="F113" s="5">
        <f>IF(E126=0,"- - -",E113/E126*100)</f>
        <v>4.7957371225577266</v>
      </c>
      <c r="G113" s="4">
        <v>44</v>
      </c>
      <c r="H113" s="5">
        <f>IF(G126=0,"- - -",G113/G126*100)</f>
        <v>5.0113895216400905</v>
      </c>
      <c r="I113" s="4">
        <v>96</v>
      </c>
      <c r="J113" s="5">
        <f>IF(I126=0,"- - -",I113/I126*100)</f>
        <v>5.2573932092004378</v>
      </c>
      <c r="K113" s="4">
        <v>299</v>
      </c>
      <c r="L113" s="5">
        <f>IF(K126=0,"- - -",K113/K126*100)</f>
        <v>4.9291130893504782</v>
      </c>
      <c r="M113" s="4">
        <v>1181</v>
      </c>
      <c r="N113" s="5">
        <f>IF(M126=0,"- - -",M113/M126*100)</f>
        <v>4.9511591833312369</v>
      </c>
      <c r="O113" s="4">
        <v>2445</v>
      </c>
      <c r="P113" s="5">
        <f>IF(O126=0,"- - -",O113/O126*100)</f>
        <v>4.8071251622036097</v>
      </c>
      <c r="Q113" s="4">
        <v>1639</v>
      </c>
      <c r="R113" s="5">
        <f>IF(Q126=0,"- - -",Q113/Q126*100)</f>
        <v>4.632167990277817</v>
      </c>
      <c r="S113" s="4">
        <v>418</v>
      </c>
      <c r="T113" s="5">
        <f>IF(S126=0,"- - -",S113/S126*100)</f>
        <v>4.6501279341417288</v>
      </c>
      <c r="U113" s="4">
        <v>53</v>
      </c>
      <c r="V113" s="5">
        <f>IF(U126=0,"- - -",U113/U126*100)</f>
        <v>5.1010587102983642</v>
      </c>
      <c r="W113" s="4">
        <v>5</v>
      </c>
      <c r="X113" s="5">
        <f>IF(W126=0,"- - -",W113/W126*100)</f>
        <v>5.6818181818181817</v>
      </c>
      <c r="Y113" s="4">
        <v>0</v>
      </c>
      <c r="Z113" s="5">
        <f>IF(Y126=0,"- - -",Y113/Y126*100)</f>
        <v>0</v>
      </c>
      <c r="AA113" s="26">
        <f>C113+E113+G113+I113+K113+M113+O113+Q113+S113+U113+W113+Y113</f>
        <v>6216</v>
      </c>
      <c r="AB113" s="27">
        <f>IF(AA126=0,"- - -",AA113/AA126*100)</f>
        <v>4.7925983037779494</v>
      </c>
    </row>
    <row r="114" spans="1:28" x14ac:dyDescent="0.3">
      <c r="A114" s="52" t="s">
        <v>336</v>
      </c>
      <c r="B114" s="82" t="s">
        <v>350</v>
      </c>
      <c r="C114" s="9">
        <v>112</v>
      </c>
      <c r="D114" s="3">
        <f>IF(C126=0,"- - -",C114/C126*100)</f>
        <v>76.19047619047619</v>
      </c>
      <c r="E114" s="2">
        <v>455</v>
      </c>
      <c r="F114" s="3">
        <f>IF(E126=0,"- - -",E114/E126*100)</f>
        <v>80.817051509769087</v>
      </c>
      <c r="G114" s="2">
        <v>724</v>
      </c>
      <c r="H114" s="3">
        <f>IF(G126=0,"- - -",G114/G126*100)</f>
        <v>82.460136674259672</v>
      </c>
      <c r="I114" s="2">
        <v>1532</v>
      </c>
      <c r="J114" s="3">
        <f>IF(I126=0,"- - -",I114/I126*100)</f>
        <v>83.899233296823667</v>
      </c>
      <c r="K114" s="2">
        <v>5073</v>
      </c>
      <c r="L114" s="3">
        <f>IF(K126=0,"- - -",K114/K126*100)</f>
        <v>83.630069238377843</v>
      </c>
      <c r="M114" s="2">
        <v>19815</v>
      </c>
      <c r="N114" s="3">
        <f>IF(M126=0,"- - -",M114/M126*100)</f>
        <v>83.071311784681171</v>
      </c>
      <c r="O114" s="2">
        <v>41718</v>
      </c>
      <c r="P114" s="3">
        <f>IF(O126=0,"- - -",O114/O126*100)</f>
        <v>82.021941724666746</v>
      </c>
      <c r="Q114" s="2">
        <v>29250</v>
      </c>
      <c r="R114" s="3">
        <f>IF(Q126=0,"- - -",Q114/Q126*100)</f>
        <v>82.666817398185572</v>
      </c>
      <c r="S114" s="2">
        <v>7281</v>
      </c>
      <c r="T114" s="3">
        <f>IF(S126=0,"- - -",S114/S126*100)</f>
        <v>80.998998776282122</v>
      </c>
      <c r="U114" s="2">
        <v>822</v>
      </c>
      <c r="V114" s="3">
        <f>IF(U126=0,"- - -",U114/U126*100)</f>
        <v>79.114533205004818</v>
      </c>
      <c r="W114" s="2">
        <v>70</v>
      </c>
      <c r="X114" s="3">
        <f>IF(W126=0,"- - -",W114/W126*100)</f>
        <v>79.545454545454547</v>
      </c>
      <c r="Y114" s="2">
        <v>6</v>
      </c>
      <c r="Z114" s="3">
        <f>IF(Y126=0,"- - -",Y114/Y126*100)</f>
        <v>100</v>
      </c>
      <c r="AA114" s="26">
        <f t="shared" ref="AA114:AA125" si="6">C114+E114+G114+I114+K114+M114+O114+Q114+S114+U114+W114+Y114</f>
        <v>106858</v>
      </c>
      <c r="AB114" s="29">
        <f>IF(AA126=0,"- - -",AA114/AA126*100)</f>
        <v>82.388589051657675</v>
      </c>
    </row>
    <row r="115" spans="1:28" x14ac:dyDescent="0.3">
      <c r="A115" s="52" t="s">
        <v>337</v>
      </c>
      <c r="B115" s="82" t="s">
        <v>349</v>
      </c>
      <c r="C115" s="9">
        <v>0</v>
      </c>
      <c r="D115" s="3">
        <f>IF(C126=0,"- - -",C115/C126*100)</f>
        <v>0</v>
      </c>
      <c r="E115" s="2">
        <v>0</v>
      </c>
      <c r="F115" s="3">
        <f>IF(E126=0,"- - -",E115/E126*100)</f>
        <v>0</v>
      </c>
      <c r="G115" s="2">
        <v>1</v>
      </c>
      <c r="H115" s="3">
        <f>IF(G126=0,"- - -",G115/G126*100)</f>
        <v>0.11389521640091116</v>
      </c>
      <c r="I115" s="2">
        <v>2</v>
      </c>
      <c r="J115" s="3">
        <f>IF(I126=0,"- - -",I115/I126*100)</f>
        <v>0.10952902519167579</v>
      </c>
      <c r="K115" s="2">
        <v>5</v>
      </c>
      <c r="L115" s="3">
        <f>IF(K126=0,"- - -",K115/K126*100)</f>
        <v>8.2426640290141781E-2</v>
      </c>
      <c r="M115" s="2">
        <v>37</v>
      </c>
      <c r="N115" s="3">
        <f>IF(M126=0,"- - -",M115/M126*100)</f>
        <v>0.1551167568020794</v>
      </c>
      <c r="O115" s="2">
        <v>97</v>
      </c>
      <c r="P115" s="3">
        <f>IF(O126=0,"- - -",O115/O126*100)</f>
        <v>0.19071212299948881</v>
      </c>
      <c r="Q115" s="2">
        <v>73</v>
      </c>
      <c r="R115" s="3">
        <f>IF(Q126=0,"- - -",Q115/Q126*100)</f>
        <v>0.20631376649803576</v>
      </c>
      <c r="S115" s="2">
        <v>22</v>
      </c>
      <c r="T115" s="3">
        <f>IF(S126=0,"- - -",S115/S126*100)</f>
        <v>0.24474357548114359</v>
      </c>
      <c r="U115" s="2">
        <v>0</v>
      </c>
      <c r="V115" s="3">
        <f>IF(U126=0,"- - -",U115/U126*100)</f>
        <v>0</v>
      </c>
      <c r="W115" s="2">
        <v>0</v>
      </c>
      <c r="X115" s="3">
        <f>IF(W126=0,"- - -",W115/W126*100)</f>
        <v>0</v>
      </c>
      <c r="Y115" s="2">
        <v>0</v>
      </c>
      <c r="Z115" s="3">
        <f>IF(Y126=0,"- - -",Y115/Y126*100)</f>
        <v>0</v>
      </c>
      <c r="AA115" s="26">
        <f t="shared" si="6"/>
        <v>237</v>
      </c>
      <c r="AB115" s="29">
        <f>IF(AA126=0,"- - -",AA115/AA126*100)</f>
        <v>0.18272937548188128</v>
      </c>
    </row>
    <row r="116" spans="1:28" x14ac:dyDescent="0.3">
      <c r="A116" s="52" t="s">
        <v>338</v>
      </c>
      <c r="B116" s="82" t="s">
        <v>351</v>
      </c>
      <c r="C116" s="9">
        <v>2</v>
      </c>
      <c r="D116" s="3">
        <f>IF(C126=0,"- - -",C116/C126*100)</f>
        <v>1.3605442176870748</v>
      </c>
      <c r="E116" s="2">
        <v>4</v>
      </c>
      <c r="F116" s="3">
        <f>IF(E126=0,"- - -",E116/E126*100)</f>
        <v>0.71047957371225579</v>
      </c>
      <c r="G116" s="2">
        <v>8</v>
      </c>
      <c r="H116" s="3">
        <f>IF(G126=0,"- - -",G116/G126*100)</f>
        <v>0.91116173120728927</v>
      </c>
      <c r="I116" s="2">
        <v>14</v>
      </c>
      <c r="J116" s="3">
        <f>IF(I126=0,"- - -",I116/I126*100)</f>
        <v>0.76670317634173057</v>
      </c>
      <c r="K116" s="2">
        <v>46</v>
      </c>
      <c r="L116" s="3">
        <f>IF(K126=0,"- - -",K116/K126*100)</f>
        <v>0.75832509066930431</v>
      </c>
      <c r="M116" s="2">
        <v>251</v>
      </c>
      <c r="N116" s="3">
        <f>IF(M126=0,"- - -",M116/M126*100)</f>
        <v>1.0522785393870793</v>
      </c>
      <c r="O116" s="2">
        <v>603</v>
      </c>
      <c r="P116" s="3">
        <f>IF(O126=0,"- - -",O116/O126*100)</f>
        <v>1.1855609295741418</v>
      </c>
      <c r="Q116" s="2">
        <v>333</v>
      </c>
      <c r="R116" s="3">
        <f>IF(Q126=0,"- - -",Q116/Q126*100)</f>
        <v>0.94112992114857419</v>
      </c>
      <c r="S116" s="2">
        <v>78</v>
      </c>
      <c r="T116" s="3">
        <f>IF(S126=0,"- - -",S116/S126*100)</f>
        <v>0.86772722216041831</v>
      </c>
      <c r="U116" s="2">
        <v>5</v>
      </c>
      <c r="V116" s="3">
        <f>IF(U126=0,"- - -",U116/U126*100)</f>
        <v>0.48123195380173239</v>
      </c>
      <c r="W116" s="2">
        <v>0</v>
      </c>
      <c r="X116" s="3">
        <f>IF(W126=0,"- - -",W116/W126*100)</f>
        <v>0</v>
      </c>
      <c r="Y116" s="2">
        <v>0</v>
      </c>
      <c r="Z116" s="3">
        <f>IF(Y126=0,"- - -",Y116/Y126*100)</f>
        <v>0</v>
      </c>
      <c r="AA116" s="26">
        <f t="shared" si="6"/>
        <v>1344</v>
      </c>
      <c r="AB116" s="29">
        <f>IF(AA126=0,"- - -",AA116/AA126*100)</f>
        <v>1.0362374710871241</v>
      </c>
    </row>
    <row r="117" spans="1:28" x14ac:dyDescent="0.3">
      <c r="A117" s="52" t="s">
        <v>339</v>
      </c>
      <c r="B117" s="82" t="s">
        <v>352</v>
      </c>
      <c r="C117" s="9">
        <v>0</v>
      </c>
      <c r="D117" s="3">
        <f>IF(C126=0,"- - -",C117/C126*100)</f>
        <v>0</v>
      </c>
      <c r="E117" s="2">
        <v>0</v>
      </c>
      <c r="F117" s="3">
        <f>IF(E126=0,"- - -",E117/E126*100)</f>
        <v>0</v>
      </c>
      <c r="G117" s="2">
        <v>1</v>
      </c>
      <c r="H117" s="3">
        <f>IF(G126=0,"- - -",G117/G126*100)</f>
        <v>0.11389521640091116</v>
      </c>
      <c r="I117" s="2">
        <v>1</v>
      </c>
      <c r="J117" s="3">
        <f>IF(I126=0,"- - -",I117/I126*100)</f>
        <v>5.4764512595837894E-2</v>
      </c>
      <c r="K117" s="2">
        <v>5</v>
      </c>
      <c r="L117" s="3">
        <f>IF(K126=0,"- - -",K117/K126*100)</f>
        <v>8.2426640290141781E-2</v>
      </c>
      <c r="M117" s="2">
        <v>38</v>
      </c>
      <c r="N117" s="3">
        <f>IF(M126=0,"- - -",M117/M126*100)</f>
        <v>0.15930910158051398</v>
      </c>
      <c r="O117" s="2">
        <v>63</v>
      </c>
      <c r="P117" s="3">
        <f>IF(O126=0,"- - -",O117/O126*100)</f>
        <v>0.12386457473162675</v>
      </c>
      <c r="Q117" s="2">
        <v>43</v>
      </c>
      <c r="R117" s="3">
        <f>IF(Q126=0,"- - -",Q117/Q126*100)</f>
        <v>0.12152728711528134</v>
      </c>
      <c r="S117" s="2">
        <v>12</v>
      </c>
      <c r="T117" s="3">
        <f>IF(S126=0,"- - -",S117/S126*100)</f>
        <v>0.13349649571698743</v>
      </c>
      <c r="U117" s="2">
        <v>5</v>
      </c>
      <c r="V117" s="3">
        <f>IF(U126=0,"- - -",U117/U126*100)</f>
        <v>0.48123195380173239</v>
      </c>
      <c r="W117" s="2">
        <v>0</v>
      </c>
      <c r="X117" s="3">
        <f>IF(W126=0,"- - -",W117/W126*100)</f>
        <v>0</v>
      </c>
      <c r="Y117" s="2">
        <v>0</v>
      </c>
      <c r="Z117" s="3">
        <f>IF(Y126=0,"- - -",Y117/Y126*100)</f>
        <v>0</v>
      </c>
      <c r="AA117" s="26">
        <f t="shared" si="6"/>
        <v>168</v>
      </c>
      <c r="AB117" s="29">
        <f>IF(AA126=0,"- - -",AA117/AA126*100)</f>
        <v>0.12952968388589051</v>
      </c>
    </row>
    <row r="118" spans="1:28" x14ac:dyDescent="0.3">
      <c r="A118" s="52" t="s">
        <v>340</v>
      </c>
      <c r="B118" s="82" t="s">
        <v>353</v>
      </c>
      <c r="C118" s="9">
        <v>0</v>
      </c>
      <c r="D118" s="3">
        <f>IF(C126=0,"- - -",C118/C126*100)</f>
        <v>0</v>
      </c>
      <c r="E118" s="2">
        <v>1</v>
      </c>
      <c r="F118" s="3">
        <f>IF(E126=0,"- - -",E118/E126*100)</f>
        <v>0.17761989342806395</v>
      </c>
      <c r="G118" s="2">
        <v>1</v>
      </c>
      <c r="H118" s="3">
        <f>IF(G126=0,"- - -",G118/G126*100)</f>
        <v>0.11389521640091116</v>
      </c>
      <c r="I118" s="2">
        <v>1</v>
      </c>
      <c r="J118" s="3">
        <f>IF(I126=0,"- - -",I118/I126*100)</f>
        <v>5.4764512595837894E-2</v>
      </c>
      <c r="K118" s="2">
        <v>3</v>
      </c>
      <c r="L118" s="3">
        <f>IF(K126=0,"- - -",K118/K126*100)</f>
        <v>4.945598417408506E-2</v>
      </c>
      <c r="M118" s="2">
        <v>4</v>
      </c>
      <c r="N118" s="3">
        <f>IF(M126=0,"- - -",M118/M126*100)</f>
        <v>1.6769379113738311E-2</v>
      </c>
      <c r="O118" s="2">
        <v>8</v>
      </c>
      <c r="P118" s="3">
        <f>IF(O126=0,"- - -",O118/O126*100)</f>
        <v>1.5728834886555777E-2</v>
      </c>
      <c r="Q118" s="2">
        <v>4</v>
      </c>
      <c r="R118" s="3">
        <f>IF(Q126=0,"- - -",Q118/Q126*100)</f>
        <v>1.1304863917700591E-2</v>
      </c>
      <c r="S118" s="2">
        <v>0</v>
      </c>
      <c r="T118" s="3">
        <f>IF(S126=0,"- - -",S118/S126*100)</f>
        <v>0</v>
      </c>
      <c r="U118" s="2">
        <v>0</v>
      </c>
      <c r="V118" s="3">
        <f>IF(U126=0,"- - -",U118/U126*100)</f>
        <v>0</v>
      </c>
      <c r="W118" s="2">
        <v>0</v>
      </c>
      <c r="X118" s="3">
        <f>IF(W126=0,"- - -",W118/W126*100)</f>
        <v>0</v>
      </c>
      <c r="Y118" s="2">
        <v>0</v>
      </c>
      <c r="Z118" s="3">
        <f>IF(Y126=0,"- - -",Y118/Y126*100)</f>
        <v>0</v>
      </c>
      <c r="AA118" s="26">
        <f t="shared" si="6"/>
        <v>22</v>
      </c>
      <c r="AB118" s="29">
        <f>IF(AA126=0,"- - -",AA118/AA126*100)</f>
        <v>1.6962220508866616E-2</v>
      </c>
    </row>
    <row r="119" spans="1:28" x14ac:dyDescent="0.3">
      <c r="A119" s="52" t="s">
        <v>341</v>
      </c>
      <c r="B119" s="82" t="s">
        <v>354</v>
      </c>
      <c r="C119" s="9">
        <v>3</v>
      </c>
      <c r="D119" s="3">
        <f>IF(C126=0,"- - -",C119/C126*100)</f>
        <v>2.0408163265306123</v>
      </c>
      <c r="E119" s="2">
        <v>6</v>
      </c>
      <c r="F119" s="3">
        <f>IF(E126=0,"- - -",E119/E126*100)</f>
        <v>1.0657193605683837</v>
      </c>
      <c r="G119" s="2">
        <v>11</v>
      </c>
      <c r="H119" s="3">
        <f>IF(G126=0,"- - -",G119/G126*100)</f>
        <v>1.2528473804100226</v>
      </c>
      <c r="I119" s="2">
        <v>24</v>
      </c>
      <c r="J119" s="3">
        <f>IF(I126=0,"- - -",I119/I126*100)</f>
        <v>1.3143483023001095</v>
      </c>
      <c r="K119" s="2">
        <v>57</v>
      </c>
      <c r="L119" s="3">
        <f>IF(K126=0,"- - -",K119/K126*100)</f>
        <v>0.93966369930761628</v>
      </c>
      <c r="M119" s="2">
        <v>185</v>
      </c>
      <c r="N119" s="3">
        <f>IF(M126=0,"- - -",M119/M126*100)</f>
        <v>0.77558378401039707</v>
      </c>
      <c r="O119" s="2">
        <v>452</v>
      </c>
      <c r="P119" s="3">
        <f>IF(O126=0,"- - -",O119/O126*100)</f>
        <v>0.8886791710904014</v>
      </c>
      <c r="Q119" s="2">
        <v>346</v>
      </c>
      <c r="R119" s="3">
        <f>IF(Q126=0,"- - -",Q119/Q126*100)</f>
        <v>0.97787072888110105</v>
      </c>
      <c r="S119" s="2">
        <v>120</v>
      </c>
      <c r="T119" s="3">
        <f>IF(S126=0,"- - -",S119/S126*100)</f>
        <v>1.3349649571698743</v>
      </c>
      <c r="U119" s="2">
        <v>10</v>
      </c>
      <c r="V119" s="3">
        <f>IF(U126=0,"- - -",U119/U126*100)</f>
        <v>0.96246390760346479</v>
      </c>
      <c r="W119" s="2">
        <v>4</v>
      </c>
      <c r="X119" s="3">
        <f>IF(W126=0,"- - -",W119/W126*100)</f>
        <v>4.5454545454545459</v>
      </c>
      <c r="Y119" s="2">
        <v>0</v>
      </c>
      <c r="Z119" s="3">
        <f>IF(Y126=0,"- - -",Y119/Y126*100)</f>
        <v>0</v>
      </c>
      <c r="AA119" s="26">
        <f t="shared" si="6"/>
        <v>1218</v>
      </c>
      <c r="AB119" s="29">
        <f>IF(AA126=0,"- - -",AA119/AA126*100)</f>
        <v>0.93909020817270616</v>
      </c>
    </row>
    <row r="120" spans="1:28" x14ac:dyDescent="0.3">
      <c r="A120" s="52" t="s">
        <v>342</v>
      </c>
      <c r="B120" s="82" t="s">
        <v>355</v>
      </c>
      <c r="C120" s="9">
        <v>1</v>
      </c>
      <c r="D120" s="3">
        <f>IF(C126=0,"- - -",C120/C126*100)</f>
        <v>0.68027210884353739</v>
      </c>
      <c r="E120" s="2">
        <v>17</v>
      </c>
      <c r="F120" s="3">
        <f>IF(E126=0,"- - -",E120/E126*100)</f>
        <v>3.0195381882770871</v>
      </c>
      <c r="G120" s="2">
        <v>29</v>
      </c>
      <c r="H120" s="3">
        <f>IF(G126=0,"- - -",G120/G126*100)</f>
        <v>3.3029612756264237</v>
      </c>
      <c r="I120" s="2">
        <v>46</v>
      </c>
      <c r="J120" s="3">
        <f>IF(I126=0,"- - -",I120/I126*100)</f>
        <v>2.5191675794085433</v>
      </c>
      <c r="K120" s="2">
        <v>152</v>
      </c>
      <c r="L120" s="3">
        <f>IF(K126=0,"- - -",K120/K126*100)</f>
        <v>2.5057698648203099</v>
      </c>
      <c r="M120" s="2">
        <v>688</v>
      </c>
      <c r="N120" s="3">
        <f>IF(M126=0,"- - -",M120/M126*100)</f>
        <v>2.8843332075629902</v>
      </c>
      <c r="O120" s="2">
        <v>1482</v>
      </c>
      <c r="P120" s="3">
        <f>IF(O126=0,"- - -",O120/O126*100)</f>
        <v>2.9137666627344578</v>
      </c>
      <c r="Q120" s="2">
        <v>962</v>
      </c>
      <c r="R120" s="3">
        <f>IF(Q126=0,"- - -",Q120/Q126*100)</f>
        <v>2.718819772206992</v>
      </c>
      <c r="S120" s="2">
        <v>249</v>
      </c>
      <c r="T120" s="3">
        <f>IF(S126=0,"- - -",S120/S126*100)</f>
        <v>2.770052286127489</v>
      </c>
      <c r="U120" s="2">
        <v>33</v>
      </c>
      <c r="V120" s="3">
        <f>IF(U126=0,"- - -",U120/U126*100)</f>
        <v>3.1761308950914344</v>
      </c>
      <c r="W120" s="2">
        <v>1</v>
      </c>
      <c r="X120" s="3">
        <f>IF(W126=0,"- - -",W120/W126*100)</f>
        <v>1.1363636363636365</v>
      </c>
      <c r="Y120" s="2">
        <v>0</v>
      </c>
      <c r="Z120" s="3">
        <f>IF(Y126=0,"- - -",Y120/Y126*100)</f>
        <v>0</v>
      </c>
      <c r="AA120" s="26">
        <f t="shared" si="6"/>
        <v>3660</v>
      </c>
      <c r="AB120" s="29">
        <f>IF(AA126=0,"- - -",AA120/AA126*100)</f>
        <v>2.8218966846569002</v>
      </c>
    </row>
    <row r="121" spans="1:28" x14ac:dyDescent="0.3">
      <c r="A121" s="52" t="s">
        <v>343</v>
      </c>
      <c r="B121" s="82" t="s">
        <v>356</v>
      </c>
      <c r="C121" s="9">
        <v>2</v>
      </c>
      <c r="D121" s="3">
        <f>IF(C126=0,"- - -",C121/C126*100)</f>
        <v>1.3605442176870748</v>
      </c>
      <c r="E121" s="2">
        <v>7</v>
      </c>
      <c r="F121" s="3">
        <f>IF(E126=0,"- - -",E121/E126*100)</f>
        <v>1.2433392539964476</v>
      </c>
      <c r="G121" s="2">
        <v>7</v>
      </c>
      <c r="H121" s="3">
        <f>IF(G126=0,"- - -",G121/G126*100)</f>
        <v>0.79726651480637822</v>
      </c>
      <c r="I121" s="2">
        <v>17</v>
      </c>
      <c r="J121" s="3">
        <f>IF(I126=0,"- - -",I121/I126*100)</f>
        <v>0.93099671412924423</v>
      </c>
      <c r="K121" s="2">
        <v>73</v>
      </c>
      <c r="L121" s="3">
        <f>IF(K126=0,"- - -",K121/K126*100)</f>
        <v>1.2034289482360698</v>
      </c>
      <c r="M121" s="2">
        <v>277</v>
      </c>
      <c r="N121" s="3">
        <f>IF(M126=0,"- - -",M121/M126*100)</f>
        <v>1.1612795036263783</v>
      </c>
      <c r="O121" s="2">
        <v>603</v>
      </c>
      <c r="P121" s="3">
        <f>IF(O126=0,"- - -",O121/O126*100)</f>
        <v>1.1855609295741418</v>
      </c>
      <c r="Q121" s="2">
        <v>416</v>
      </c>
      <c r="R121" s="3">
        <f>IF(Q126=0,"- - -",Q121/Q126*100)</f>
        <v>1.1757058474408615</v>
      </c>
      <c r="S121" s="2">
        <v>116</v>
      </c>
      <c r="T121" s="3">
        <f>IF(S126=0,"- - -",S121/S126*100)</f>
        <v>1.2904661252642118</v>
      </c>
      <c r="U121" s="2">
        <v>19</v>
      </c>
      <c r="V121" s="3">
        <f>IF(U126=0,"- - -",U121/U126*100)</f>
        <v>1.8286814244465832</v>
      </c>
      <c r="W121" s="2">
        <v>1</v>
      </c>
      <c r="X121" s="3">
        <f>IF(W126=0,"- - -",W121/W126*100)</f>
        <v>1.1363636363636365</v>
      </c>
      <c r="Y121" s="2">
        <v>0</v>
      </c>
      <c r="Z121" s="3">
        <f>IF(Y126=0,"- - -",Y121/Y126*100)</f>
        <v>0</v>
      </c>
      <c r="AA121" s="26">
        <f t="shared" si="6"/>
        <v>1538</v>
      </c>
      <c r="AB121" s="29">
        <f>IF(AA126=0,"- - -",AA121/AA126*100)</f>
        <v>1.1858134155744025</v>
      </c>
    </row>
    <row r="122" spans="1:28" x14ac:dyDescent="0.3">
      <c r="A122" s="52" t="s">
        <v>344</v>
      </c>
      <c r="B122" s="82" t="s">
        <v>357</v>
      </c>
      <c r="C122" s="9">
        <v>13</v>
      </c>
      <c r="D122" s="3">
        <f>IF(C126=0,"- - -",C122/C126*100)</f>
        <v>8.8435374149659864</v>
      </c>
      <c r="E122" s="2">
        <v>34</v>
      </c>
      <c r="F122" s="3">
        <f>IF(E126=0,"- - -",E122/E126*100)</f>
        <v>6.0390763765541742</v>
      </c>
      <c r="G122" s="2">
        <v>40</v>
      </c>
      <c r="H122" s="3">
        <f>IF(G126=0,"- - -",G122/G126*100)</f>
        <v>4.5558086560364464</v>
      </c>
      <c r="I122" s="2">
        <v>62</v>
      </c>
      <c r="J122" s="3">
        <f>IF(I126=0,"- - -",I122/I126*100)</f>
        <v>3.3953997809419496</v>
      </c>
      <c r="K122" s="2">
        <v>233</v>
      </c>
      <c r="L122" s="3">
        <f>IF(K126=0,"- - -",K122/K126*100)</f>
        <v>3.8410814375206068</v>
      </c>
      <c r="M122" s="2">
        <v>897</v>
      </c>
      <c r="N122" s="3">
        <f>IF(M126=0,"- - -",M122/M126*100)</f>
        <v>3.7605332662558166</v>
      </c>
      <c r="O122" s="2">
        <v>2318</v>
      </c>
      <c r="P122" s="3">
        <f>IF(O126=0,"- - -",O122/O126*100)</f>
        <v>4.5574299083795369</v>
      </c>
      <c r="Q122" s="2">
        <v>1658</v>
      </c>
      <c r="R122" s="3">
        <f>IF(Q126=0,"- - -",Q122/Q126*100)</f>
        <v>4.6858660938868955</v>
      </c>
      <c r="S122" s="2">
        <v>519</v>
      </c>
      <c r="T122" s="3">
        <f>IF(S126=0,"- - -",S122/S126*100)</f>
        <v>5.7737234397597064</v>
      </c>
      <c r="U122" s="2">
        <v>75</v>
      </c>
      <c r="V122" s="3">
        <f>IF(U126=0,"- - -",U122/U126*100)</f>
        <v>7.2184793070259863</v>
      </c>
      <c r="W122" s="2">
        <v>6</v>
      </c>
      <c r="X122" s="3">
        <f>IF(W126=0,"- - -",W122/W126*100)</f>
        <v>6.8181818181818175</v>
      </c>
      <c r="Y122" s="2">
        <v>0</v>
      </c>
      <c r="Z122" s="3">
        <f>IF(Y126=0,"- - -",Y122/Y126*100)</f>
        <v>0</v>
      </c>
      <c r="AA122" s="26">
        <f t="shared" si="6"/>
        <v>5855</v>
      </c>
      <c r="AB122" s="29">
        <f>IF(AA126=0,"- - -",AA122/AA126*100)</f>
        <v>4.5142636854279106</v>
      </c>
    </row>
    <row r="123" spans="1:28" x14ac:dyDescent="0.3">
      <c r="A123" s="53" t="s">
        <v>345</v>
      </c>
      <c r="B123" s="84" t="s">
        <v>358</v>
      </c>
      <c r="C123" s="10">
        <v>2</v>
      </c>
      <c r="D123" s="7">
        <f>IF(C126=0,"- - -",C123/C126*100)</f>
        <v>1.3605442176870748</v>
      </c>
      <c r="E123" s="6">
        <v>5</v>
      </c>
      <c r="F123" s="7">
        <f>IF(E126=0,"- - -",E123/E126*100)</f>
        <v>0.88809946714031962</v>
      </c>
      <c r="G123" s="6">
        <v>6</v>
      </c>
      <c r="H123" s="7">
        <f>IF(G126=0,"- - -",G123/G126*100)</f>
        <v>0.68337129840546695</v>
      </c>
      <c r="I123" s="6">
        <v>9</v>
      </c>
      <c r="J123" s="7">
        <f>IF(I126=0,"- - -",I123/I126*100)</f>
        <v>0.49288061336254113</v>
      </c>
      <c r="K123" s="6">
        <v>27</v>
      </c>
      <c r="L123" s="7">
        <f>IF(K126=0,"- - -",K123/K126*100)</f>
        <v>0.44510385756676557</v>
      </c>
      <c r="M123" s="6">
        <v>135</v>
      </c>
      <c r="N123" s="7">
        <f>IF(M126=0,"- - -",M123/M126*100)</f>
        <v>0.56596654508866806</v>
      </c>
      <c r="O123" s="6">
        <v>342</v>
      </c>
      <c r="P123" s="7">
        <f>IF(O126=0,"- - -",O123/O126*100)</f>
        <v>0.67240769140025958</v>
      </c>
      <c r="Q123" s="6">
        <v>193</v>
      </c>
      <c r="R123" s="7">
        <f>IF(Q126=0,"- - -",Q123/Q126*100)</f>
        <v>0.54545968402905354</v>
      </c>
      <c r="S123" s="6">
        <v>52</v>
      </c>
      <c r="T123" s="7">
        <f>IF(S126=0,"- - -",S123/S126*100)</f>
        <v>0.57848481477361213</v>
      </c>
      <c r="U123" s="6">
        <v>0</v>
      </c>
      <c r="V123" s="7">
        <f>IF(U126=0,"- - -",U123/U126*100)</f>
        <v>0</v>
      </c>
      <c r="W123" s="6">
        <v>1</v>
      </c>
      <c r="X123" s="7">
        <f>IF(W126=0,"- - -",W123/W126*100)</f>
        <v>1.1363636363636365</v>
      </c>
      <c r="Y123" s="6">
        <v>0</v>
      </c>
      <c r="Z123" s="7">
        <f>IF(Y126=0,"- - -",Y123/Y126*100)</f>
        <v>0</v>
      </c>
      <c r="AA123" s="26">
        <f t="shared" si="6"/>
        <v>772</v>
      </c>
      <c r="AB123" s="29">
        <f>IF(AA126=0,"- - -",AA123/AA126*100)</f>
        <v>0.5952197378565921</v>
      </c>
    </row>
    <row r="124" spans="1:28" x14ac:dyDescent="0.3">
      <c r="A124" s="53" t="s">
        <v>346</v>
      </c>
      <c r="B124" s="84" t="s">
        <v>359</v>
      </c>
      <c r="C124" s="10">
        <v>2</v>
      </c>
      <c r="D124" s="7">
        <f>IF(C126=0,"- - -",C124/C126*100)</f>
        <v>1.3605442176870748</v>
      </c>
      <c r="E124" s="6">
        <v>7</v>
      </c>
      <c r="F124" s="7">
        <f>IF(E126=0,"- - -",E124/E126*100)</f>
        <v>1.2433392539964476</v>
      </c>
      <c r="G124" s="6">
        <v>6</v>
      </c>
      <c r="H124" s="7">
        <f>IF(G126=0,"- - -",G124/G126*100)</f>
        <v>0.68337129840546695</v>
      </c>
      <c r="I124" s="6">
        <v>22</v>
      </c>
      <c r="J124" s="7">
        <f>IF(I126=0,"- - -",I124/I126*100)</f>
        <v>1.2048192771084338</v>
      </c>
      <c r="K124" s="6">
        <v>92</v>
      </c>
      <c r="L124" s="7">
        <f>IF(K126=0,"- - -",K124/K126*100)</f>
        <v>1.5166501813386086</v>
      </c>
      <c r="M124" s="6">
        <v>340</v>
      </c>
      <c r="N124" s="7">
        <f>IF(M126=0,"- - -",M124/M126*100)</f>
        <v>1.4253972246677566</v>
      </c>
      <c r="O124" s="6">
        <v>720</v>
      </c>
      <c r="P124" s="7">
        <f>IF(O126=0,"- - -",O124/O126*100)</f>
        <v>1.4155951397900202</v>
      </c>
      <c r="Q124" s="6">
        <v>455</v>
      </c>
      <c r="R124" s="7">
        <f>IF(Q126=0,"- - -",Q124/Q126*100)</f>
        <v>1.2859282706384421</v>
      </c>
      <c r="S124" s="6">
        <v>120</v>
      </c>
      <c r="T124" s="7">
        <f>IF(S126=0,"- - -",S124/S126*100)</f>
        <v>1.3349649571698743</v>
      </c>
      <c r="U124" s="6">
        <v>16</v>
      </c>
      <c r="V124" s="7">
        <f>IF(U126=0,"- - -",U124/U126*100)</f>
        <v>1.5399422521655439</v>
      </c>
      <c r="W124" s="6">
        <v>0</v>
      </c>
      <c r="X124" s="7">
        <f>IF(W126=0,"- - -",W124/W126*100)</f>
        <v>0</v>
      </c>
      <c r="Y124" s="6">
        <v>0</v>
      </c>
      <c r="Z124" s="7">
        <f>IF(Y126=0,"- - -",Y124/Y126*100)</f>
        <v>0</v>
      </c>
      <c r="AA124" s="26">
        <f t="shared" si="6"/>
        <v>1780</v>
      </c>
      <c r="AB124" s="29">
        <f>IF(AA126=0,"- - -",AA124/AA126*100)</f>
        <v>1.3723978411719353</v>
      </c>
    </row>
    <row r="125" spans="1:28" ht="15" thickBot="1" x14ac:dyDescent="0.35">
      <c r="A125" s="54" t="s">
        <v>347</v>
      </c>
      <c r="B125" s="84" t="s">
        <v>360</v>
      </c>
      <c r="C125" s="10">
        <v>1</v>
      </c>
      <c r="D125" s="7">
        <f>IF(C126=0,"- - -",C125/C126*100)</f>
        <v>0.68027210884353739</v>
      </c>
      <c r="E125" s="6">
        <v>0</v>
      </c>
      <c r="F125" s="7">
        <f>IF(E126=0,"- - -",E125/E126*100)</f>
        <v>0</v>
      </c>
      <c r="G125" s="6">
        <v>0</v>
      </c>
      <c r="H125" s="7">
        <f>IF(G126=0,"- - -",G125/G126*100)</f>
        <v>0</v>
      </c>
      <c r="I125" s="6">
        <v>0</v>
      </c>
      <c r="J125" s="7">
        <f>IF(I126=0,"- - -",I125/I126*100)</f>
        <v>0</v>
      </c>
      <c r="K125" s="6">
        <v>1</v>
      </c>
      <c r="L125" s="7">
        <f>IF(K126=0,"- - -",K125/K126*100)</f>
        <v>1.6485328058028353E-2</v>
      </c>
      <c r="M125" s="6">
        <v>5</v>
      </c>
      <c r="N125" s="7">
        <f>IF(M126=0,"- - -",M125/M126*100)</f>
        <v>2.0961723892172893E-2</v>
      </c>
      <c r="O125" s="6">
        <v>11</v>
      </c>
      <c r="P125" s="7">
        <f>IF(O126=0,"- - -",O125/O126*100)</f>
        <v>2.1627147969014195E-2</v>
      </c>
      <c r="Q125" s="6">
        <v>11</v>
      </c>
      <c r="R125" s="7">
        <f>IF(Q126=0,"- - -",Q125/Q126*100)</f>
        <v>3.1088375773676628E-2</v>
      </c>
      <c r="S125" s="6">
        <v>2</v>
      </c>
      <c r="T125" s="7">
        <f>IF(S126=0,"- - -",S125/S126*100)</f>
        <v>2.2249415952831239E-2</v>
      </c>
      <c r="U125" s="6">
        <v>1</v>
      </c>
      <c r="V125" s="7">
        <f>IF(U126=0,"- - -",U125/U126*100)</f>
        <v>9.6246390760346495E-2</v>
      </c>
      <c r="W125" s="6">
        <v>0</v>
      </c>
      <c r="X125" s="7">
        <f>IF(W126=0,"- - -",W125/W126*100)</f>
        <v>0</v>
      </c>
      <c r="Y125" s="6">
        <v>0</v>
      </c>
      <c r="Z125" s="7">
        <f>IF(Y126=0,"- - -",Y125/Y126*100)</f>
        <v>0</v>
      </c>
      <c r="AA125" s="26">
        <f t="shared" si="6"/>
        <v>32</v>
      </c>
      <c r="AB125" s="29">
        <f>IF(AA126=0,"- - -",AA125/AA126*100)</f>
        <v>2.4672320740169621E-2</v>
      </c>
    </row>
    <row r="126" spans="1:28" x14ac:dyDescent="0.3">
      <c r="A126" s="155" t="s">
        <v>13</v>
      </c>
      <c r="B126" s="156"/>
      <c r="C126" s="14">
        <f>SUM(C113:C125)</f>
        <v>147</v>
      </c>
      <c r="D126" s="15">
        <f>IF(C126=0,"- - -",C126/C126*100)</f>
        <v>100</v>
      </c>
      <c r="E126" s="16">
        <f>SUM(E113:E125)</f>
        <v>563</v>
      </c>
      <c r="F126" s="15">
        <f>IF(E126=0,"- - -",E126/E126*100)</f>
        <v>100</v>
      </c>
      <c r="G126" s="16">
        <f>SUM(G113:G125)</f>
        <v>878</v>
      </c>
      <c r="H126" s="15">
        <f>IF(G126=0,"- - -",G126/G126*100)</f>
        <v>100</v>
      </c>
      <c r="I126" s="16">
        <f>SUM(I113:I125)</f>
        <v>1826</v>
      </c>
      <c r="J126" s="15">
        <f>IF(I126=0,"- - -",I126/I126*100)</f>
        <v>100</v>
      </c>
      <c r="K126" s="16">
        <f>SUM(K113:K125)</f>
        <v>6066</v>
      </c>
      <c r="L126" s="15">
        <f>IF(K126=0,"- - -",K126/K126*100)</f>
        <v>100</v>
      </c>
      <c r="M126" s="16">
        <f>SUM(M113:M125)</f>
        <v>23853</v>
      </c>
      <c r="N126" s="15">
        <f>IF(M126=0,"- - -",M126/M126*100)</f>
        <v>100</v>
      </c>
      <c r="O126" s="16">
        <f>SUM(O113:O125)</f>
        <v>50862</v>
      </c>
      <c r="P126" s="15">
        <f>IF(O126=0,"- - -",O126/O126*100)</f>
        <v>100</v>
      </c>
      <c r="Q126" s="16">
        <f>SUM(Q113:Q125)</f>
        <v>35383</v>
      </c>
      <c r="R126" s="15">
        <f>IF(Q126=0,"- - -",Q126/Q126*100)</f>
        <v>100</v>
      </c>
      <c r="S126" s="16">
        <f>SUM(S113:S125)</f>
        <v>8989</v>
      </c>
      <c r="T126" s="15">
        <f>IF(S126=0,"- - -",S126/S126*100)</f>
        <v>100</v>
      </c>
      <c r="U126" s="16">
        <f>SUM(U113:U125)</f>
        <v>1039</v>
      </c>
      <c r="V126" s="15">
        <f>IF(U126=0,"- - -",U126/U126*100)</f>
        <v>100</v>
      </c>
      <c r="W126" s="16">
        <f>SUM(W113:W125)</f>
        <v>88</v>
      </c>
      <c r="X126" s="15">
        <f>IF(W126=0,"- - -",W126/W126*100)</f>
        <v>100</v>
      </c>
      <c r="Y126" s="16">
        <f>SUM(Y113:Y125)</f>
        <v>6</v>
      </c>
      <c r="Z126" s="15">
        <f>IF(Y126=0,"- - -",Y126/Y126*100)</f>
        <v>100</v>
      </c>
      <c r="AA126" s="22">
        <f>SUM(AA113:AA125)</f>
        <v>129700</v>
      </c>
      <c r="AB126" s="23">
        <f>IF(AA126=0,"- - -",AA126/AA126*100)</f>
        <v>100</v>
      </c>
    </row>
    <row r="127" spans="1:28" ht="15" thickBot="1" x14ac:dyDescent="0.35">
      <c r="A127" s="149" t="s">
        <v>37</v>
      </c>
      <c r="B127" s="150"/>
      <c r="C127" s="18">
        <f>IF($AA126=0,"- - -",C126/$AA126*100)</f>
        <v>0.1133384734001542</v>
      </c>
      <c r="D127" s="19"/>
      <c r="E127" s="20">
        <f>IF($AA126=0,"- - -",E126/$AA126*100)</f>
        <v>0.43407864302235932</v>
      </c>
      <c r="F127" s="19"/>
      <c r="G127" s="20">
        <f>IF($AA126=0,"- - -",G126/$AA126*100)</f>
        <v>0.67694680030840393</v>
      </c>
      <c r="H127" s="19"/>
      <c r="I127" s="20">
        <f>IF($AA126=0,"- - -",I126/$AA126*100)</f>
        <v>1.407864302235929</v>
      </c>
      <c r="J127" s="19"/>
      <c r="K127" s="20">
        <f>IF($AA126=0,"- - -",K126/$AA126*100)</f>
        <v>4.6769468003084045</v>
      </c>
      <c r="L127" s="19"/>
      <c r="M127" s="20">
        <f>IF($AA126=0,"- - -",M126/$AA126*100)</f>
        <v>18.390902081727063</v>
      </c>
      <c r="N127" s="19"/>
      <c r="O127" s="20">
        <f>IF($AA126=0,"- - -",O126/$AA126*100)</f>
        <v>39.215111796453357</v>
      </c>
      <c r="P127" s="19"/>
      <c r="Q127" s="20">
        <f>IF($AA126=0,"- - -",Q126/$AA126*100)</f>
        <v>27.280647648419432</v>
      </c>
      <c r="R127" s="19"/>
      <c r="S127" s="20">
        <f>IF($AA126=0,"- - -",S126/$AA126*100)</f>
        <v>6.930609097918274</v>
      </c>
      <c r="T127" s="19"/>
      <c r="U127" s="20">
        <f>IF($AA126=0,"- - -",U126/$AA126*100)</f>
        <v>0.80107941403238236</v>
      </c>
      <c r="V127" s="19"/>
      <c r="W127" s="20">
        <f>IF($AA126=0,"- - -",W126/$AA126*100)</f>
        <v>6.7848882035466462E-2</v>
      </c>
      <c r="X127" s="19"/>
      <c r="Y127" s="20">
        <f>IF($AA126=0,"- - -",Y126/$AA126*100)</f>
        <v>4.6260601387818042E-3</v>
      </c>
      <c r="Z127" s="19"/>
      <c r="AA127" s="24">
        <f>IF($AA126=0,"- - -",AA126/$AA126*100)</f>
        <v>100</v>
      </c>
      <c r="AB127" s="25"/>
    </row>
    <row r="128" spans="1:28" x14ac:dyDescent="0.3">
      <c r="A128" s="144" t="s">
        <v>482</v>
      </c>
      <c r="B128" s="146"/>
      <c r="C128" s="146"/>
      <c r="D128" s="146"/>
      <c r="E128" s="146"/>
    </row>
    <row r="130" spans="1:12" x14ac:dyDescent="0.3">
      <c r="A130" s="49" t="s">
        <v>78</v>
      </c>
      <c r="J130" s="48"/>
      <c r="L130" s="48"/>
    </row>
    <row r="131" spans="1:12" ht="15" thickBot="1" x14ac:dyDescent="0.35"/>
    <row r="132" spans="1:12" ht="14.4" customHeight="1" x14ac:dyDescent="0.3">
      <c r="A132" s="151" t="s">
        <v>85</v>
      </c>
      <c r="B132" s="152"/>
      <c r="C132" s="32" t="s">
        <v>117</v>
      </c>
      <c r="D132" s="33"/>
      <c r="E132" s="33" t="s">
        <v>118</v>
      </c>
      <c r="F132" s="33"/>
      <c r="G132" s="33" t="s">
        <v>119</v>
      </c>
      <c r="H132" s="33"/>
      <c r="I132" s="33" t="s">
        <v>120</v>
      </c>
      <c r="J132" s="33"/>
      <c r="K132" s="35" t="s">
        <v>13</v>
      </c>
      <c r="L132" s="36"/>
    </row>
    <row r="133" spans="1:12" ht="15" thickBot="1" x14ac:dyDescent="0.35">
      <c r="A133" s="153"/>
      <c r="B133" s="154"/>
      <c r="C133" s="37" t="s">
        <v>14</v>
      </c>
      <c r="D133" s="38" t="s">
        <v>15</v>
      </c>
      <c r="E133" s="39" t="s">
        <v>14</v>
      </c>
      <c r="F133" s="38" t="s">
        <v>15</v>
      </c>
      <c r="G133" s="39" t="s">
        <v>14</v>
      </c>
      <c r="H133" s="38" t="s">
        <v>15</v>
      </c>
      <c r="I133" s="37" t="s">
        <v>14</v>
      </c>
      <c r="J133" s="38" t="s">
        <v>15</v>
      </c>
      <c r="K133" s="41" t="s">
        <v>14</v>
      </c>
      <c r="L133" s="42" t="s">
        <v>15</v>
      </c>
    </row>
    <row r="134" spans="1:12" x14ac:dyDescent="0.3">
      <c r="A134" s="55" t="s">
        <v>335</v>
      </c>
      <c r="B134" s="83" t="s">
        <v>348</v>
      </c>
      <c r="C134" s="8">
        <v>2</v>
      </c>
      <c r="D134" s="5">
        <f>IF(C147=0,"- - -",C134/C147*100)</f>
        <v>10.526315789473683</v>
      </c>
      <c r="E134" s="4">
        <v>3164</v>
      </c>
      <c r="F134" s="5">
        <f>IF(E147=0,"- - -",E134/E147*100)</f>
        <v>4.7657779786112364</v>
      </c>
      <c r="G134" s="4">
        <v>3050</v>
      </c>
      <c r="H134" s="5">
        <f>IF(G147=0,"- - -",G134/G147*100)</f>
        <v>4.8190106018233241</v>
      </c>
      <c r="I134" s="4">
        <v>0</v>
      </c>
      <c r="J134" s="5" t="str">
        <f>IF($I$147=0,"-    ",I134/$I$147*100)</f>
        <v xml:space="preserve">-    </v>
      </c>
      <c r="K134" s="26">
        <f>C134+E134+G134+I134</f>
        <v>6216</v>
      </c>
      <c r="L134" s="27">
        <f>IF(K147=0,"- - -",K134/K147*100)</f>
        <v>4.7925983037779494</v>
      </c>
    </row>
    <row r="135" spans="1:12" x14ac:dyDescent="0.3">
      <c r="A135" s="52" t="s">
        <v>336</v>
      </c>
      <c r="B135" s="82" t="s">
        <v>350</v>
      </c>
      <c r="C135" s="9">
        <v>17</v>
      </c>
      <c r="D135" s="3">
        <f>IF(C147=0,"- - -",C135/C147*100)</f>
        <v>89.473684210526315</v>
      </c>
      <c r="E135" s="2">
        <v>54663</v>
      </c>
      <c r="F135" s="3">
        <f>IF(E147=0,"- - -",E135/E147*100)</f>
        <v>82.336195210122014</v>
      </c>
      <c r="G135" s="2">
        <v>52178</v>
      </c>
      <c r="H135" s="3">
        <f>IF(G147=0,"- - -",G135/G147*100)</f>
        <v>82.441421371127021</v>
      </c>
      <c r="I135" s="2">
        <v>0</v>
      </c>
      <c r="J135" s="5" t="str">
        <f t="shared" ref="J135:J146" si="7">IF($I$147=0,"-    ",I135/$I$147*100)</f>
        <v xml:space="preserve">-    </v>
      </c>
      <c r="K135" s="26">
        <f t="shared" ref="K135:K146" si="8">C135+E135+G135+I135</f>
        <v>106858</v>
      </c>
      <c r="L135" s="29">
        <f>IF(K147=0,"- - -",K135/K147*100)</f>
        <v>82.388589051657675</v>
      </c>
    </row>
    <row r="136" spans="1:12" x14ac:dyDescent="0.3">
      <c r="A136" s="52" t="s">
        <v>337</v>
      </c>
      <c r="B136" s="82" t="s">
        <v>349</v>
      </c>
      <c r="C136" s="9">
        <v>0</v>
      </c>
      <c r="D136" s="3">
        <f>IF(C147=0,"- - -",C136/C147*100)</f>
        <v>0</v>
      </c>
      <c r="E136" s="2">
        <v>132</v>
      </c>
      <c r="F136" s="3">
        <f>IF(E147=0,"- - -",E136/E147*100)</f>
        <v>0.19882512426570267</v>
      </c>
      <c r="G136" s="2">
        <v>105</v>
      </c>
      <c r="H136" s="3">
        <f>IF(G147=0,"- - -",G136/G147*100)</f>
        <v>0.16590036498080296</v>
      </c>
      <c r="I136" s="2">
        <v>0</v>
      </c>
      <c r="J136" s="5" t="str">
        <f t="shared" si="7"/>
        <v xml:space="preserve">-    </v>
      </c>
      <c r="K136" s="26">
        <f t="shared" si="8"/>
        <v>237</v>
      </c>
      <c r="L136" s="29">
        <f>IF(K147=0,"- - -",K136/K147*100)</f>
        <v>0.18272937548188128</v>
      </c>
    </row>
    <row r="137" spans="1:12" x14ac:dyDescent="0.3">
      <c r="A137" s="52" t="s">
        <v>338</v>
      </c>
      <c r="B137" s="82" t="s">
        <v>351</v>
      </c>
      <c r="C137" s="9">
        <v>0</v>
      </c>
      <c r="D137" s="3">
        <f>IF(C147=0,"- - -",C137/C147*100)</f>
        <v>0</v>
      </c>
      <c r="E137" s="2">
        <v>704</v>
      </c>
      <c r="F137" s="3">
        <f>IF(E147=0,"- - -",E137/E147*100)</f>
        <v>1.0604006627504141</v>
      </c>
      <c r="G137" s="2">
        <v>640</v>
      </c>
      <c r="H137" s="3">
        <f>IF(G147=0,"- - -",G137/G147*100)</f>
        <v>1.0112022246448942</v>
      </c>
      <c r="I137" s="2">
        <v>0</v>
      </c>
      <c r="J137" s="5" t="str">
        <f t="shared" si="7"/>
        <v xml:space="preserve">-    </v>
      </c>
      <c r="K137" s="26">
        <f t="shared" si="8"/>
        <v>1344</v>
      </c>
      <c r="L137" s="29">
        <f>IF(K147=0,"- - -",K137/K147*100)</f>
        <v>1.0362374710871241</v>
      </c>
    </row>
    <row r="138" spans="1:12" x14ac:dyDescent="0.3">
      <c r="A138" s="52" t="s">
        <v>339</v>
      </c>
      <c r="B138" s="82" t="s">
        <v>352</v>
      </c>
      <c r="C138" s="9">
        <v>0</v>
      </c>
      <c r="D138" s="3">
        <f>IF(C147=0,"- - -",C138/C147*100)</f>
        <v>0</v>
      </c>
      <c r="E138" s="2">
        <v>90</v>
      </c>
      <c r="F138" s="3">
        <f>IF(E147=0,"- - -",E138/E147*100)</f>
        <v>0.13556258472661548</v>
      </c>
      <c r="G138" s="2">
        <v>78</v>
      </c>
      <c r="H138" s="3">
        <f>IF(G147=0,"- - -",G138/G147*100)</f>
        <v>0.12324027112859649</v>
      </c>
      <c r="I138" s="2">
        <v>0</v>
      </c>
      <c r="J138" s="5" t="str">
        <f t="shared" si="7"/>
        <v xml:space="preserve">-    </v>
      </c>
      <c r="K138" s="26">
        <f t="shared" si="8"/>
        <v>168</v>
      </c>
      <c r="L138" s="29">
        <f>IF(K147=0,"- - -",K138/K147*100)</f>
        <v>0.12952968388589051</v>
      </c>
    </row>
    <row r="139" spans="1:12" x14ac:dyDescent="0.3">
      <c r="A139" s="52" t="s">
        <v>340</v>
      </c>
      <c r="B139" s="82" t="s">
        <v>353</v>
      </c>
      <c r="C139" s="9">
        <v>0</v>
      </c>
      <c r="D139" s="3">
        <f>IF(C147=0,"- - -",C139/C147*100)</f>
        <v>0</v>
      </c>
      <c r="E139" s="2">
        <v>7</v>
      </c>
      <c r="F139" s="3">
        <f>IF(E147=0,"- - -",E139/E147*100)</f>
        <v>1.0543756589847868E-2</v>
      </c>
      <c r="G139" s="2">
        <v>15</v>
      </c>
      <c r="H139" s="3">
        <f>IF(G147=0,"- - -",G139/G147*100)</f>
        <v>2.3700052140114707E-2</v>
      </c>
      <c r="I139" s="2">
        <v>0</v>
      </c>
      <c r="J139" s="5" t="str">
        <f t="shared" si="7"/>
        <v xml:space="preserve">-    </v>
      </c>
      <c r="K139" s="26">
        <f t="shared" si="8"/>
        <v>22</v>
      </c>
      <c r="L139" s="29">
        <f>IF(K147=0,"- - -",K139/K147*100)</f>
        <v>1.6962220508866616E-2</v>
      </c>
    </row>
    <row r="140" spans="1:12" x14ac:dyDescent="0.3">
      <c r="A140" s="52" t="s">
        <v>341</v>
      </c>
      <c r="B140" s="82" t="s">
        <v>354</v>
      </c>
      <c r="C140" s="9">
        <v>0</v>
      </c>
      <c r="D140" s="3">
        <f>IF(C147=0,"- - -",C140/C147*100)</f>
        <v>0</v>
      </c>
      <c r="E140" s="2">
        <v>612</v>
      </c>
      <c r="F140" s="3">
        <f>IF(E147=0,"- - -",E140/E147*100)</f>
        <v>0.92182557614098515</v>
      </c>
      <c r="G140" s="2">
        <v>606</v>
      </c>
      <c r="H140" s="3">
        <f>IF(G147=0,"- - -",G140/G147*100)</f>
        <v>0.95748210646063414</v>
      </c>
      <c r="I140" s="2">
        <v>0</v>
      </c>
      <c r="J140" s="5" t="str">
        <f t="shared" si="7"/>
        <v xml:space="preserve">-    </v>
      </c>
      <c r="K140" s="26">
        <f t="shared" si="8"/>
        <v>1218</v>
      </c>
      <c r="L140" s="29">
        <f>IF(K147=0,"- - -",K140/K147*100)</f>
        <v>0.93909020817270616</v>
      </c>
    </row>
    <row r="141" spans="1:12" x14ac:dyDescent="0.3">
      <c r="A141" s="52" t="s">
        <v>342</v>
      </c>
      <c r="B141" s="82" t="s">
        <v>355</v>
      </c>
      <c r="C141" s="9">
        <v>0</v>
      </c>
      <c r="D141" s="3">
        <f>IF(C147=0,"- - -",C141/C147*100)</f>
        <v>0</v>
      </c>
      <c r="E141" s="2">
        <v>1889</v>
      </c>
      <c r="F141" s="3">
        <f>IF(E147=0,"- - -",E141/E147*100)</f>
        <v>2.8453080283175178</v>
      </c>
      <c r="G141" s="2">
        <v>1771</v>
      </c>
      <c r="H141" s="3">
        <f>IF(G147=0,"- - -",G141/G147*100)</f>
        <v>2.7981861560095433</v>
      </c>
      <c r="I141" s="2">
        <v>0</v>
      </c>
      <c r="J141" s="5" t="str">
        <f t="shared" si="7"/>
        <v xml:space="preserve">-    </v>
      </c>
      <c r="K141" s="26">
        <f t="shared" si="8"/>
        <v>3660</v>
      </c>
      <c r="L141" s="29">
        <f>IF(K147=0,"- - -",K141/K147*100)</f>
        <v>2.8218966846569002</v>
      </c>
    </row>
    <row r="142" spans="1:12" x14ac:dyDescent="0.3">
      <c r="A142" s="52" t="s">
        <v>343</v>
      </c>
      <c r="B142" s="82" t="s">
        <v>356</v>
      </c>
      <c r="C142" s="9">
        <v>0</v>
      </c>
      <c r="D142" s="3">
        <f>IF(C147=0,"- - -",C142/C147*100)</f>
        <v>0</v>
      </c>
      <c r="E142" s="2">
        <v>791</v>
      </c>
      <c r="F142" s="3">
        <f>IF(E147=0,"- - -",E142/E147*100)</f>
        <v>1.1914444946528091</v>
      </c>
      <c r="G142" s="2">
        <v>747</v>
      </c>
      <c r="H142" s="3">
        <f>IF(G147=0,"- - -",G142/G147*100)</f>
        <v>1.1802625965777125</v>
      </c>
      <c r="I142" s="2">
        <v>0</v>
      </c>
      <c r="J142" s="5" t="str">
        <f t="shared" si="7"/>
        <v xml:space="preserve">-    </v>
      </c>
      <c r="K142" s="26">
        <f t="shared" si="8"/>
        <v>1538</v>
      </c>
      <c r="L142" s="29">
        <f>IF(K147=0,"- - -",K142/K147*100)</f>
        <v>1.1858134155744025</v>
      </c>
    </row>
    <row r="143" spans="1:12" x14ac:dyDescent="0.3">
      <c r="A143" s="52" t="s">
        <v>344</v>
      </c>
      <c r="B143" s="82" t="s">
        <v>357</v>
      </c>
      <c r="C143" s="9">
        <v>0</v>
      </c>
      <c r="D143" s="3">
        <f>IF(C147=0,"- - -",C143/C147*100)</f>
        <v>0</v>
      </c>
      <c r="E143" s="2">
        <v>2988</v>
      </c>
      <c r="F143" s="3">
        <f>IF(E147=0,"- - -",E143/E147*100)</f>
        <v>4.5006778129236338</v>
      </c>
      <c r="G143" s="2">
        <v>2867</v>
      </c>
      <c r="H143" s="3">
        <f>IF(G147=0,"- - -",G143/G147*100)</f>
        <v>4.5298699657139245</v>
      </c>
      <c r="I143" s="2">
        <v>0</v>
      </c>
      <c r="J143" s="5" t="str">
        <f t="shared" si="7"/>
        <v xml:space="preserve">-    </v>
      </c>
      <c r="K143" s="26">
        <f t="shared" si="8"/>
        <v>5855</v>
      </c>
      <c r="L143" s="29">
        <f>IF(K147=0,"- - -",K143/K147*100)</f>
        <v>4.5142636854279106</v>
      </c>
    </row>
    <row r="144" spans="1:12" x14ac:dyDescent="0.3">
      <c r="A144" s="53" t="s">
        <v>345</v>
      </c>
      <c r="B144" s="84" t="s">
        <v>358</v>
      </c>
      <c r="C144" s="10">
        <v>0</v>
      </c>
      <c r="D144" s="7">
        <f>IF(C147=0,"- - -",C144/C147*100)</f>
        <v>0</v>
      </c>
      <c r="E144" s="6">
        <v>387</v>
      </c>
      <c r="F144" s="7">
        <f>IF(E147=0,"- - -",E144/E147*100)</f>
        <v>0.58291911432444654</v>
      </c>
      <c r="G144" s="6">
        <v>385</v>
      </c>
      <c r="H144" s="7">
        <f>IF(G147=0,"- - -",G144/G147*100)</f>
        <v>0.60830133826294419</v>
      </c>
      <c r="I144" s="6">
        <v>0</v>
      </c>
      <c r="J144" s="5" t="str">
        <f t="shared" si="7"/>
        <v xml:space="preserve">-    </v>
      </c>
      <c r="K144" s="26">
        <f t="shared" si="8"/>
        <v>772</v>
      </c>
      <c r="L144" s="29">
        <f>IF(K147=0,"- - -",K144/K147*100)</f>
        <v>0.5952197378565921</v>
      </c>
    </row>
    <row r="145" spans="1:12" x14ac:dyDescent="0.3">
      <c r="A145" s="53" t="s">
        <v>346</v>
      </c>
      <c r="B145" s="84" t="s">
        <v>359</v>
      </c>
      <c r="C145" s="10">
        <v>0</v>
      </c>
      <c r="D145" s="7">
        <f>IF(C147=0,"- - -",C145/C147*100)</f>
        <v>0</v>
      </c>
      <c r="E145" s="6">
        <v>946</v>
      </c>
      <c r="F145" s="7">
        <f>IF(E147=0,"- - -",E145/E147*100)</f>
        <v>1.4249133905708691</v>
      </c>
      <c r="G145" s="6">
        <v>834</v>
      </c>
      <c r="H145" s="7">
        <f>IF(G147=0,"- - -",G145/G147*100)</f>
        <v>1.3177228989903778</v>
      </c>
      <c r="I145" s="6">
        <v>0</v>
      </c>
      <c r="J145" s="5" t="str">
        <f t="shared" si="7"/>
        <v xml:space="preserve">-    </v>
      </c>
      <c r="K145" s="26">
        <f t="shared" si="8"/>
        <v>1780</v>
      </c>
      <c r="L145" s="29">
        <f>IF(K147=0,"- - -",K145/K147*100)</f>
        <v>1.3723978411719353</v>
      </c>
    </row>
    <row r="146" spans="1:12" ht="15" thickBot="1" x14ac:dyDescent="0.35">
      <c r="A146" s="54" t="s">
        <v>347</v>
      </c>
      <c r="B146" s="84" t="s">
        <v>360</v>
      </c>
      <c r="C146" s="10">
        <v>0</v>
      </c>
      <c r="D146" s="7">
        <f>IF(C147=0,"- - -",C146/C147*100)</f>
        <v>0</v>
      </c>
      <c r="E146" s="6">
        <v>17</v>
      </c>
      <c r="F146" s="7">
        <f>IF(E147=0,"- - -",E146/E147*100)</f>
        <v>2.5606266003916252E-2</v>
      </c>
      <c r="G146" s="6">
        <v>15</v>
      </c>
      <c r="H146" s="7">
        <f>IF(G147=0,"- - -",G146/G147*100)</f>
        <v>2.3700052140114707E-2</v>
      </c>
      <c r="I146" s="6">
        <v>0</v>
      </c>
      <c r="J146" s="5" t="str">
        <f t="shared" si="7"/>
        <v xml:space="preserve">-    </v>
      </c>
      <c r="K146" s="26">
        <f t="shared" si="8"/>
        <v>32</v>
      </c>
      <c r="L146" s="29">
        <f>IF(K147=0,"- - -",K146/K147*100)</f>
        <v>2.4672320740169621E-2</v>
      </c>
    </row>
    <row r="147" spans="1:12" x14ac:dyDescent="0.3">
      <c r="A147" s="155" t="s">
        <v>13</v>
      </c>
      <c r="B147" s="156"/>
      <c r="C147" s="14">
        <f>SUM(C134:C146)</f>
        <v>19</v>
      </c>
      <c r="D147" s="15">
        <f>IF(C147=0,"- - -",C147/C147*100)</f>
        <v>100</v>
      </c>
      <c r="E147" s="16">
        <f>SUM(E134:E146)</f>
        <v>66390</v>
      </c>
      <c r="F147" s="15">
        <f>IF(E147=0,"- - -",E147/E147*100)</f>
        <v>100</v>
      </c>
      <c r="G147" s="16">
        <f>SUM(G134:G146)</f>
        <v>63291</v>
      </c>
      <c r="H147" s="15">
        <f>IF(G147=0,"- - -",G147/G147*100)</f>
        <v>100</v>
      </c>
      <c r="I147" s="16">
        <f>SUM(I134:I146)</f>
        <v>0</v>
      </c>
      <c r="J147" s="15" t="str">
        <f>IF(I147=0,"-    ",I147/I147*100)</f>
        <v xml:space="preserve">-    </v>
      </c>
      <c r="K147" s="22">
        <f>SUM(K134:K146)</f>
        <v>129700</v>
      </c>
      <c r="L147" s="23">
        <f>IF(K147=0,"- - -",K147/K147*100)</f>
        <v>100</v>
      </c>
    </row>
    <row r="148" spans="1:12" ht="15" thickBot="1" x14ac:dyDescent="0.35">
      <c r="A148" s="149" t="s">
        <v>50</v>
      </c>
      <c r="B148" s="150"/>
      <c r="C148" s="18">
        <f>IF($K147=0,"- - -",C147/$K147*100)</f>
        <v>1.4649190439475714E-2</v>
      </c>
      <c r="D148" s="19"/>
      <c r="E148" s="20">
        <f>IF($K147=0,"- - -",E147/$K147*100)</f>
        <v>51.18735543562066</v>
      </c>
      <c r="F148" s="19"/>
      <c r="G148" s="20">
        <f>IF($K147=0,"- - -",G147/$K147*100)</f>
        <v>48.797995373939862</v>
      </c>
      <c r="H148" s="19"/>
      <c r="I148" s="20">
        <f>IF($K147=0,"- - -",I147/$K147*100)</f>
        <v>0</v>
      </c>
      <c r="J148" s="19"/>
      <c r="K148" s="24">
        <f>IF($K147=0,"- - -",K147/$K147*100)</f>
        <v>100</v>
      </c>
      <c r="L148" s="25"/>
    </row>
    <row r="151" spans="1:12" x14ac:dyDescent="0.3">
      <c r="A151" s="51" t="s">
        <v>528</v>
      </c>
      <c r="J151" s="48"/>
      <c r="L151" s="48"/>
    </row>
    <row r="152" spans="1:12" ht="15" thickBot="1" x14ac:dyDescent="0.35"/>
    <row r="153" spans="1:12" ht="14.4" customHeight="1" x14ac:dyDescent="0.3">
      <c r="A153" s="151" t="s">
        <v>85</v>
      </c>
      <c r="B153" s="152"/>
      <c r="C153" s="32" t="s">
        <v>51</v>
      </c>
      <c r="D153" s="33"/>
      <c r="E153" s="33" t="s">
        <v>52</v>
      </c>
      <c r="F153" s="33"/>
      <c r="G153" s="33" t="s">
        <v>53</v>
      </c>
      <c r="H153" s="33"/>
      <c r="I153" s="33" t="s">
        <v>16</v>
      </c>
      <c r="J153" s="33"/>
      <c r="K153" s="35" t="s">
        <v>13</v>
      </c>
      <c r="L153" s="36"/>
    </row>
    <row r="154" spans="1:12" ht="15" thickBot="1" x14ac:dyDescent="0.35">
      <c r="A154" s="153"/>
      <c r="B154" s="154"/>
      <c r="C154" s="37" t="s">
        <v>14</v>
      </c>
      <c r="D154" s="38" t="s">
        <v>15</v>
      </c>
      <c r="E154" s="39" t="s">
        <v>14</v>
      </c>
      <c r="F154" s="38" t="s">
        <v>15</v>
      </c>
      <c r="G154" s="39" t="s">
        <v>14</v>
      </c>
      <c r="H154" s="38" t="s">
        <v>15</v>
      </c>
      <c r="I154" s="37" t="s">
        <v>14</v>
      </c>
      <c r="J154" s="38" t="s">
        <v>15</v>
      </c>
      <c r="K154" s="41" t="s">
        <v>14</v>
      </c>
      <c r="L154" s="42" t="s">
        <v>15</v>
      </c>
    </row>
    <row r="155" spans="1:12" x14ac:dyDescent="0.3">
      <c r="A155" s="55" t="s">
        <v>335</v>
      </c>
      <c r="B155" s="83" t="s">
        <v>348</v>
      </c>
      <c r="C155" s="8">
        <v>5954</v>
      </c>
      <c r="D155" s="5">
        <f>IF(C168=0,"- - -",C155/C168*100)</f>
        <v>4.7890994498246524</v>
      </c>
      <c r="E155" s="4">
        <v>113</v>
      </c>
      <c r="F155" s="5">
        <f>IF(E168=0,"- - -",E155/E168*100)</f>
        <v>4.8456260720411661</v>
      </c>
      <c r="G155" s="4">
        <v>4</v>
      </c>
      <c r="H155" s="5">
        <f>IF(G168=0,"- - -",G155/G168*100)</f>
        <v>6.7796610169491522</v>
      </c>
      <c r="I155" s="4">
        <v>24</v>
      </c>
      <c r="J155" s="5">
        <f>IF(I168=0,"- - -",I155/I168*100)</f>
        <v>4.1237113402061851</v>
      </c>
      <c r="K155" s="26">
        <f>C155+E155+G155+I155</f>
        <v>6095</v>
      </c>
      <c r="L155" s="27">
        <f>IF(K168=0,"- - -",K155/K168*100)</f>
        <v>4.7880154284861387</v>
      </c>
    </row>
    <row r="156" spans="1:12" x14ac:dyDescent="0.3">
      <c r="A156" s="52" t="s">
        <v>336</v>
      </c>
      <c r="B156" s="82" t="s">
        <v>350</v>
      </c>
      <c r="C156" s="9">
        <v>102432</v>
      </c>
      <c r="D156" s="3">
        <f>IF(C168=0,"- - -",C156/C168*100)</f>
        <v>82.39117145522988</v>
      </c>
      <c r="E156" s="2">
        <v>1933</v>
      </c>
      <c r="F156" s="3">
        <f>IF(E168=0,"- - -",E156/E168*100)</f>
        <v>82.890222984562612</v>
      </c>
      <c r="G156" s="2">
        <v>44</v>
      </c>
      <c r="H156" s="3">
        <f>IF(G168=0,"- - -",G156/G168*100)</f>
        <v>74.576271186440678</v>
      </c>
      <c r="I156" s="2">
        <v>463</v>
      </c>
      <c r="J156" s="3">
        <f>IF(I168=0,"- - -",I156/I168*100)</f>
        <v>79.553264604810991</v>
      </c>
      <c r="K156" s="26">
        <f t="shared" ref="K156:K167" si="9">C156+E156+G156+I156</f>
        <v>104872</v>
      </c>
      <c r="L156" s="29">
        <f>IF(K168=0,"- - -",K156/K168*100)</f>
        <v>82.383716819720803</v>
      </c>
    </row>
    <row r="157" spans="1:12" x14ac:dyDescent="0.3">
      <c r="A157" s="52" t="s">
        <v>337</v>
      </c>
      <c r="B157" s="82" t="s">
        <v>349</v>
      </c>
      <c r="C157" s="9">
        <v>226</v>
      </c>
      <c r="D157" s="3">
        <f>IF(C168=0,"- - -",C157/C168*100)</f>
        <v>0.1817830829123902</v>
      </c>
      <c r="E157" s="2">
        <v>5</v>
      </c>
      <c r="F157" s="3">
        <f>IF(E168=0,"- - -",E157/E168*100)</f>
        <v>0.21440823327615782</v>
      </c>
      <c r="G157" s="2">
        <v>0</v>
      </c>
      <c r="H157" s="3">
        <f>IF(G168=0,"- - -",G157/G168*100)</f>
        <v>0</v>
      </c>
      <c r="I157" s="2">
        <v>0</v>
      </c>
      <c r="J157" s="3">
        <f>IF(I168=0,"- - -",I157/I168*100)</f>
        <v>0</v>
      </c>
      <c r="K157" s="26">
        <f t="shared" si="9"/>
        <v>231</v>
      </c>
      <c r="L157" s="29">
        <f>IF(K168=0,"- - -",K157/K168*100)</f>
        <v>0.181465391957391</v>
      </c>
    </row>
    <row r="158" spans="1:12" x14ac:dyDescent="0.3">
      <c r="A158" s="52" t="s">
        <v>338</v>
      </c>
      <c r="B158" s="82" t="s">
        <v>351</v>
      </c>
      <c r="C158" s="9">
        <v>1302</v>
      </c>
      <c r="D158" s="3">
        <f>IF(C168=0,"- - -",C158/C168*100)</f>
        <v>1.0472636015572214</v>
      </c>
      <c r="E158" s="2">
        <v>20</v>
      </c>
      <c r="F158" s="3">
        <f>IF(E168=0,"- - -",E158/E168*100)</f>
        <v>0.85763293310463129</v>
      </c>
      <c r="G158" s="2">
        <v>0</v>
      </c>
      <c r="H158" s="3">
        <f>IF(G168=0,"- - -",G158/G168*100)</f>
        <v>0</v>
      </c>
      <c r="I158" s="2">
        <v>3</v>
      </c>
      <c r="J158" s="3">
        <f>IF(I168=0,"- - -",I158/I168*100)</f>
        <v>0.51546391752577314</v>
      </c>
      <c r="K158" s="26">
        <f t="shared" si="9"/>
        <v>1325</v>
      </c>
      <c r="L158" s="29">
        <f>IF(K168=0,"- - -",K158/K168*100)</f>
        <v>1.040872919236117</v>
      </c>
    </row>
    <row r="159" spans="1:12" x14ac:dyDescent="0.3">
      <c r="A159" s="52" t="s">
        <v>339</v>
      </c>
      <c r="B159" s="82" t="s">
        <v>352</v>
      </c>
      <c r="C159" s="9">
        <v>165</v>
      </c>
      <c r="D159" s="3">
        <f>IF(C168=0,"- - -",C159/C168*100)</f>
        <v>0.13271773752453267</v>
      </c>
      <c r="E159" s="2">
        <v>1</v>
      </c>
      <c r="F159" s="3">
        <f>IF(E168=0,"- - -",E159/E168*100)</f>
        <v>4.2881646655231559E-2</v>
      </c>
      <c r="G159" s="2">
        <v>0</v>
      </c>
      <c r="H159" s="3">
        <f>IF(G168=0,"- - -",G159/G168*100)</f>
        <v>0</v>
      </c>
      <c r="I159" s="2">
        <v>1</v>
      </c>
      <c r="J159" s="3">
        <f>IF(I168=0,"- - -",I159/I168*100)</f>
        <v>0.1718213058419244</v>
      </c>
      <c r="K159" s="26">
        <f t="shared" si="9"/>
        <v>167</v>
      </c>
      <c r="L159" s="29">
        <f>IF(K168=0,"- - -",K159/K168*100)</f>
        <v>0.13118926604711814</v>
      </c>
    </row>
    <row r="160" spans="1:12" x14ac:dyDescent="0.3">
      <c r="A160" s="52" t="s">
        <v>340</v>
      </c>
      <c r="B160" s="82" t="s">
        <v>353</v>
      </c>
      <c r="C160" s="9">
        <v>18</v>
      </c>
      <c r="D160" s="3">
        <f>IF(C168=0,"- - -",C160/C168*100)</f>
        <v>1.4478298639039927E-2</v>
      </c>
      <c r="E160" s="2">
        <v>2</v>
      </c>
      <c r="F160" s="3">
        <f>IF(E168=0,"- - -",E160/E168*100)</f>
        <v>8.5763293310463118E-2</v>
      </c>
      <c r="G160" s="2">
        <v>0</v>
      </c>
      <c r="H160" s="3">
        <f>IF(G168=0,"- - -",G160/G168*100)</f>
        <v>0</v>
      </c>
      <c r="I160" s="2">
        <v>0</v>
      </c>
      <c r="J160" s="3">
        <f>IF(I168=0,"- - -",I160/I168*100)</f>
        <v>0</v>
      </c>
      <c r="K160" s="26">
        <f t="shared" si="9"/>
        <v>20</v>
      </c>
      <c r="L160" s="29">
        <f>IF(K168=0,"- - -",K160/K168*100)</f>
        <v>1.5711289346960259E-2</v>
      </c>
    </row>
    <row r="161" spans="1:32" x14ac:dyDescent="0.3">
      <c r="A161" s="52" t="s">
        <v>341</v>
      </c>
      <c r="B161" s="82" t="s">
        <v>354</v>
      </c>
      <c r="C161" s="9">
        <v>1158</v>
      </c>
      <c r="D161" s="3">
        <f>IF(C168=0,"- - -",C161/C168*100)</f>
        <v>0.93143721244490196</v>
      </c>
      <c r="E161" s="2">
        <v>23</v>
      </c>
      <c r="F161" s="3">
        <f>IF(E168=0,"- - -",E161/E168*100)</f>
        <v>0.98627787307032588</v>
      </c>
      <c r="G161" s="2">
        <v>1</v>
      </c>
      <c r="H161" s="3">
        <f>IF(G168=0,"- - -",G161/G168*100)</f>
        <v>1.6949152542372881</v>
      </c>
      <c r="I161" s="2">
        <v>10</v>
      </c>
      <c r="J161" s="3">
        <f>IF(I168=0,"- - -",I161/I168*100)</f>
        <v>1.7182130584192441</v>
      </c>
      <c r="K161" s="26">
        <f t="shared" si="9"/>
        <v>1192</v>
      </c>
      <c r="L161" s="29">
        <f>IF(K168=0,"- - -",K161/K168*100)</f>
        <v>0.93639284507883136</v>
      </c>
    </row>
    <row r="162" spans="1:32" x14ac:dyDescent="0.3">
      <c r="A162" s="52" t="s">
        <v>342</v>
      </c>
      <c r="B162" s="82" t="s">
        <v>355</v>
      </c>
      <c r="C162" s="9">
        <v>3539</v>
      </c>
      <c r="D162" s="3">
        <f>IF(C168=0,"- - -",C162/C168*100)</f>
        <v>2.8465943824201281</v>
      </c>
      <c r="E162" s="2">
        <v>53</v>
      </c>
      <c r="F162" s="3">
        <f>IF(E168=0,"- - -",E162/E168*100)</f>
        <v>2.2727272727272729</v>
      </c>
      <c r="G162" s="2">
        <v>0</v>
      </c>
      <c r="H162" s="3">
        <f>IF(G168=0,"- - -",G162/G168*100)</f>
        <v>0</v>
      </c>
      <c r="I162" s="2">
        <v>18</v>
      </c>
      <c r="J162" s="3">
        <f>IF(I168=0,"- - -",I162/I168*100)</f>
        <v>3.0927835051546393</v>
      </c>
      <c r="K162" s="26">
        <f t="shared" si="9"/>
        <v>3610</v>
      </c>
      <c r="L162" s="29">
        <f>IF(K168=0,"- - -",K162/K168*100)</f>
        <v>2.8358877271263268</v>
      </c>
    </row>
    <row r="163" spans="1:32" x14ac:dyDescent="0.3">
      <c r="A163" s="52" t="s">
        <v>343</v>
      </c>
      <c r="B163" s="82" t="s">
        <v>356</v>
      </c>
      <c r="C163" s="9">
        <v>1486</v>
      </c>
      <c r="D163" s="3">
        <f>IF(C168=0,"- - -",C163/C168*100)</f>
        <v>1.1952639876451852</v>
      </c>
      <c r="E163" s="2">
        <v>22</v>
      </c>
      <c r="F163" s="3">
        <f>IF(E168=0,"- - -",E163/E168*100)</f>
        <v>0.94339622641509435</v>
      </c>
      <c r="G163" s="2">
        <v>0</v>
      </c>
      <c r="H163" s="3">
        <f>IF(G168=0,"- - -",G163/G168*100)</f>
        <v>0</v>
      </c>
      <c r="I163" s="2">
        <v>8</v>
      </c>
      <c r="J163" s="3">
        <f>IF(I168=0,"- - -",I163/I168*100)</f>
        <v>1.3745704467353952</v>
      </c>
      <c r="K163" s="26">
        <f t="shared" si="9"/>
        <v>1516</v>
      </c>
      <c r="L163" s="29">
        <f>IF(K168=0,"- - -",K163/K168*100)</f>
        <v>1.1909157324995876</v>
      </c>
    </row>
    <row r="164" spans="1:32" x14ac:dyDescent="0.3">
      <c r="A164" s="52" t="s">
        <v>344</v>
      </c>
      <c r="B164" s="82" t="s">
        <v>357</v>
      </c>
      <c r="C164" s="9">
        <v>5564</v>
      </c>
      <c r="D164" s="3">
        <f>IF(C168=0,"- - -",C164/C168*100)</f>
        <v>4.4754029793121202</v>
      </c>
      <c r="E164" s="2">
        <v>122</v>
      </c>
      <c r="F164" s="3">
        <f>IF(E168=0,"- - -",E164/E168*100)</f>
        <v>5.2315608919382504</v>
      </c>
      <c r="G164" s="2">
        <v>6</v>
      </c>
      <c r="H164" s="3">
        <f>IF(G168=0,"- - -",G164/G168*100)</f>
        <v>10.16949152542373</v>
      </c>
      <c r="I164" s="2">
        <v>34</v>
      </c>
      <c r="J164" s="3">
        <f>IF(I168=0,"- - -",I164/I168*100)</f>
        <v>5.8419243986254292</v>
      </c>
      <c r="K164" s="26">
        <f t="shared" si="9"/>
        <v>5726</v>
      </c>
      <c r="L164" s="29">
        <f>IF(K168=0,"- - -",K164/K168*100)</f>
        <v>4.4981421400347221</v>
      </c>
    </row>
    <row r="165" spans="1:32" x14ac:dyDescent="0.3">
      <c r="A165" s="53" t="s">
        <v>345</v>
      </c>
      <c r="B165" s="84" t="s">
        <v>358</v>
      </c>
      <c r="C165" s="10">
        <v>746</v>
      </c>
      <c r="D165" s="7">
        <f>IF(C168=0,"- - -",C165/C168*100)</f>
        <v>0.60004504359576594</v>
      </c>
      <c r="E165" s="6">
        <v>9</v>
      </c>
      <c r="F165" s="7">
        <f>IF(E168=0,"- - -",E165/E168*100)</f>
        <v>0.38593481989708406</v>
      </c>
      <c r="G165" s="6">
        <v>2</v>
      </c>
      <c r="H165" s="7">
        <f>IF(G168=0,"- - -",G165/G168*100)</f>
        <v>3.3898305084745761</v>
      </c>
      <c r="I165" s="6">
        <v>5</v>
      </c>
      <c r="J165" s="7">
        <f>IF(I168=0,"- - -",I165/I168*100)</f>
        <v>0.85910652920962205</v>
      </c>
      <c r="K165" s="26">
        <f t="shared" si="9"/>
        <v>762</v>
      </c>
      <c r="L165" s="29">
        <f>IF(K168=0,"- - -",K165/K168*100)</f>
        <v>0.59860012411918584</v>
      </c>
    </row>
    <row r="166" spans="1:32" x14ac:dyDescent="0.3">
      <c r="A166" s="53" t="s">
        <v>346</v>
      </c>
      <c r="B166" s="84" t="s">
        <v>359</v>
      </c>
      <c r="C166" s="10">
        <v>1703</v>
      </c>
      <c r="D166" s="7">
        <f>IF(C168=0,"- - -",C166/C168*100)</f>
        <v>1.3698079212380554</v>
      </c>
      <c r="E166" s="6">
        <v>29</v>
      </c>
      <c r="F166" s="7">
        <f>IF(E168=0,"- - -",E166/E168*100)</f>
        <v>1.2435677530017153</v>
      </c>
      <c r="G166" s="6">
        <v>2</v>
      </c>
      <c r="H166" s="7">
        <f>IF(G168=0,"- - -",G166/G168*100)</f>
        <v>3.3898305084745761</v>
      </c>
      <c r="I166" s="6">
        <v>15</v>
      </c>
      <c r="J166" s="7">
        <f>IF(I168=0,"- - -",I166/I168*100)</f>
        <v>2.5773195876288657</v>
      </c>
      <c r="K166" s="26">
        <f t="shared" si="9"/>
        <v>1749</v>
      </c>
      <c r="L166" s="29">
        <f>IF(K168=0,"- - -",K166/K168*100)</f>
        <v>1.3739522533916746</v>
      </c>
    </row>
    <row r="167" spans="1:32" ht="15" thickBot="1" x14ac:dyDescent="0.35">
      <c r="A167" s="54" t="s">
        <v>347</v>
      </c>
      <c r="B167" s="84" t="s">
        <v>360</v>
      </c>
      <c r="C167" s="10">
        <v>31</v>
      </c>
      <c r="D167" s="7">
        <f>IF(C168=0,"- - -",C167/C168*100)</f>
        <v>2.4934847656124321E-2</v>
      </c>
      <c r="E167" s="6">
        <v>0</v>
      </c>
      <c r="F167" s="7">
        <f>IF(E168=0,"- - -",E167/E168*100)</f>
        <v>0</v>
      </c>
      <c r="G167" s="6">
        <v>0</v>
      </c>
      <c r="H167" s="7">
        <f>IF(G168=0,"- - -",G167/G168*100)</f>
        <v>0</v>
      </c>
      <c r="I167" s="6">
        <v>1</v>
      </c>
      <c r="J167" s="7">
        <f>IF(I168=0,"- - -",I167/I168*100)</f>
        <v>0.1718213058419244</v>
      </c>
      <c r="K167" s="26">
        <f t="shared" si="9"/>
        <v>32</v>
      </c>
      <c r="L167" s="29">
        <f>IF(K168=0,"- - -",K167/K168*100)</f>
        <v>2.513806295513641E-2</v>
      </c>
    </row>
    <row r="168" spans="1:32" x14ac:dyDescent="0.3">
      <c r="A168" s="155" t="s">
        <v>13</v>
      </c>
      <c r="B168" s="156"/>
      <c r="C168" s="14">
        <f>SUM(C155:C167)</f>
        <v>124324</v>
      </c>
      <c r="D168" s="15">
        <f>IF(C168=0,"- - -",C168/C168*100)</f>
        <v>100</v>
      </c>
      <c r="E168" s="16">
        <f>SUM(E155:E167)</f>
        <v>2332</v>
      </c>
      <c r="F168" s="15">
        <f>IF(E168=0,"- - -",E168/E168*100)</f>
        <v>100</v>
      </c>
      <c r="G168" s="16">
        <f>SUM(G155:G167)</f>
        <v>59</v>
      </c>
      <c r="H168" s="15">
        <f>IF(G168=0,"- - -",G168/G168*100)</f>
        <v>100</v>
      </c>
      <c r="I168" s="16">
        <f>SUM(I155:I167)</f>
        <v>582</v>
      </c>
      <c r="J168" s="15">
        <f>IF(I168=0,"- - -",I168/I168*100)</f>
        <v>100</v>
      </c>
      <c r="K168" s="22">
        <f>SUM(K155:K167)</f>
        <v>127297</v>
      </c>
      <c r="L168" s="23">
        <f>IF(K168=0,"- - -",K168/K168*100)</f>
        <v>100</v>
      </c>
    </row>
    <row r="169" spans="1:32" ht="15" thickBot="1" x14ac:dyDescent="0.35">
      <c r="A169" s="149" t="s">
        <v>591</v>
      </c>
      <c r="B169" s="150"/>
      <c r="C169" s="18">
        <f>IF($K168=0,"- - -",C168/$K168*100)</f>
        <v>97.664516838574357</v>
      </c>
      <c r="D169" s="19"/>
      <c r="E169" s="20">
        <f>IF($K168=0,"- - -",E168/$K168*100)</f>
        <v>1.831936337855566</v>
      </c>
      <c r="F169" s="19"/>
      <c r="G169" s="20">
        <f>IF($K168=0,"- - -",G168/$K168*100)</f>
        <v>4.6348303573532763E-2</v>
      </c>
      <c r="H169" s="19"/>
      <c r="I169" s="20">
        <f>IF($K168=0,"- - -",I168/$K168*100)</f>
        <v>0.45719851999654354</v>
      </c>
      <c r="J169" s="19"/>
      <c r="K169" s="24">
        <f>IF($K168=0,"- - -",K168/$K168*100)</f>
        <v>100</v>
      </c>
      <c r="L169" s="25"/>
    </row>
    <row r="170" spans="1:32" x14ac:dyDescent="0.3">
      <c r="A170" s="144" t="s">
        <v>529</v>
      </c>
      <c r="B170" s="146"/>
      <c r="C170" s="146"/>
      <c r="D170" s="146"/>
      <c r="E170" s="146"/>
    </row>
    <row r="172" spans="1:32" x14ac:dyDescent="0.3">
      <c r="A172" s="49" t="s">
        <v>79</v>
      </c>
      <c r="J172" s="48"/>
      <c r="L172" s="48"/>
    </row>
    <row r="173" spans="1:32" ht="15" thickBot="1" x14ac:dyDescent="0.35"/>
    <row r="174" spans="1:32" ht="14.4" customHeight="1" x14ac:dyDescent="0.3">
      <c r="A174" s="151" t="s">
        <v>85</v>
      </c>
      <c r="B174" s="152"/>
      <c r="C174" s="32" t="s">
        <v>20</v>
      </c>
      <c r="D174" s="33"/>
      <c r="E174" s="33" t="s">
        <v>21</v>
      </c>
      <c r="F174" s="33"/>
      <c r="G174" s="33" t="s">
        <v>22</v>
      </c>
      <c r="H174" s="33"/>
      <c r="I174" s="33" t="s">
        <v>23</v>
      </c>
      <c r="J174" s="33"/>
      <c r="K174" s="33" t="s">
        <v>24</v>
      </c>
      <c r="L174" s="33"/>
      <c r="M174" s="33" t="s">
        <v>25</v>
      </c>
      <c r="N174" s="33"/>
      <c r="O174" s="33" t="s">
        <v>26</v>
      </c>
      <c r="P174" s="33"/>
      <c r="Q174" s="33" t="s">
        <v>27</v>
      </c>
      <c r="R174" s="33"/>
      <c r="S174" s="33" t="s">
        <v>28</v>
      </c>
      <c r="T174" s="33"/>
      <c r="U174" s="33" t="s">
        <v>29</v>
      </c>
      <c r="V174" s="33"/>
      <c r="W174" s="33" t="s">
        <v>30</v>
      </c>
      <c r="X174" s="33"/>
      <c r="Y174" s="33" t="s">
        <v>55</v>
      </c>
      <c r="Z174" s="33"/>
      <c r="AA174" s="33" t="s">
        <v>56</v>
      </c>
      <c r="AB174" s="34"/>
      <c r="AC174" s="33" t="s">
        <v>57</v>
      </c>
      <c r="AD174" s="33"/>
      <c r="AE174" s="35" t="s">
        <v>13</v>
      </c>
      <c r="AF174" s="36"/>
    </row>
    <row r="175" spans="1:32" ht="15" thickBot="1" x14ac:dyDescent="0.35">
      <c r="A175" s="153"/>
      <c r="B175" s="154"/>
      <c r="C175" s="37" t="s">
        <v>14</v>
      </c>
      <c r="D175" s="38" t="s">
        <v>15</v>
      </c>
      <c r="E175" s="39" t="s">
        <v>14</v>
      </c>
      <c r="F175" s="38" t="s">
        <v>15</v>
      </c>
      <c r="G175" s="39" t="s">
        <v>14</v>
      </c>
      <c r="H175" s="38" t="s">
        <v>15</v>
      </c>
      <c r="I175" s="37" t="s">
        <v>14</v>
      </c>
      <c r="J175" s="38" t="s">
        <v>15</v>
      </c>
      <c r="K175" s="37" t="s">
        <v>14</v>
      </c>
      <c r="L175" s="38" t="s">
        <v>15</v>
      </c>
      <c r="M175" s="37" t="s">
        <v>14</v>
      </c>
      <c r="N175" s="38" t="s">
        <v>15</v>
      </c>
      <c r="O175" s="37" t="s">
        <v>14</v>
      </c>
      <c r="P175" s="38" t="s">
        <v>15</v>
      </c>
      <c r="Q175" s="37" t="s">
        <v>14</v>
      </c>
      <c r="R175" s="38" t="s">
        <v>15</v>
      </c>
      <c r="S175" s="37" t="s">
        <v>14</v>
      </c>
      <c r="T175" s="38" t="s">
        <v>15</v>
      </c>
      <c r="U175" s="37" t="s">
        <v>14</v>
      </c>
      <c r="V175" s="38" t="s">
        <v>15</v>
      </c>
      <c r="W175" s="37" t="s">
        <v>14</v>
      </c>
      <c r="X175" s="38" t="s">
        <v>15</v>
      </c>
      <c r="Y175" s="37" t="s">
        <v>14</v>
      </c>
      <c r="Z175" s="38" t="s">
        <v>15</v>
      </c>
      <c r="AA175" s="37" t="s">
        <v>14</v>
      </c>
      <c r="AB175" s="38" t="s">
        <v>15</v>
      </c>
      <c r="AC175" s="37" t="s">
        <v>14</v>
      </c>
      <c r="AD175" s="38" t="s">
        <v>15</v>
      </c>
      <c r="AE175" s="41" t="s">
        <v>14</v>
      </c>
      <c r="AF175" s="42" t="s">
        <v>15</v>
      </c>
    </row>
    <row r="176" spans="1:32" x14ac:dyDescent="0.3">
      <c r="A176" s="55" t="s">
        <v>335</v>
      </c>
      <c r="B176" s="83" t="s">
        <v>348</v>
      </c>
      <c r="C176" s="8">
        <v>77</v>
      </c>
      <c r="D176" s="5">
        <f>IF(C189=0,"- - -",C176/C189*100)</f>
        <v>3.8928210313447926</v>
      </c>
      <c r="E176" s="4">
        <v>134</v>
      </c>
      <c r="F176" s="5">
        <f>IF(E189=0,"- - -",E176/E189*100)</f>
        <v>5.2880820836621938</v>
      </c>
      <c r="G176" s="4">
        <v>267</v>
      </c>
      <c r="H176" s="5">
        <f>IF(G189=0,"- - -",G176/G189*100)</f>
        <v>5.4125278735049669</v>
      </c>
      <c r="I176" s="4">
        <v>967</v>
      </c>
      <c r="J176" s="5">
        <f>IF(I189=0,"- - -",I176/I189*100)</f>
        <v>4.5981930575368519</v>
      </c>
      <c r="K176" s="4">
        <v>2873</v>
      </c>
      <c r="L176" s="5">
        <f>IF(K189=0,"- - -",K176/K189*100)</f>
        <v>5.7720898461043921</v>
      </c>
      <c r="M176" s="4">
        <v>821</v>
      </c>
      <c r="N176" s="5">
        <f>IF(M189=0,"- - -",M176/M189*100)</f>
        <v>3.0424309801741707</v>
      </c>
      <c r="O176" s="4">
        <v>482</v>
      </c>
      <c r="P176" s="5">
        <f>IF(O189=0,"- - -",O176/O189*100)</f>
        <v>5.0962148445760205</v>
      </c>
      <c r="Q176" s="4">
        <v>168</v>
      </c>
      <c r="R176" s="5">
        <f>IF(Q189=0,"- - -",Q176/Q189*100)</f>
        <v>4.1156295933365996</v>
      </c>
      <c r="S176" s="4">
        <v>60</v>
      </c>
      <c r="T176" s="5">
        <f>IF(S189=0,"- - -",S176/S189*100)</f>
        <v>4.9099836333878883</v>
      </c>
      <c r="U176" s="4">
        <v>35</v>
      </c>
      <c r="V176" s="5">
        <f>IF(U189=0,"- - -",U176/U189*100)</f>
        <v>4.521963824289406</v>
      </c>
      <c r="W176" s="4">
        <v>28</v>
      </c>
      <c r="X176" s="5">
        <f>IF(W189=0,"- - -",W176/W189*100)</f>
        <v>4.6901172529313229</v>
      </c>
      <c r="Y176" s="4">
        <v>174</v>
      </c>
      <c r="Z176" s="5">
        <f>IF(Y189=0,"- - -",Y176/Y189*100)</f>
        <v>4.9856733524355299</v>
      </c>
      <c r="AA176" s="4">
        <v>53</v>
      </c>
      <c r="AB176" s="5">
        <f t="shared" ref="AB176" si="10">IF(AA189=0,"- - -",AA176/AA189*100)</f>
        <v>3.8405797101449277</v>
      </c>
      <c r="AC176" s="4">
        <v>77</v>
      </c>
      <c r="AD176" s="5">
        <f t="shared" ref="AD176" si="11">IF(AC189=0,"- - -",AC176/AC189*100)</f>
        <v>5.2631578947368416</v>
      </c>
      <c r="AE176" s="26">
        <f>C176+E176+G176+I176+K176+M176+O176+Q176+S176+U176+W176+Y176+AA176+AC176</f>
        <v>6216</v>
      </c>
      <c r="AF176" s="27">
        <f>IF(AE189=0,"- - -",AE176/AE189*100)</f>
        <v>4.7925983037779494</v>
      </c>
    </row>
    <row r="177" spans="1:32" x14ac:dyDescent="0.3">
      <c r="A177" s="52" t="s">
        <v>336</v>
      </c>
      <c r="B177" s="82" t="s">
        <v>350</v>
      </c>
      <c r="C177" s="9">
        <v>1548</v>
      </c>
      <c r="D177" s="3">
        <f>IF(C189=0,"- - -",C177/C189*100)</f>
        <v>78.260869565217391</v>
      </c>
      <c r="E177" s="2">
        <v>1919</v>
      </c>
      <c r="F177" s="3">
        <f>IF(E189=0,"- - -",E177/E189*100)</f>
        <v>75.730071033938444</v>
      </c>
      <c r="G177" s="2">
        <v>3725</v>
      </c>
      <c r="H177" s="3">
        <f>IF(G189=0,"- - -",G177/G189*100)</f>
        <v>75.511858909385765</v>
      </c>
      <c r="I177" s="2">
        <v>16369</v>
      </c>
      <c r="J177" s="3">
        <f>IF(I189=0,"- - -",I177/I189*100)</f>
        <v>77.836424155967663</v>
      </c>
      <c r="K177" s="2">
        <v>41209</v>
      </c>
      <c r="L177" s="3">
        <f>IF(K189=0,"- - -",K177/K189*100)</f>
        <v>82.792220838188612</v>
      </c>
      <c r="M177" s="2">
        <v>23459</v>
      </c>
      <c r="N177" s="3">
        <f>IF(M189=0,"- - -",M177/M189*100)</f>
        <v>86.933481563831762</v>
      </c>
      <c r="O177" s="2">
        <v>7897</v>
      </c>
      <c r="P177" s="3">
        <f>IF(O189=0,"- - -",O177/O189*100)</f>
        <v>83.495453584267281</v>
      </c>
      <c r="Q177" s="2">
        <v>3364</v>
      </c>
      <c r="R177" s="3">
        <f>IF(Q189=0,"- - -",Q177/Q189*100)</f>
        <v>82.410583047525719</v>
      </c>
      <c r="S177" s="2">
        <v>980</v>
      </c>
      <c r="T177" s="3">
        <f>IF(S189=0,"- - -",S177/S189*100)</f>
        <v>80.196399345335507</v>
      </c>
      <c r="U177" s="2">
        <v>633</v>
      </c>
      <c r="V177" s="3">
        <f>IF(U189=0,"- - -",U177/U189*100)</f>
        <v>81.782945736434115</v>
      </c>
      <c r="W177" s="2">
        <v>481</v>
      </c>
      <c r="X177" s="3">
        <f>IF(W189=0,"- - -",W177/W189*100)</f>
        <v>80.569514237855941</v>
      </c>
      <c r="Y177" s="2">
        <v>2935</v>
      </c>
      <c r="Z177" s="3">
        <f>IF(Y189=0,"- - -",Y177/Y189*100)</f>
        <v>84.097421203438387</v>
      </c>
      <c r="AA177" s="2">
        <v>1159</v>
      </c>
      <c r="AB177" s="3">
        <f t="shared" ref="AB177" si="12">IF(AA189=0,"- - -",AA177/AA189*100)</f>
        <v>83.985507246376812</v>
      </c>
      <c r="AC177" s="2">
        <v>1180</v>
      </c>
      <c r="AD177" s="3">
        <f t="shared" ref="AD177" si="13">IF(AC189=0,"- - -",AC177/AC189*100)</f>
        <v>80.656185919343812</v>
      </c>
      <c r="AE177" s="26">
        <f t="shared" ref="AE177:AE188" si="14">C177+E177+G177+I177+K177+M177+O177+Q177+S177+U177+W177+Y177+AA177+AC177</f>
        <v>106858</v>
      </c>
      <c r="AF177" s="29">
        <f>IF(AE189=0,"- - -",AE177/AE189*100)</f>
        <v>82.388589051657675</v>
      </c>
    </row>
    <row r="178" spans="1:32" x14ac:dyDescent="0.3">
      <c r="A178" s="52" t="s">
        <v>337</v>
      </c>
      <c r="B178" s="82" t="s">
        <v>349</v>
      </c>
      <c r="C178" s="9">
        <v>3</v>
      </c>
      <c r="D178" s="3">
        <f>IF(C189=0,"- - -",C178/C189*100)</f>
        <v>0.15166835187057634</v>
      </c>
      <c r="E178" s="2">
        <v>12</v>
      </c>
      <c r="F178" s="3">
        <f>IF(E189=0,"- - -",E178/E189*100)</f>
        <v>0.47355958958168909</v>
      </c>
      <c r="G178" s="2">
        <v>18</v>
      </c>
      <c r="H178" s="3">
        <f>IF(G189=0,"- - -",G178/G189*100)</f>
        <v>0.36488951956213256</v>
      </c>
      <c r="I178" s="2">
        <v>38</v>
      </c>
      <c r="J178" s="3">
        <f>IF(I189=0,"- - -",I178/I189*100)</f>
        <v>0.18069424631478839</v>
      </c>
      <c r="K178" s="2">
        <v>85</v>
      </c>
      <c r="L178" s="3">
        <f>IF(K189=0,"- - -",K178/K189*100)</f>
        <v>0.17077188893799977</v>
      </c>
      <c r="M178" s="2">
        <v>47</v>
      </c>
      <c r="N178" s="3">
        <f>IF(M189=0,"- - -",M178/M189*100)</f>
        <v>0.17417083564943489</v>
      </c>
      <c r="O178" s="2">
        <v>14</v>
      </c>
      <c r="P178" s="3">
        <f>IF(O189=0,"- - -",O178/O189*100)</f>
        <v>0.14802283780926201</v>
      </c>
      <c r="Q178" s="2">
        <v>4</v>
      </c>
      <c r="R178" s="3">
        <f>IF(Q189=0,"- - -",Q178/Q189*100)</f>
        <v>9.7991180793728566E-2</v>
      </c>
      <c r="S178" s="2">
        <v>5</v>
      </c>
      <c r="T178" s="3">
        <f>IF(S189=0,"- - -",S178/S189*100)</f>
        <v>0.4091653027823241</v>
      </c>
      <c r="U178" s="2">
        <v>2</v>
      </c>
      <c r="V178" s="3">
        <f>IF(U189=0,"- - -",U178/U189*100)</f>
        <v>0.2583979328165375</v>
      </c>
      <c r="W178" s="2">
        <v>1</v>
      </c>
      <c r="X178" s="3">
        <f>IF(W189=0,"- - -",W178/W189*100)</f>
        <v>0.16750418760469013</v>
      </c>
      <c r="Y178" s="2">
        <v>4</v>
      </c>
      <c r="Z178" s="3">
        <f>IF(Y189=0,"- - -",Y178/Y189*100)</f>
        <v>0.11461318051575931</v>
      </c>
      <c r="AA178" s="2">
        <v>1</v>
      </c>
      <c r="AB178" s="3">
        <f t="shared" ref="AB178" si="15">IF(AA189=0,"- - -",AA178/AA189*100)</f>
        <v>7.2463768115942032E-2</v>
      </c>
      <c r="AC178" s="2">
        <v>3</v>
      </c>
      <c r="AD178" s="3">
        <f t="shared" ref="AD178" si="16">IF(AC189=0,"- - -",AC178/AC189*100)</f>
        <v>0.20505809979494191</v>
      </c>
      <c r="AE178" s="26">
        <f t="shared" si="14"/>
        <v>237</v>
      </c>
      <c r="AF178" s="29">
        <f>IF(AE189=0,"- - -",AE178/AE189*100)</f>
        <v>0.18272937548188128</v>
      </c>
    </row>
    <row r="179" spans="1:32" x14ac:dyDescent="0.3">
      <c r="A179" s="52" t="s">
        <v>338</v>
      </c>
      <c r="B179" s="82" t="s">
        <v>351</v>
      </c>
      <c r="C179" s="9">
        <v>22</v>
      </c>
      <c r="D179" s="3">
        <f>IF(C189=0,"- - -",C179/C189*100)</f>
        <v>1.1122345803842264</v>
      </c>
      <c r="E179" s="2">
        <v>12</v>
      </c>
      <c r="F179" s="3">
        <f>IF(E189=0,"- - -",E179/E189*100)</f>
        <v>0.47355958958168909</v>
      </c>
      <c r="G179" s="2">
        <v>49</v>
      </c>
      <c r="H179" s="3">
        <f>IF(G189=0,"- - -",G179/G189*100)</f>
        <v>0.99331035880802754</v>
      </c>
      <c r="I179" s="2">
        <v>248</v>
      </c>
      <c r="J179" s="3">
        <f>IF(I189=0,"- - -",I179/I189*100)</f>
        <v>1.1792677127912508</v>
      </c>
      <c r="K179" s="2">
        <v>571</v>
      </c>
      <c r="L179" s="3">
        <f>IF(K189=0,"- - -",K179/K189*100)</f>
        <v>1.1471852774540925</v>
      </c>
      <c r="M179" s="2">
        <v>268</v>
      </c>
      <c r="N179" s="3">
        <f>IF(M189=0,"- - -",M179/M189*100)</f>
        <v>0.99314433944784131</v>
      </c>
      <c r="O179" s="2">
        <v>66</v>
      </c>
      <c r="P179" s="3">
        <f>IF(O189=0,"- - -",O179/O189*100)</f>
        <v>0.6978219496722351</v>
      </c>
      <c r="Q179" s="2">
        <v>34</v>
      </c>
      <c r="R179" s="3">
        <f>IF(Q189=0,"- - -",Q179/Q189*100)</f>
        <v>0.83292503674669283</v>
      </c>
      <c r="S179" s="2">
        <v>12</v>
      </c>
      <c r="T179" s="3">
        <f>IF(S189=0,"- - -",S179/S189*100)</f>
        <v>0.98199672667757776</v>
      </c>
      <c r="U179" s="2">
        <v>4</v>
      </c>
      <c r="V179" s="3">
        <f>IF(U189=0,"- - -",U179/U189*100)</f>
        <v>0.516795865633075</v>
      </c>
      <c r="W179" s="2">
        <v>8</v>
      </c>
      <c r="X179" s="3">
        <f>IF(W189=0,"- - -",W179/W189*100)</f>
        <v>1.340033500837521</v>
      </c>
      <c r="Y179" s="2">
        <v>23</v>
      </c>
      <c r="Z179" s="3">
        <f>IF(Y189=0,"- - -",Y179/Y189*100)</f>
        <v>0.65902578796561606</v>
      </c>
      <c r="AA179" s="2">
        <v>9</v>
      </c>
      <c r="AB179" s="3">
        <f t="shared" ref="AB179" si="17">IF(AA189=0,"- - -",AA179/AA189*100)</f>
        <v>0.65217391304347827</v>
      </c>
      <c r="AC179" s="2">
        <v>18</v>
      </c>
      <c r="AD179" s="3">
        <f t="shared" ref="AD179" si="18">IF(AC189=0,"- - -",AC179/AC189*100)</f>
        <v>1.2303485987696514</v>
      </c>
      <c r="AE179" s="26">
        <f t="shared" si="14"/>
        <v>1344</v>
      </c>
      <c r="AF179" s="29">
        <f>IF(AE189=0,"- - -",AE179/AE189*100)</f>
        <v>1.0362374710871241</v>
      </c>
    </row>
    <row r="180" spans="1:32" x14ac:dyDescent="0.3">
      <c r="A180" s="52" t="s">
        <v>339</v>
      </c>
      <c r="B180" s="82" t="s">
        <v>352</v>
      </c>
      <c r="C180" s="9">
        <v>4</v>
      </c>
      <c r="D180" s="3">
        <f>IF(C189=0,"- - -",C180/C189*100)</f>
        <v>0.20222446916076847</v>
      </c>
      <c r="E180" s="2">
        <v>6</v>
      </c>
      <c r="F180" s="3">
        <f>IF(E189=0,"- - -",E180/E189*100)</f>
        <v>0.23677979479084454</v>
      </c>
      <c r="G180" s="2">
        <v>15</v>
      </c>
      <c r="H180" s="3">
        <f>IF(G189=0,"- - -",G180/G189*100)</f>
        <v>0.30407459963511052</v>
      </c>
      <c r="I180" s="2">
        <v>34</v>
      </c>
      <c r="J180" s="3">
        <f>IF(I189=0,"- - -",I180/I189*100)</f>
        <v>0.16167379933428436</v>
      </c>
      <c r="K180" s="2">
        <v>51</v>
      </c>
      <c r="L180" s="3">
        <f>IF(K189=0,"- - -",K180/K189*100)</f>
        <v>0.10246313336279986</v>
      </c>
      <c r="M180" s="2">
        <v>34</v>
      </c>
      <c r="N180" s="3">
        <f>IF(M189=0,"- - -",M180/M189*100)</f>
        <v>0.12599592366129331</v>
      </c>
      <c r="O180" s="2">
        <v>12</v>
      </c>
      <c r="P180" s="3">
        <f>IF(O189=0,"- - -",O180/O189*100)</f>
        <v>0.12687671812222456</v>
      </c>
      <c r="Q180" s="2">
        <v>1</v>
      </c>
      <c r="R180" s="3">
        <f>IF(Q189=0,"- - -",Q180/Q189*100)</f>
        <v>2.4497795198432142E-2</v>
      </c>
      <c r="S180" s="2">
        <v>1</v>
      </c>
      <c r="T180" s="3">
        <f>IF(S189=0,"- - -",S180/S189*100)</f>
        <v>8.1833060556464818E-2</v>
      </c>
      <c r="U180" s="2">
        <v>0</v>
      </c>
      <c r="V180" s="3">
        <f>IF(U189=0,"- - -",U180/U189*100)</f>
        <v>0</v>
      </c>
      <c r="W180" s="2">
        <v>1</v>
      </c>
      <c r="X180" s="3">
        <f>IF(W189=0,"- - -",W180/W189*100)</f>
        <v>0.16750418760469013</v>
      </c>
      <c r="Y180" s="2">
        <v>7</v>
      </c>
      <c r="Z180" s="3">
        <f>IF(Y189=0,"- - -",Y180/Y189*100)</f>
        <v>0.20057306590257878</v>
      </c>
      <c r="AA180" s="2">
        <v>1</v>
      </c>
      <c r="AB180" s="3">
        <f t="shared" ref="AB180" si="19">IF(AA189=0,"- - -",AA180/AA189*100)</f>
        <v>7.2463768115942032E-2</v>
      </c>
      <c r="AC180" s="2">
        <v>1</v>
      </c>
      <c r="AD180" s="3">
        <f t="shared" ref="AD180" si="20">IF(AC189=0,"- - -",AC180/AC189*100)</f>
        <v>6.8352699931647304E-2</v>
      </c>
      <c r="AE180" s="26">
        <f t="shared" si="14"/>
        <v>168</v>
      </c>
      <c r="AF180" s="29">
        <f>IF(AE189=0,"- - -",AE180/AE189*100)</f>
        <v>0.12952968388589051</v>
      </c>
    </row>
    <row r="181" spans="1:32" x14ac:dyDescent="0.3">
      <c r="A181" s="52" t="s">
        <v>340</v>
      </c>
      <c r="B181" s="82" t="s">
        <v>353</v>
      </c>
      <c r="C181" s="9">
        <v>0</v>
      </c>
      <c r="D181" s="3">
        <f>IF(C189=0,"- - -",C181/C189*100)</f>
        <v>0</v>
      </c>
      <c r="E181" s="2">
        <v>0</v>
      </c>
      <c r="F181" s="3">
        <f>IF(E189=0,"- - -",E181/E189*100)</f>
        <v>0</v>
      </c>
      <c r="G181" s="2">
        <v>0</v>
      </c>
      <c r="H181" s="3">
        <f>IF(G189=0,"- - -",G181/G189*100)</f>
        <v>0</v>
      </c>
      <c r="I181" s="2">
        <v>6</v>
      </c>
      <c r="J181" s="3">
        <f>IF(I189=0,"- - -",I181/I189*100)</f>
        <v>2.8530670470756064E-2</v>
      </c>
      <c r="K181" s="2">
        <v>3</v>
      </c>
      <c r="L181" s="3">
        <f>IF(K189=0,"- - -",K181/K189*100)</f>
        <v>6.027243138988227E-3</v>
      </c>
      <c r="M181" s="2">
        <v>7</v>
      </c>
      <c r="N181" s="3">
        <f>IF(M189=0,"- - -",M181/M189*100)</f>
        <v>2.5940337224383919E-2</v>
      </c>
      <c r="O181" s="2">
        <v>0</v>
      </c>
      <c r="P181" s="3">
        <f>IF(O189=0,"- - -",O181/O189*100)</f>
        <v>0</v>
      </c>
      <c r="Q181" s="2">
        <v>2</v>
      </c>
      <c r="R181" s="3">
        <f>IF(Q189=0,"- - -",Q181/Q189*100)</f>
        <v>4.8995590396864283E-2</v>
      </c>
      <c r="S181" s="2">
        <v>0</v>
      </c>
      <c r="T181" s="3">
        <f>IF(S189=0,"- - -",S181/S189*100)</f>
        <v>0</v>
      </c>
      <c r="U181" s="2">
        <v>1</v>
      </c>
      <c r="V181" s="3">
        <f>IF(U189=0,"- - -",U181/U189*100)</f>
        <v>0.12919896640826875</v>
      </c>
      <c r="W181" s="2">
        <v>0</v>
      </c>
      <c r="X181" s="3">
        <f>IF(W189=0,"- - -",W181/W189*100)</f>
        <v>0</v>
      </c>
      <c r="Y181" s="2">
        <v>0</v>
      </c>
      <c r="Z181" s="3">
        <f>IF(Y189=0,"- - -",Y181/Y189*100)</f>
        <v>0</v>
      </c>
      <c r="AA181" s="2">
        <v>0</v>
      </c>
      <c r="AB181" s="3">
        <f t="shared" ref="AB181" si="21">IF(AA189=0,"- - -",AA181/AA189*100)</f>
        <v>0</v>
      </c>
      <c r="AC181" s="2">
        <v>3</v>
      </c>
      <c r="AD181" s="3">
        <f t="shared" ref="AD181" si="22">IF(AC189=0,"- - -",AC181/AC189*100)</f>
        <v>0.20505809979494191</v>
      </c>
      <c r="AE181" s="26">
        <f t="shared" si="14"/>
        <v>22</v>
      </c>
      <c r="AF181" s="29">
        <f>IF(AE189=0,"- - -",AE181/AE189*100)</f>
        <v>1.6962220508866616E-2</v>
      </c>
    </row>
    <row r="182" spans="1:32" x14ac:dyDescent="0.3">
      <c r="A182" s="52" t="s">
        <v>341</v>
      </c>
      <c r="B182" s="82" t="s">
        <v>354</v>
      </c>
      <c r="C182" s="9">
        <v>66</v>
      </c>
      <c r="D182" s="3">
        <f>IF(C189=0,"- - -",C182/C189*100)</f>
        <v>3.3367037411526792</v>
      </c>
      <c r="E182" s="2">
        <v>134</v>
      </c>
      <c r="F182" s="3">
        <f>IF(E189=0,"- - -",E182/E189*100)</f>
        <v>5.2880820836621938</v>
      </c>
      <c r="G182" s="2">
        <v>91</v>
      </c>
      <c r="H182" s="3">
        <f>IF(G189=0,"- - -",G182/G189*100)</f>
        <v>1.8447192377863371</v>
      </c>
      <c r="I182" s="2">
        <v>195</v>
      </c>
      <c r="J182" s="3">
        <f>IF(I189=0,"- - -",I182/I189*100)</f>
        <v>0.92724679029957213</v>
      </c>
      <c r="K182" s="2">
        <v>319</v>
      </c>
      <c r="L182" s="3">
        <f>IF(K189=0,"- - -",K182/K189*100)</f>
        <v>0.64089685377908145</v>
      </c>
      <c r="M182" s="2">
        <v>205</v>
      </c>
      <c r="N182" s="3">
        <f>IF(M189=0,"- - -",M182/M189*100)</f>
        <v>0.75968130442838611</v>
      </c>
      <c r="O182" s="2">
        <v>63</v>
      </c>
      <c r="P182" s="3">
        <f>IF(O189=0,"- - -",O182/O189*100)</f>
        <v>0.66610277014167896</v>
      </c>
      <c r="Q182" s="2">
        <v>47</v>
      </c>
      <c r="R182" s="3">
        <f>IF(Q189=0,"- - -",Q182/Q189*100)</f>
        <v>1.1513963743263105</v>
      </c>
      <c r="S182" s="2">
        <v>16</v>
      </c>
      <c r="T182" s="3">
        <f>IF(S189=0,"- - -",S182/S189*100)</f>
        <v>1.3093289689034371</v>
      </c>
      <c r="U182" s="2">
        <v>6</v>
      </c>
      <c r="V182" s="3">
        <f>IF(U189=0,"- - -",U182/U189*100)</f>
        <v>0.77519379844961245</v>
      </c>
      <c r="W182" s="2">
        <v>6</v>
      </c>
      <c r="X182" s="3">
        <f>IF(W189=0,"- - -",W182/W189*100)</f>
        <v>1.0050251256281406</v>
      </c>
      <c r="Y182" s="2">
        <v>37</v>
      </c>
      <c r="Z182" s="3">
        <f>IF(Y189=0,"- - -",Y182/Y189*100)</f>
        <v>1.0601719197707737</v>
      </c>
      <c r="AA182" s="2">
        <v>23</v>
      </c>
      <c r="AB182" s="3">
        <f t="shared" ref="AB182" si="23">IF(AA189=0,"- - -",AA182/AA189*100)</f>
        <v>1.6666666666666667</v>
      </c>
      <c r="AC182" s="2">
        <v>10</v>
      </c>
      <c r="AD182" s="3">
        <f t="shared" ref="AD182" si="24">IF(AC189=0,"- - -",AC182/AC189*100)</f>
        <v>0.68352699931647298</v>
      </c>
      <c r="AE182" s="26">
        <f t="shared" si="14"/>
        <v>1218</v>
      </c>
      <c r="AF182" s="29">
        <f>IF(AE189=0,"- - -",AE182/AE189*100)</f>
        <v>0.93909020817270616</v>
      </c>
    </row>
    <row r="183" spans="1:32" x14ac:dyDescent="0.3">
      <c r="A183" s="52" t="s">
        <v>342</v>
      </c>
      <c r="B183" s="82" t="s">
        <v>355</v>
      </c>
      <c r="C183" s="9">
        <v>63</v>
      </c>
      <c r="D183" s="3">
        <f>IF(C189=0,"- - -",C183/C189*100)</f>
        <v>3.1850353892821031</v>
      </c>
      <c r="E183" s="2">
        <v>79</v>
      </c>
      <c r="F183" s="3">
        <f>IF(E189=0,"- - -",E183/E189*100)</f>
        <v>3.117600631412786</v>
      </c>
      <c r="G183" s="2">
        <v>196</v>
      </c>
      <c r="H183" s="3">
        <f>IF(G189=0,"- - -",G183/G189*100)</f>
        <v>3.9732414352321102</v>
      </c>
      <c r="I183" s="2">
        <v>817</v>
      </c>
      <c r="J183" s="3">
        <f>IF(I189=0,"- - -",I183/I189*100)</f>
        <v>3.8849262957679507</v>
      </c>
      <c r="K183" s="2">
        <v>1361</v>
      </c>
      <c r="L183" s="3">
        <f>IF(K189=0,"- - -",K183/K189*100)</f>
        <v>2.7343593040543257</v>
      </c>
      <c r="M183" s="2">
        <v>618</v>
      </c>
      <c r="N183" s="3">
        <f>IF(M189=0,"- - -",M183/M189*100)</f>
        <v>2.2901612006670371</v>
      </c>
      <c r="O183" s="2">
        <v>193</v>
      </c>
      <c r="P183" s="3">
        <f>IF(O189=0,"- - -",O183/O189*100)</f>
        <v>2.040600549799112</v>
      </c>
      <c r="Q183" s="2">
        <v>86</v>
      </c>
      <c r="R183" s="3">
        <f>IF(Q189=0,"- - -",Q183/Q189*100)</f>
        <v>2.1068103870651642</v>
      </c>
      <c r="S183" s="2">
        <v>34</v>
      </c>
      <c r="T183" s="3">
        <f>IF(S189=0,"- - -",S183/S189*100)</f>
        <v>2.7823240589198037</v>
      </c>
      <c r="U183" s="2">
        <v>23</v>
      </c>
      <c r="V183" s="3">
        <f>IF(U189=0,"- - -",U183/U189*100)</f>
        <v>2.9715762273901807</v>
      </c>
      <c r="W183" s="2">
        <v>20</v>
      </c>
      <c r="X183" s="3">
        <f>IF(W189=0,"- - -",W183/W189*100)</f>
        <v>3.350083752093802</v>
      </c>
      <c r="Y183" s="2">
        <v>77</v>
      </c>
      <c r="Z183" s="3">
        <f>IF(Y189=0,"- - -",Y183/Y189*100)</f>
        <v>2.2063037249283668</v>
      </c>
      <c r="AA183" s="2">
        <v>38</v>
      </c>
      <c r="AB183" s="3">
        <f t="shared" ref="AB183" si="25">IF(AA189=0,"- - -",AA183/AA189*100)</f>
        <v>2.7536231884057969</v>
      </c>
      <c r="AC183" s="2">
        <v>55</v>
      </c>
      <c r="AD183" s="3">
        <f t="shared" ref="AD183" si="26">IF(AC189=0,"- - -",AC183/AC189*100)</f>
        <v>3.7593984962406015</v>
      </c>
      <c r="AE183" s="26">
        <f t="shared" si="14"/>
        <v>3660</v>
      </c>
      <c r="AF183" s="29">
        <f>IF(AE189=0,"- - -",AE183/AE189*100)</f>
        <v>2.8218966846569002</v>
      </c>
    </row>
    <row r="184" spans="1:32" x14ac:dyDescent="0.3">
      <c r="A184" s="52" t="s">
        <v>343</v>
      </c>
      <c r="B184" s="82" t="s">
        <v>356</v>
      </c>
      <c r="C184" s="9">
        <v>23</v>
      </c>
      <c r="D184" s="3">
        <f>IF(C189=0,"- - -",C184/C189*100)</f>
        <v>1.1627906976744187</v>
      </c>
      <c r="E184" s="2">
        <v>80</v>
      </c>
      <c r="F184" s="3">
        <f>IF(E189=0,"- - -",E184/E189*100)</f>
        <v>3.1570639305445938</v>
      </c>
      <c r="G184" s="2">
        <v>164</v>
      </c>
      <c r="H184" s="3">
        <f>IF(G189=0,"- - -",G184/G189*100)</f>
        <v>3.324548956010541</v>
      </c>
      <c r="I184" s="2">
        <v>391</v>
      </c>
      <c r="J184" s="3">
        <f>IF(I189=0,"- - -",I184/I189*100)</f>
        <v>1.8592486923442704</v>
      </c>
      <c r="K184" s="2">
        <v>473</v>
      </c>
      <c r="L184" s="3">
        <f>IF(K189=0,"- - -",K184/K189*100)</f>
        <v>0.95029533491381035</v>
      </c>
      <c r="M184" s="2">
        <v>202</v>
      </c>
      <c r="N184" s="3">
        <f>IF(M189=0,"- - -",M184/M189*100)</f>
        <v>0.74856401704650732</v>
      </c>
      <c r="O184" s="2">
        <v>63</v>
      </c>
      <c r="P184" s="3">
        <f>IF(O189=0,"- - -",O184/O189*100)</f>
        <v>0.66610277014167896</v>
      </c>
      <c r="Q184" s="2">
        <v>36</v>
      </c>
      <c r="R184" s="3">
        <f>IF(Q189=0,"- - -",Q184/Q189*100)</f>
        <v>0.88192062714355712</v>
      </c>
      <c r="S184" s="2">
        <v>21</v>
      </c>
      <c r="T184" s="3">
        <f>IF(S189=0,"- - -",S184/S189*100)</f>
        <v>1.718494271685761</v>
      </c>
      <c r="U184" s="2">
        <v>6</v>
      </c>
      <c r="V184" s="3">
        <f>IF(U189=0,"- - -",U184/U189*100)</f>
        <v>0.77519379844961245</v>
      </c>
      <c r="W184" s="2">
        <v>5</v>
      </c>
      <c r="X184" s="3">
        <f>IF(W189=0,"- - -",W184/W189*100)</f>
        <v>0.83752093802345051</v>
      </c>
      <c r="Y184" s="2">
        <v>36</v>
      </c>
      <c r="Z184" s="3">
        <f>IF(Y189=0,"- - -",Y184/Y189*100)</f>
        <v>1.0315186246418337</v>
      </c>
      <c r="AA184" s="2">
        <v>19</v>
      </c>
      <c r="AB184" s="3">
        <f t="shared" ref="AB184" si="27">IF(AA189=0,"- - -",AA184/AA189*100)</f>
        <v>1.3768115942028984</v>
      </c>
      <c r="AC184" s="2">
        <v>19</v>
      </c>
      <c r="AD184" s="3">
        <f t="shared" ref="AD184" si="28">IF(AC189=0,"- - -",AC184/AC189*100)</f>
        <v>1.2987012987012987</v>
      </c>
      <c r="AE184" s="26">
        <f t="shared" si="14"/>
        <v>1538</v>
      </c>
      <c r="AF184" s="29">
        <f>IF(AE189=0,"- - -",AE184/AE189*100)</f>
        <v>1.1858134155744025</v>
      </c>
    </row>
    <row r="185" spans="1:32" x14ac:dyDescent="0.3">
      <c r="A185" s="52" t="s">
        <v>344</v>
      </c>
      <c r="B185" s="82" t="s">
        <v>357</v>
      </c>
      <c r="C185" s="9">
        <v>113</v>
      </c>
      <c r="D185" s="3">
        <f>IF(C189=0,"- - -",C185/C189*100)</f>
        <v>5.7128412537917086</v>
      </c>
      <c r="E185" s="2">
        <v>90</v>
      </c>
      <c r="F185" s="3">
        <f>IF(E189=0,"- - -",E185/E189*100)</f>
        <v>3.5516969218626673</v>
      </c>
      <c r="G185" s="2">
        <v>251</v>
      </c>
      <c r="H185" s="3">
        <f>IF(G189=0,"- - -",G185/G189*100)</f>
        <v>5.0881816338941821</v>
      </c>
      <c r="I185" s="2">
        <v>1403</v>
      </c>
      <c r="J185" s="3">
        <f>IF(I189=0,"- - -",I185/I189*100)</f>
        <v>6.6714217784117933</v>
      </c>
      <c r="K185" s="2">
        <v>1958</v>
      </c>
      <c r="L185" s="3">
        <f>IF(K189=0,"- - -",K185/K189*100)</f>
        <v>3.9337806887129823</v>
      </c>
      <c r="M185" s="2">
        <v>908</v>
      </c>
      <c r="N185" s="3">
        <f>IF(M189=0,"- - -",M185/M189*100)</f>
        <v>3.3648323142486567</v>
      </c>
      <c r="O185" s="2">
        <v>490</v>
      </c>
      <c r="P185" s="3">
        <f>IF(O189=0,"- - -",O185/O189*100)</f>
        <v>5.1807993233241696</v>
      </c>
      <c r="Q185" s="2">
        <v>230</v>
      </c>
      <c r="R185" s="3">
        <f>IF(Q189=0,"- - -",Q185/Q189*100)</f>
        <v>5.6344928956393927</v>
      </c>
      <c r="S185" s="2">
        <v>66</v>
      </c>
      <c r="T185" s="3">
        <f>IF(S189=0,"- - -",S185/S189*100)</f>
        <v>5.400981996726677</v>
      </c>
      <c r="U185" s="2">
        <v>49</v>
      </c>
      <c r="V185" s="3">
        <f>IF(U189=0,"- - -",U185/U189*100)</f>
        <v>6.3307493540051674</v>
      </c>
      <c r="W185" s="2">
        <v>29</v>
      </c>
      <c r="X185" s="3">
        <f>IF(W189=0,"- - -",W185/W189*100)</f>
        <v>4.857621440536013</v>
      </c>
      <c r="Y185" s="2">
        <v>142</v>
      </c>
      <c r="Z185" s="3">
        <f>IF(Y189=0,"- - -",Y185/Y189*100)</f>
        <v>4.0687679083094554</v>
      </c>
      <c r="AA185" s="2">
        <v>54</v>
      </c>
      <c r="AB185" s="3">
        <f t="shared" ref="AB185" si="29">IF(AA189=0,"- - -",AA185/AA189*100)</f>
        <v>3.9130434782608701</v>
      </c>
      <c r="AC185" s="2">
        <v>72</v>
      </c>
      <c r="AD185" s="3">
        <f t="shared" ref="AD185" si="30">IF(AC189=0,"- - -",AC185/AC189*100)</f>
        <v>4.9213943950786057</v>
      </c>
      <c r="AE185" s="26">
        <f t="shared" si="14"/>
        <v>5855</v>
      </c>
      <c r="AF185" s="29">
        <f>IF(AE189=0,"- - -",AE185/AE189*100)</f>
        <v>4.5142636854279106</v>
      </c>
    </row>
    <row r="186" spans="1:32" x14ac:dyDescent="0.3">
      <c r="A186" s="53" t="s">
        <v>345</v>
      </c>
      <c r="B186" s="84" t="s">
        <v>358</v>
      </c>
      <c r="C186" s="10">
        <v>17</v>
      </c>
      <c r="D186" s="7">
        <f>IF(C189=0,"- - -",C186/C189*100)</f>
        <v>0.85945399393326583</v>
      </c>
      <c r="E186" s="6">
        <v>14</v>
      </c>
      <c r="F186" s="7">
        <f>IF(E189=0,"- - -",E186/E189*100)</f>
        <v>0.55248618784530379</v>
      </c>
      <c r="G186" s="6">
        <v>41</v>
      </c>
      <c r="H186" s="7">
        <f>IF(G189=0,"- - -",G186/G189*100)</f>
        <v>0.83113723900263525</v>
      </c>
      <c r="I186" s="6">
        <v>151</v>
      </c>
      <c r="J186" s="7">
        <f>IF(I189=0,"- - -",I186/I189*100)</f>
        <v>0.71802187351402758</v>
      </c>
      <c r="K186" s="6">
        <v>288</v>
      </c>
      <c r="L186" s="7">
        <f>IF(K189=0,"- - -",K186/K189*100)</f>
        <v>0.57861534134286985</v>
      </c>
      <c r="M186" s="6">
        <v>134</v>
      </c>
      <c r="N186" s="7">
        <f>IF(M189=0,"- - -",M186/M189*100)</f>
        <v>0.49657216972392065</v>
      </c>
      <c r="O186" s="6">
        <v>57</v>
      </c>
      <c r="P186" s="7">
        <f>IF(O189=0,"- - -",O186/O189*100)</f>
        <v>0.60266441108056668</v>
      </c>
      <c r="Q186" s="6">
        <v>27</v>
      </c>
      <c r="R186" s="7">
        <f>IF(Q189=0,"- - -",Q186/Q189*100)</f>
        <v>0.66144047035766773</v>
      </c>
      <c r="S186" s="6">
        <v>8</v>
      </c>
      <c r="T186" s="7">
        <f>IF(S189=0,"- - -",S186/S189*100)</f>
        <v>0.65466448445171854</v>
      </c>
      <c r="U186" s="6">
        <v>2</v>
      </c>
      <c r="V186" s="7">
        <f>IF(U189=0,"- - -",U186/U189*100)</f>
        <v>0.2583979328165375</v>
      </c>
      <c r="W186" s="6">
        <v>4</v>
      </c>
      <c r="X186" s="7">
        <f>IF(W189=0,"- - -",W186/W189*100)</f>
        <v>0.67001675041876052</v>
      </c>
      <c r="Y186" s="6">
        <v>17</v>
      </c>
      <c r="Z186" s="7">
        <f>IF(Y189=0,"- - -",Y186/Y189*100)</f>
        <v>0.4871060171919771</v>
      </c>
      <c r="AA186" s="6">
        <v>3</v>
      </c>
      <c r="AB186" s="7">
        <f t="shared" ref="AB186" si="31">IF(AA189=0,"- - -",AA186/AA189*100)</f>
        <v>0.21739130434782608</v>
      </c>
      <c r="AC186" s="6">
        <v>9</v>
      </c>
      <c r="AD186" s="7">
        <f t="shared" ref="AD186" si="32">IF(AC189=0,"- - -",AC186/AC189*100)</f>
        <v>0.61517429938482571</v>
      </c>
      <c r="AE186" s="26">
        <f t="shared" si="14"/>
        <v>772</v>
      </c>
      <c r="AF186" s="29">
        <f>IF(AE189=0,"- - -",AE186/AE189*100)</f>
        <v>0.5952197378565921</v>
      </c>
    </row>
    <row r="187" spans="1:32" x14ac:dyDescent="0.3">
      <c r="A187" s="53" t="s">
        <v>346</v>
      </c>
      <c r="B187" s="84" t="s">
        <v>359</v>
      </c>
      <c r="C187" s="10">
        <v>41</v>
      </c>
      <c r="D187" s="7">
        <f>IF(C189=0,"- - -",C187/C189*100)</f>
        <v>2.0728008088978767</v>
      </c>
      <c r="E187" s="6">
        <v>52</v>
      </c>
      <c r="F187" s="7">
        <f>IF(E189=0,"- - -",E187/E189*100)</f>
        <v>2.0520915548539858</v>
      </c>
      <c r="G187" s="6">
        <v>114</v>
      </c>
      <c r="H187" s="7">
        <f>IF(G189=0,"- - -",G187/G189*100)</f>
        <v>2.3109669572268396</v>
      </c>
      <c r="I187" s="6">
        <v>406</v>
      </c>
      <c r="J187" s="7">
        <f>IF(I189=0,"- - -",I187/I189*100)</f>
        <v>1.9305753685211602</v>
      </c>
      <c r="K187" s="6">
        <v>571</v>
      </c>
      <c r="L187" s="7">
        <f>IF(K189=0,"- - -",K187/K189*100)</f>
        <v>1.1471852774540925</v>
      </c>
      <c r="M187" s="6">
        <v>277</v>
      </c>
      <c r="N187" s="7">
        <f>IF(M189=0,"- - -",M187/M189*100)</f>
        <v>1.0264962015934778</v>
      </c>
      <c r="O187" s="6">
        <v>116</v>
      </c>
      <c r="P187" s="7">
        <f>IF(O189=0,"- - -",O187/O189*100)</f>
        <v>1.2264749418481709</v>
      </c>
      <c r="Q187" s="6">
        <v>83</v>
      </c>
      <c r="R187" s="7">
        <f>IF(Q189=0,"- - -",Q187/Q189*100)</f>
        <v>2.0333170014698676</v>
      </c>
      <c r="S187" s="6">
        <v>19</v>
      </c>
      <c r="T187" s="7">
        <f>IF(S189=0,"- - -",S187/S189*100)</f>
        <v>1.5548281505728314</v>
      </c>
      <c r="U187" s="6">
        <v>13</v>
      </c>
      <c r="V187" s="7">
        <f>IF(U189=0,"- - -",U187/U189*100)</f>
        <v>1.6795865633074936</v>
      </c>
      <c r="W187" s="6">
        <v>14</v>
      </c>
      <c r="X187" s="7">
        <f>IF(W189=0,"- - -",W187/W189*100)</f>
        <v>2.3450586264656614</v>
      </c>
      <c r="Y187" s="6">
        <v>38</v>
      </c>
      <c r="Z187" s="7">
        <f>IF(Y189=0,"- - -",Y187/Y189*100)</f>
        <v>1.0888252148997135</v>
      </c>
      <c r="AA187" s="6">
        <v>20</v>
      </c>
      <c r="AB187" s="7">
        <f t="shared" ref="AB187" si="33">IF(AA189=0,"- - -",AA187/AA189*100)</f>
        <v>1.4492753623188406</v>
      </c>
      <c r="AC187" s="6">
        <v>16</v>
      </c>
      <c r="AD187" s="7">
        <f t="shared" ref="AD187" si="34">IF(AC189=0,"- - -",AC187/AC189*100)</f>
        <v>1.0936431989063569</v>
      </c>
      <c r="AE187" s="26">
        <f t="shared" si="14"/>
        <v>1780</v>
      </c>
      <c r="AF187" s="29">
        <f>IF(AE189=0,"- - -",AE187/AE189*100)</f>
        <v>1.3723978411719353</v>
      </c>
    </row>
    <row r="188" spans="1:32" ht="15" thickBot="1" x14ac:dyDescent="0.35">
      <c r="A188" s="54" t="s">
        <v>347</v>
      </c>
      <c r="B188" s="84" t="s">
        <v>360</v>
      </c>
      <c r="C188" s="10">
        <v>1</v>
      </c>
      <c r="D188" s="7">
        <f>IF(C189=0,"- - -",C188/C189*100)</f>
        <v>5.0556117290192118E-2</v>
      </c>
      <c r="E188" s="6">
        <v>2</v>
      </c>
      <c r="F188" s="7">
        <f>IF(E189=0,"- - -",E188/E189*100)</f>
        <v>7.8926598263614839E-2</v>
      </c>
      <c r="G188" s="6">
        <v>2</v>
      </c>
      <c r="H188" s="7">
        <f>IF(G189=0,"- - -",G188/G189*100)</f>
        <v>4.0543279951348064E-2</v>
      </c>
      <c r="I188" s="6">
        <v>5</v>
      </c>
      <c r="J188" s="7">
        <f>IF(I189=0,"- - -",I188/I189*100)</f>
        <v>2.3775558725630051E-2</v>
      </c>
      <c r="K188" s="6">
        <v>12</v>
      </c>
      <c r="L188" s="7">
        <f>IF(K189=0,"- - -",K188/K189*100)</f>
        <v>2.4108972555952908E-2</v>
      </c>
      <c r="M188" s="6">
        <v>5</v>
      </c>
      <c r="N188" s="7">
        <f>IF(M189=0,"- - -",M188/M189*100)</f>
        <v>1.8528812303131369E-2</v>
      </c>
      <c r="O188" s="6">
        <v>5</v>
      </c>
      <c r="P188" s="7">
        <f>IF(O189=0,"- - -",O188/O189*100)</f>
        <v>5.2865299217593573E-2</v>
      </c>
      <c r="Q188" s="6">
        <v>0</v>
      </c>
      <c r="R188" s="7">
        <f>IF(Q189=0,"- - -",Q188/Q189*100)</f>
        <v>0</v>
      </c>
      <c r="S188" s="6">
        <v>0</v>
      </c>
      <c r="T188" s="7">
        <f>IF(S189=0,"- - -",S188/S189*100)</f>
        <v>0</v>
      </c>
      <c r="U188" s="6">
        <v>0</v>
      </c>
      <c r="V188" s="7">
        <f>IF(U189=0,"- - -",U188/U189*100)</f>
        <v>0</v>
      </c>
      <c r="W188" s="6">
        <v>0</v>
      </c>
      <c r="X188" s="7">
        <f>IF(W189=0,"- - -",W188/W189*100)</f>
        <v>0</v>
      </c>
      <c r="Y188" s="6">
        <v>0</v>
      </c>
      <c r="Z188" s="7">
        <f>IF(Y189=0,"- - -",Y188/Y189*100)</f>
        <v>0</v>
      </c>
      <c r="AA188" s="6">
        <v>0</v>
      </c>
      <c r="AB188" s="7">
        <f t="shared" ref="AB188" si="35">IF(AA189=0,"- - -",AA188/AA189*100)</f>
        <v>0</v>
      </c>
      <c r="AC188" s="6">
        <v>0</v>
      </c>
      <c r="AD188" s="7">
        <f t="shared" ref="AD188" si="36">IF(AC189=0,"- - -",AC188/AC189*100)</f>
        <v>0</v>
      </c>
      <c r="AE188" s="26">
        <f t="shared" si="14"/>
        <v>32</v>
      </c>
      <c r="AF188" s="29">
        <f>IF(AE189=0,"- - -",AE188/AE189*100)</f>
        <v>2.4672320740169621E-2</v>
      </c>
    </row>
    <row r="189" spans="1:32" x14ac:dyDescent="0.3">
      <c r="A189" s="155" t="s">
        <v>13</v>
      </c>
      <c r="B189" s="156"/>
      <c r="C189" s="14">
        <f>SUM(C176:C188)</f>
        <v>1978</v>
      </c>
      <c r="D189" s="15">
        <f>IF(C189=0,"- - -",C189/C189*100)</f>
        <v>100</v>
      </c>
      <c r="E189" s="16">
        <f>SUM(E176:E188)</f>
        <v>2534</v>
      </c>
      <c r="F189" s="15">
        <f>IF(E189=0,"- - -",E189/E189*100)</f>
        <v>100</v>
      </c>
      <c r="G189" s="16">
        <f>SUM(G176:G188)</f>
        <v>4933</v>
      </c>
      <c r="H189" s="15">
        <f>IF(G189=0,"- - -",G189/G189*100)</f>
        <v>100</v>
      </c>
      <c r="I189" s="16">
        <f>SUM(I176:I188)</f>
        <v>21030</v>
      </c>
      <c r="J189" s="15">
        <f>IF(I189=0,"- - -",I189/I189*100)</f>
        <v>100</v>
      </c>
      <c r="K189" s="16">
        <f>SUM(K176:K188)</f>
        <v>49774</v>
      </c>
      <c r="L189" s="15">
        <f>IF(K189=0,"- - -",K189/K189*100)</f>
        <v>100</v>
      </c>
      <c r="M189" s="16">
        <f>SUM(M176:M188)</f>
        <v>26985</v>
      </c>
      <c r="N189" s="15">
        <f>IF(M189=0,"- - -",M189/M189*100)</f>
        <v>100</v>
      </c>
      <c r="O189" s="16">
        <f>SUM(O176:O188)</f>
        <v>9458</v>
      </c>
      <c r="P189" s="15">
        <f>IF(O189=0,"- - -",O189/O189*100)</f>
        <v>100</v>
      </c>
      <c r="Q189" s="16">
        <f>SUM(Q176:Q188)</f>
        <v>4082</v>
      </c>
      <c r="R189" s="15">
        <f>IF(Q189=0,"- - -",Q189/Q189*100)</f>
        <v>100</v>
      </c>
      <c r="S189" s="16">
        <f>SUM(S176:S188)</f>
        <v>1222</v>
      </c>
      <c r="T189" s="15">
        <f>IF(S189=0,"- - -",S189/S189*100)</f>
        <v>100</v>
      </c>
      <c r="U189" s="16">
        <f>SUM(U176:U188)</f>
        <v>774</v>
      </c>
      <c r="V189" s="15">
        <f>IF(U189=0,"- - -",U189/U189*100)</f>
        <v>100</v>
      </c>
      <c r="W189" s="16">
        <f>SUM(W176:W188)</f>
        <v>597</v>
      </c>
      <c r="X189" s="15">
        <f>IF(W189=0,"- - -",W189/W189*100)</f>
        <v>100</v>
      </c>
      <c r="Y189" s="16">
        <f>SUM(Y176:Y188)</f>
        <v>3490</v>
      </c>
      <c r="Z189" s="15">
        <f>IF(Y189=0,"- - -",Y189/Y189*100)</f>
        <v>100</v>
      </c>
      <c r="AA189" s="16">
        <f t="shared" ref="AA189" si="37">SUM(AA176:AA188)</f>
        <v>1380</v>
      </c>
      <c r="AB189" s="15">
        <f t="shared" ref="AB189" si="38">IF(AA189=0,"- - -",AA189/AA189*100)</f>
        <v>100</v>
      </c>
      <c r="AC189" s="16">
        <f t="shared" ref="AC189" si="39">SUM(AC176:AC188)</f>
        <v>1463</v>
      </c>
      <c r="AD189" s="15">
        <f t="shared" ref="AD189" si="40">IF(AC189=0,"- - -",AC189/AC189*100)</f>
        <v>100</v>
      </c>
      <c r="AE189" s="22">
        <f>SUM(AE176:AE188)</f>
        <v>129700</v>
      </c>
      <c r="AF189" s="23">
        <f>IF(AE189=0,"- - -",AE189/AE189*100)</f>
        <v>100</v>
      </c>
    </row>
    <row r="190" spans="1:32" ht="15" thickBot="1" x14ac:dyDescent="0.35">
      <c r="A190" s="149" t="s">
        <v>31</v>
      </c>
      <c r="B190" s="150"/>
      <c r="C190" s="18">
        <f>IF($AE189=0,"- - -",C189/$AE189*100)</f>
        <v>1.5250578257517349</v>
      </c>
      <c r="D190" s="19"/>
      <c r="E190" s="20">
        <f>IF($AE189=0,"- - -",E189/$AE189*100)</f>
        <v>1.953739398612182</v>
      </c>
      <c r="F190" s="19"/>
      <c r="G190" s="20">
        <f>IF($AE189=0,"- - -",G189/$AE189*100)</f>
        <v>3.8033924441017732</v>
      </c>
      <c r="H190" s="19"/>
      <c r="I190" s="20">
        <f>IF($AE189=0,"- - -",I189/$AE189*100)</f>
        <v>16.214340786430224</v>
      </c>
      <c r="J190" s="19"/>
      <c r="K190" s="20">
        <f>IF($AE189=0,"- - -",K189/$AE189*100)</f>
        <v>38.376252891287585</v>
      </c>
      <c r="L190" s="19"/>
      <c r="M190" s="20">
        <f>IF($AE189=0,"- - -",M189/$AE189*100)</f>
        <v>20.805705474171166</v>
      </c>
      <c r="N190" s="19"/>
      <c r="O190" s="20">
        <f>IF($AE189=0,"- - -",O189/$AE189*100)</f>
        <v>7.2922127987663838</v>
      </c>
      <c r="P190" s="19"/>
      <c r="Q190" s="20">
        <f>IF($AE189=0,"- - -",Q189/$AE189*100)</f>
        <v>3.1472629144178872</v>
      </c>
      <c r="R190" s="19"/>
      <c r="S190" s="20">
        <f>IF($AE189=0,"- - -",S189/$AE189*100)</f>
        <v>0.94217424826522744</v>
      </c>
      <c r="T190" s="19"/>
      <c r="U190" s="20">
        <f>IF($AE189=0,"- - -",U189/$AE189*100)</f>
        <v>0.59676175790285269</v>
      </c>
      <c r="V190" s="19"/>
      <c r="W190" s="20">
        <f>IF($AE189=0,"- - -",W189/$AE189*100)</f>
        <v>0.46029298380878952</v>
      </c>
      <c r="X190" s="19"/>
      <c r="Y190" s="20">
        <f>IF($AE189=0,"- - -",Y189/$AE189*100)</f>
        <v>2.6908249807247495</v>
      </c>
      <c r="Z190" s="19"/>
      <c r="AA190" s="20">
        <f>IF($AE189=0,"- - -",AA189/$AE189*100)</f>
        <v>1.063993831919815</v>
      </c>
      <c r="AB190" s="50"/>
      <c r="AC190" s="20">
        <f>IF($AE189=0,"- - -",AC189/$AE189*100)</f>
        <v>1.1279876638396298</v>
      </c>
      <c r="AD190" s="50"/>
      <c r="AE190" s="24">
        <f>IF($AE189=0,"- - -",AE189/$AE189*100)</f>
        <v>100</v>
      </c>
      <c r="AF190" s="25"/>
    </row>
    <row r="193" spans="1:12" x14ac:dyDescent="0.3">
      <c r="A193" s="49" t="s">
        <v>80</v>
      </c>
      <c r="J193" s="48"/>
      <c r="L193" s="48"/>
    </row>
    <row r="194" spans="1:12" ht="15" thickBot="1" x14ac:dyDescent="0.35"/>
    <row r="195" spans="1:12" ht="14.4" customHeight="1" x14ac:dyDescent="0.3">
      <c r="A195" s="151" t="s">
        <v>85</v>
      </c>
      <c r="B195" s="152"/>
      <c r="C195" s="32" t="s">
        <v>511</v>
      </c>
      <c r="D195" s="33"/>
      <c r="E195" s="33" t="s">
        <v>59</v>
      </c>
      <c r="F195" s="33"/>
      <c r="G195" s="33" t="s">
        <v>512</v>
      </c>
      <c r="H195" s="33"/>
      <c r="I195" s="35" t="s">
        <v>13</v>
      </c>
      <c r="J195" s="36"/>
    </row>
    <row r="196" spans="1:12" ht="15" thickBot="1" x14ac:dyDescent="0.35">
      <c r="A196" s="153"/>
      <c r="B196" s="154"/>
      <c r="C196" s="37" t="s">
        <v>14</v>
      </c>
      <c r="D196" s="38" t="s">
        <v>15</v>
      </c>
      <c r="E196" s="39" t="s">
        <v>14</v>
      </c>
      <c r="F196" s="38" t="s">
        <v>15</v>
      </c>
      <c r="G196" s="39" t="s">
        <v>14</v>
      </c>
      <c r="H196" s="38" t="s">
        <v>15</v>
      </c>
      <c r="I196" s="41" t="s">
        <v>14</v>
      </c>
      <c r="J196" s="42" t="s">
        <v>15</v>
      </c>
    </row>
    <row r="197" spans="1:12" x14ac:dyDescent="0.3">
      <c r="A197" s="55" t="s">
        <v>335</v>
      </c>
      <c r="B197" s="83" t="s">
        <v>348</v>
      </c>
      <c r="C197" s="8">
        <v>5013</v>
      </c>
      <c r="D197" s="5">
        <f>IF(C210=0,"- - -",C197/C210*100)</f>
        <v>4.8784048112574077</v>
      </c>
      <c r="E197" s="4">
        <v>1173</v>
      </c>
      <c r="F197" s="5">
        <f>IF(E210=0,"- - -",E197/E210*100)</f>
        <v>4.4714672359242176</v>
      </c>
      <c r="G197" s="4">
        <v>30</v>
      </c>
      <c r="H197" s="5">
        <f>IF(G210=0,"- - -",G197/G210*100)</f>
        <v>4.2372881355932197</v>
      </c>
      <c r="I197" s="26">
        <f>C197+E197+G197</f>
        <v>6216</v>
      </c>
      <c r="J197" s="27">
        <f>IF(I210=0,"- - -",I197/I210*100)</f>
        <v>4.7925983037779494</v>
      </c>
    </row>
    <row r="198" spans="1:12" x14ac:dyDescent="0.3">
      <c r="A198" s="52" t="s">
        <v>336</v>
      </c>
      <c r="B198" s="82" t="s">
        <v>350</v>
      </c>
      <c r="C198" s="9">
        <v>84867</v>
      </c>
      <c r="D198" s="3">
        <f>IF(C210=0,"- - -",C198/C210*100)</f>
        <v>82.588386418707842</v>
      </c>
      <c r="E198" s="2">
        <v>21425</v>
      </c>
      <c r="F198" s="3">
        <f>IF(E210=0,"- - -",E198/E210*100)</f>
        <v>81.671939922997751</v>
      </c>
      <c r="G198" s="2">
        <v>566</v>
      </c>
      <c r="H198" s="3">
        <f>IF(G210=0,"- - -",G198/G210*100)</f>
        <v>79.943502824858754</v>
      </c>
      <c r="I198" s="26">
        <f t="shared" ref="I198:I209" si="41">C198+E198+G198</f>
        <v>106858</v>
      </c>
      <c r="J198" s="29">
        <f>IF(I210=0,"- - -",I198/I210*100)</f>
        <v>82.388589051657675</v>
      </c>
    </row>
    <row r="199" spans="1:12" x14ac:dyDescent="0.3">
      <c r="A199" s="52" t="s">
        <v>337</v>
      </c>
      <c r="B199" s="82" t="s">
        <v>349</v>
      </c>
      <c r="C199" s="9">
        <v>187</v>
      </c>
      <c r="D199" s="3">
        <f>IF(C210=0,"- - -",C199/C210*100)</f>
        <v>0.18197919403653209</v>
      </c>
      <c r="E199" s="2">
        <v>50</v>
      </c>
      <c r="F199" s="3">
        <f>IF(E210=0,"- - -",E199/E210*100)</f>
        <v>0.19059962642473222</v>
      </c>
      <c r="G199" s="2">
        <v>0</v>
      </c>
      <c r="H199" s="3">
        <f>IF(G210=0,"- - -",G199/G210*100)</f>
        <v>0</v>
      </c>
      <c r="I199" s="26">
        <f t="shared" si="41"/>
        <v>237</v>
      </c>
      <c r="J199" s="29">
        <f>IF(I210=0,"- - -",I199/I210*100)</f>
        <v>0.18272937548188128</v>
      </c>
    </row>
    <row r="200" spans="1:12" x14ac:dyDescent="0.3">
      <c r="A200" s="52" t="s">
        <v>338</v>
      </c>
      <c r="B200" s="82" t="s">
        <v>351</v>
      </c>
      <c r="C200" s="9">
        <v>1082</v>
      </c>
      <c r="D200" s="3">
        <f>IF(C210=0,"- - -",C200/C210*100)</f>
        <v>1.0529491334092391</v>
      </c>
      <c r="E200" s="2">
        <v>258</v>
      </c>
      <c r="F200" s="3">
        <f>IF(E210=0,"- - -",E200/E210*100)</f>
        <v>0.98349407235161812</v>
      </c>
      <c r="G200" s="2">
        <v>4</v>
      </c>
      <c r="H200" s="3">
        <f>IF(G210=0,"- - -",G200/G210*100)</f>
        <v>0.56497175141242939</v>
      </c>
      <c r="I200" s="26">
        <f t="shared" si="41"/>
        <v>1344</v>
      </c>
      <c r="J200" s="29">
        <f>IF(I210=0,"- - -",I200/I210*100)</f>
        <v>1.0362374710871241</v>
      </c>
    </row>
    <row r="201" spans="1:12" x14ac:dyDescent="0.3">
      <c r="A201" s="52" t="s">
        <v>339</v>
      </c>
      <c r="B201" s="82" t="s">
        <v>352</v>
      </c>
      <c r="C201" s="9">
        <v>124</v>
      </c>
      <c r="D201" s="3">
        <f>IF(C210=0,"- - -",C201/C210*100)</f>
        <v>0.12067069551085551</v>
      </c>
      <c r="E201" s="2">
        <v>43</v>
      </c>
      <c r="F201" s="3">
        <f>IF(E210=0,"- - -",E201/E210*100)</f>
        <v>0.16391567872526969</v>
      </c>
      <c r="G201" s="2">
        <v>1</v>
      </c>
      <c r="H201" s="3">
        <f>IF(G210=0,"- - -",G201/G210*100)</f>
        <v>0.14124293785310735</v>
      </c>
      <c r="I201" s="26">
        <f t="shared" si="41"/>
        <v>168</v>
      </c>
      <c r="J201" s="29">
        <f>IF(I210=0,"- - -",I201/I210*100)</f>
        <v>0.12952968388589051</v>
      </c>
    </row>
    <row r="202" spans="1:12" x14ac:dyDescent="0.3">
      <c r="A202" s="52" t="s">
        <v>340</v>
      </c>
      <c r="B202" s="82" t="s">
        <v>353</v>
      </c>
      <c r="C202" s="9">
        <v>15</v>
      </c>
      <c r="D202" s="3">
        <f>IF(C210=0,"- - -",C202/C210*100)</f>
        <v>1.459726155373252E-2</v>
      </c>
      <c r="E202" s="2">
        <v>7</v>
      </c>
      <c r="F202" s="3">
        <f>IF(E210=0,"- - -",E202/E210*100)</f>
        <v>2.6683947699462512E-2</v>
      </c>
      <c r="G202" s="2">
        <v>0</v>
      </c>
      <c r="H202" s="3">
        <f>IF(G210=0,"- - -",G202/G210*100)</f>
        <v>0</v>
      </c>
      <c r="I202" s="26">
        <f t="shared" si="41"/>
        <v>22</v>
      </c>
      <c r="J202" s="29">
        <f>IF(I210=0,"- - -",I202/I210*100)</f>
        <v>1.6962220508866616E-2</v>
      </c>
    </row>
    <row r="203" spans="1:12" x14ac:dyDescent="0.3">
      <c r="A203" s="52" t="s">
        <v>341</v>
      </c>
      <c r="B203" s="82" t="s">
        <v>354</v>
      </c>
      <c r="C203" s="9">
        <v>930</v>
      </c>
      <c r="D203" s="3">
        <f>IF(C210=0,"- - -",C203/C210*100)</f>
        <v>0.90503021633141623</v>
      </c>
      <c r="E203" s="2">
        <v>277</v>
      </c>
      <c r="F203" s="3">
        <f>IF(E210=0,"- - -",E203/E210*100)</f>
        <v>1.0559219303930163</v>
      </c>
      <c r="G203" s="2">
        <v>11</v>
      </c>
      <c r="H203" s="3">
        <f>IF(G210=0,"- - -",G203/G210*100)</f>
        <v>1.5536723163841808</v>
      </c>
      <c r="I203" s="26">
        <f t="shared" si="41"/>
        <v>1218</v>
      </c>
      <c r="J203" s="29">
        <f>IF(I210=0,"- - -",I203/I210*100)</f>
        <v>0.93909020817270616</v>
      </c>
    </row>
    <row r="204" spans="1:12" x14ac:dyDescent="0.3">
      <c r="A204" s="52" t="s">
        <v>342</v>
      </c>
      <c r="B204" s="82" t="s">
        <v>355</v>
      </c>
      <c r="C204" s="9">
        <v>2870</v>
      </c>
      <c r="D204" s="3">
        <f>IF(C210=0,"- - -",C204/C210*100)</f>
        <v>2.7929427106141556</v>
      </c>
      <c r="E204" s="2">
        <v>770</v>
      </c>
      <c r="F204" s="3">
        <f>IF(E210=0,"- - -",E204/E210*100)</f>
        <v>2.9352342469408756</v>
      </c>
      <c r="G204" s="2">
        <v>20</v>
      </c>
      <c r="H204" s="3">
        <f>IF(G210=0,"- - -",G204/G210*100)</f>
        <v>2.8248587570621471</v>
      </c>
      <c r="I204" s="26">
        <f t="shared" si="41"/>
        <v>3660</v>
      </c>
      <c r="J204" s="29">
        <f>IF(I210=0,"- - -",I204/I210*100)</f>
        <v>2.8218966846569002</v>
      </c>
    </row>
    <row r="205" spans="1:12" x14ac:dyDescent="0.3">
      <c r="A205" s="52" t="s">
        <v>343</v>
      </c>
      <c r="B205" s="82" t="s">
        <v>356</v>
      </c>
      <c r="C205" s="9">
        <v>1290</v>
      </c>
      <c r="D205" s="3">
        <f>IF(C210=0,"- - -",C205/C210*100)</f>
        <v>1.2553644936209967</v>
      </c>
      <c r="E205" s="2">
        <v>240</v>
      </c>
      <c r="F205" s="3">
        <f>IF(E210=0,"- - -",E205/E210*100)</f>
        <v>0.91487820683871457</v>
      </c>
      <c r="G205" s="2">
        <v>8</v>
      </c>
      <c r="H205" s="3">
        <f>IF(G210=0,"- - -",G205/G210*100)</f>
        <v>1.1299435028248588</v>
      </c>
      <c r="I205" s="26">
        <f t="shared" si="41"/>
        <v>1538</v>
      </c>
      <c r="J205" s="29">
        <f>IF(I210=0,"- - -",I205/I210*100)</f>
        <v>1.1858134155744025</v>
      </c>
    </row>
    <row r="206" spans="1:12" x14ac:dyDescent="0.3">
      <c r="A206" s="52" t="s">
        <v>344</v>
      </c>
      <c r="B206" s="82" t="s">
        <v>357</v>
      </c>
      <c r="C206" s="9">
        <v>4433</v>
      </c>
      <c r="D206" s="3">
        <f>IF(C210=0,"- - -",C206/C210*100)</f>
        <v>4.3139773645130841</v>
      </c>
      <c r="E206" s="2">
        <v>1377</v>
      </c>
      <c r="F206" s="3">
        <f>IF(E210=0,"- - -",E206/E210*100)</f>
        <v>5.2491137117371256</v>
      </c>
      <c r="G206" s="2">
        <v>45</v>
      </c>
      <c r="H206" s="3">
        <f>IF(G210=0,"- - -",G206/G210*100)</f>
        <v>6.3559322033898304</v>
      </c>
      <c r="I206" s="26">
        <f t="shared" si="41"/>
        <v>5855</v>
      </c>
      <c r="J206" s="29">
        <f>IF(I210=0,"- - -",I206/I210*100)</f>
        <v>4.5142636854279106</v>
      </c>
    </row>
    <row r="207" spans="1:12" x14ac:dyDescent="0.3">
      <c r="A207" s="53" t="s">
        <v>345</v>
      </c>
      <c r="B207" s="84" t="s">
        <v>358</v>
      </c>
      <c r="C207" s="10">
        <v>558</v>
      </c>
      <c r="D207" s="7">
        <f>IF(C210=0,"- - -",C207/C210*100)</f>
        <v>0.54301812979884978</v>
      </c>
      <c r="E207" s="6">
        <v>208</v>
      </c>
      <c r="F207" s="7">
        <f>IF(E210=0,"- - -",E207/E210*100)</f>
        <v>0.79289444592688596</v>
      </c>
      <c r="G207" s="6">
        <v>6</v>
      </c>
      <c r="H207" s="7">
        <f>IF(G210=0,"- - -",G207/G210*100)</f>
        <v>0.84745762711864403</v>
      </c>
      <c r="I207" s="26">
        <f t="shared" si="41"/>
        <v>772</v>
      </c>
      <c r="J207" s="29">
        <f>IF(I210=0,"- - -",I207/I210*100)</f>
        <v>0.5952197378565921</v>
      </c>
    </row>
    <row r="208" spans="1:12" x14ac:dyDescent="0.3">
      <c r="A208" s="53" t="s">
        <v>346</v>
      </c>
      <c r="B208" s="84" t="s">
        <v>359</v>
      </c>
      <c r="C208" s="10">
        <v>1363</v>
      </c>
      <c r="D208" s="7">
        <f>IF(C210=0,"- - -",C208/C210*100)</f>
        <v>1.3264044998491618</v>
      </c>
      <c r="E208" s="6">
        <v>401</v>
      </c>
      <c r="F208" s="7">
        <f>IF(E210=0,"- - -",E208/E210*100)</f>
        <v>1.5286090039263522</v>
      </c>
      <c r="G208" s="6">
        <v>16</v>
      </c>
      <c r="H208" s="7">
        <f>IF(G210=0,"- - -",G208/G210*100)</f>
        <v>2.2598870056497176</v>
      </c>
      <c r="I208" s="26">
        <f t="shared" si="41"/>
        <v>1780</v>
      </c>
      <c r="J208" s="29">
        <f>IF(I210=0,"- - -",I208/I210*100)</f>
        <v>1.3723978411719353</v>
      </c>
    </row>
    <row r="209" spans="1:12" ht="15" thickBot="1" x14ac:dyDescent="0.35">
      <c r="A209" s="54" t="s">
        <v>347</v>
      </c>
      <c r="B209" s="84" t="s">
        <v>360</v>
      </c>
      <c r="C209" s="10">
        <v>27</v>
      </c>
      <c r="D209" s="7">
        <f>IF(C210=0,"- - -",C209/C210*100)</f>
        <v>2.6275070796718539E-2</v>
      </c>
      <c r="E209" s="6">
        <v>4</v>
      </c>
      <c r="F209" s="7">
        <f>IF(E210=0,"- - -",E209/E210*100)</f>
        <v>1.5247970113978576E-2</v>
      </c>
      <c r="G209" s="6">
        <v>1</v>
      </c>
      <c r="H209" s="7">
        <f>IF(G210=0,"- - -",G209/G210*100)</f>
        <v>0.14124293785310735</v>
      </c>
      <c r="I209" s="26">
        <f t="shared" si="41"/>
        <v>32</v>
      </c>
      <c r="J209" s="29">
        <f>IF(I210=0,"- - -",I209/I210*100)</f>
        <v>2.4672320740169621E-2</v>
      </c>
    </row>
    <row r="210" spans="1:12" x14ac:dyDescent="0.3">
      <c r="A210" s="155" t="s">
        <v>13</v>
      </c>
      <c r="B210" s="156"/>
      <c r="C210" s="14">
        <f>SUM(C197:C209)</f>
        <v>102759</v>
      </c>
      <c r="D210" s="15">
        <f>IF(C210=0,"- - -",C210/C210*100)</f>
        <v>100</v>
      </c>
      <c r="E210" s="16">
        <f>SUM(E197:E209)</f>
        <v>26233</v>
      </c>
      <c r="F210" s="15">
        <f>IF(E210=0,"- - -",E210/E210*100)</f>
        <v>100</v>
      </c>
      <c r="G210" s="16">
        <f>SUM(G197:G209)</f>
        <v>708</v>
      </c>
      <c r="H210" s="15">
        <f>IF(G210=0,"- - -",G210/G210*100)</f>
        <v>100</v>
      </c>
      <c r="I210" s="22">
        <f>SUM(I197:I209)</f>
        <v>129700</v>
      </c>
      <c r="J210" s="23">
        <f>IF(I210=0,"- - -",I210/I210*100)</f>
        <v>100</v>
      </c>
    </row>
    <row r="211" spans="1:12" ht="15" thickBot="1" x14ac:dyDescent="0.35">
      <c r="A211" s="149" t="s">
        <v>592</v>
      </c>
      <c r="B211" s="150"/>
      <c r="C211" s="18">
        <f>IF($I210=0,"- - -",C210/$I210*100)</f>
        <v>79.228218966846569</v>
      </c>
      <c r="D211" s="19"/>
      <c r="E211" s="20">
        <f>IF($I210=0,"- - -",E210/$I210*100)</f>
        <v>20.225905936777178</v>
      </c>
      <c r="F211" s="19"/>
      <c r="G211" s="20">
        <f>IF($I210=0,"- - -",G210/$I210*100)</f>
        <v>0.54587509637625287</v>
      </c>
      <c r="H211" s="19"/>
      <c r="I211" s="24">
        <f>IF($I210=0,"- - -",I210/$I210*100)</f>
        <v>100</v>
      </c>
      <c r="J211" s="25"/>
    </row>
    <row r="212" spans="1:12" x14ac:dyDescent="0.3">
      <c r="A212" s="144" t="s">
        <v>487</v>
      </c>
      <c r="B212" s="146"/>
      <c r="C212" s="146"/>
      <c r="D212" s="146"/>
      <c r="E212" s="146"/>
    </row>
    <row r="214" spans="1:12" x14ac:dyDescent="0.3">
      <c r="A214" s="51" t="s">
        <v>81</v>
      </c>
      <c r="J214" s="48"/>
      <c r="L214" s="48"/>
    </row>
    <row r="215" spans="1:12" ht="15" thickBot="1" x14ac:dyDescent="0.35"/>
    <row r="216" spans="1:12" ht="14.4" customHeight="1" x14ac:dyDescent="0.3">
      <c r="A216" s="151" t="s">
        <v>85</v>
      </c>
      <c r="B216" s="152"/>
      <c r="C216" s="32" t="s">
        <v>121</v>
      </c>
      <c r="D216" s="33"/>
      <c r="E216" s="33" t="s">
        <v>122</v>
      </c>
      <c r="F216" s="33"/>
      <c r="G216" s="33" t="s">
        <v>123</v>
      </c>
      <c r="H216" s="33"/>
      <c r="I216" s="35" t="s">
        <v>13</v>
      </c>
      <c r="J216" s="36"/>
    </row>
    <row r="217" spans="1:12" ht="15" thickBot="1" x14ac:dyDescent="0.35">
      <c r="A217" s="153"/>
      <c r="B217" s="154"/>
      <c r="C217" s="37" t="s">
        <v>14</v>
      </c>
      <c r="D217" s="38" t="s">
        <v>15</v>
      </c>
      <c r="E217" s="39" t="s">
        <v>14</v>
      </c>
      <c r="F217" s="38" t="s">
        <v>15</v>
      </c>
      <c r="G217" s="39" t="s">
        <v>14</v>
      </c>
      <c r="H217" s="38" t="s">
        <v>15</v>
      </c>
      <c r="I217" s="41" t="s">
        <v>14</v>
      </c>
      <c r="J217" s="42" t="s">
        <v>15</v>
      </c>
    </row>
    <row r="218" spans="1:12" x14ac:dyDescent="0.3">
      <c r="A218" s="55" t="s">
        <v>335</v>
      </c>
      <c r="B218" s="83" t="s">
        <v>348</v>
      </c>
      <c r="C218" s="8">
        <v>584</v>
      </c>
      <c r="D218" s="5">
        <f>IF(C231=0,"- - -",C218/C231*100)</f>
        <v>4.7483535246768032</v>
      </c>
      <c r="E218" s="4">
        <v>5356</v>
      </c>
      <c r="F218" s="5">
        <f>IF(E231=0,"- - -",E218/E231*100)</f>
        <v>4.8071227270279486</v>
      </c>
      <c r="G218" s="4">
        <v>155</v>
      </c>
      <c r="H218" s="5">
        <f>IF(G231=0,"- - -",G218/G231*100)</f>
        <v>4.3296089385474863</v>
      </c>
      <c r="I218" s="26">
        <f>C218+E218+G218</f>
        <v>6095</v>
      </c>
      <c r="J218" s="27">
        <f>IF(I231=0,"- - -",I218/I231*100)</f>
        <v>4.7880154284861387</v>
      </c>
    </row>
    <row r="219" spans="1:12" x14ac:dyDescent="0.3">
      <c r="A219" s="52" t="s">
        <v>336</v>
      </c>
      <c r="B219" s="82" t="s">
        <v>350</v>
      </c>
      <c r="C219" s="9">
        <v>9916</v>
      </c>
      <c r="D219" s="3">
        <f>IF(C231=0,"- - -",C219/C231*100)</f>
        <v>80.624441011464341</v>
      </c>
      <c r="E219" s="2">
        <v>92114</v>
      </c>
      <c r="F219" s="3">
        <f>IF(E231=0,"- - -",E219/E231*100)</f>
        <v>82.67425371124952</v>
      </c>
      <c r="G219" s="2">
        <v>2842</v>
      </c>
      <c r="H219" s="3">
        <f>IF(G231=0,"- - -",G219/G231*100)</f>
        <v>79.385474860335194</v>
      </c>
      <c r="I219" s="26">
        <f t="shared" ref="I219:I230" si="42">C219+E219+G219</f>
        <v>104872</v>
      </c>
      <c r="J219" s="29">
        <f>IF(I231=0,"- - -",I219/I231*100)</f>
        <v>82.383716819720803</v>
      </c>
    </row>
    <row r="220" spans="1:12" x14ac:dyDescent="0.3">
      <c r="A220" s="52" t="s">
        <v>337</v>
      </c>
      <c r="B220" s="82" t="s">
        <v>349</v>
      </c>
      <c r="C220" s="9">
        <v>28</v>
      </c>
      <c r="D220" s="3">
        <f>IF(C231=0,"- - -",C220/C231*100)</f>
        <v>0.22766078542970974</v>
      </c>
      <c r="E220" s="2">
        <v>203</v>
      </c>
      <c r="F220" s="3">
        <f>IF(E231=0,"- - -",E220/E231*100)</f>
        <v>0.18219677251431546</v>
      </c>
      <c r="G220" s="2">
        <v>0</v>
      </c>
      <c r="H220" s="3">
        <f>IF(G231=0,"- - -",G220/G231*100)</f>
        <v>0</v>
      </c>
      <c r="I220" s="26">
        <f t="shared" si="42"/>
        <v>231</v>
      </c>
      <c r="J220" s="29">
        <f>IF(I231=0,"- - -",I220/I231*100)</f>
        <v>0.181465391957391</v>
      </c>
    </row>
    <row r="221" spans="1:12" x14ac:dyDescent="0.3">
      <c r="A221" s="52" t="s">
        <v>338</v>
      </c>
      <c r="B221" s="82" t="s">
        <v>351</v>
      </c>
      <c r="C221" s="9">
        <v>120</v>
      </c>
      <c r="D221" s="3">
        <f>IF(C231=0,"- - -",C221/C231*100)</f>
        <v>0.9756890804130417</v>
      </c>
      <c r="E221" s="2">
        <v>1166</v>
      </c>
      <c r="F221" s="3">
        <f>IF(E231=0,"- - -",E221/E231*100)</f>
        <v>1.0465095406487281</v>
      </c>
      <c r="G221" s="2">
        <v>39</v>
      </c>
      <c r="H221" s="3">
        <f>IF(G231=0,"- - -",G221/G231*100)</f>
        <v>1.0893854748603353</v>
      </c>
      <c r="I221" s="26">
        <f t="shared" si="42"/>
        <v>1325</v>
      </c>
      <c r="J221" s="29">
        <f>IF(I231=0,"- - -",I221/I231*100)</f>
        <v>1.040872919236117</v>
      </c>
    </row>
    <row r="222" spans="1:12" x14ac:dyDescent="0.3">
      <c r="A222" s="52" t="s">
        <v>339</v>
      </c>
      <c r="B222" s="82" t="s">
        <v>352</v>
      </c>
      <c r="C222" s="9">
        <v>20</v>
      </c>
      <c r="D222" s="3">
        <f>IF(C231=0,"- - -",C222/C231*100)</f>
        <v>0.16261484673550697</v>
      </c>
      <c r="E222" s="2">
        <v>143</v>
      </c>
      <c r="F222" s="3">
        <f>IF(E231=0,"- - -",E222/E231*100)</f>
        <v>0.12834550970220251</v>
      </c>
      <c r="G222" s="2">
        <v>4</v>
      </c>
      <c r="H222" s="3">
        <f>IF(G231=0,"- - -",G222/G231*100)</f>
        <v>0.11173184357541899</v>
      </c>
      <c r="I222" s="26">
        <f t="shared" si="42"/>
        <v>167</v>
      </c>
      <c r="J222" s="29">
        <f>IF(I231=0,"- - -",I222/I231*100)</f>
        <v>0.13118926604711814</v>
      </c>
    </row>
    <row r="223" spans="1:12" x14ac:dyDescent="0.3">
      <c r="A223" s="52" t="s">
        <v>340</v>
      </c>
      <c r="B223" s="82" t="s">
        <v>353</v>
      </c>
      <c r="C223" s="9">
        <v>1</v>
      </c>
      <c r="D223" s="3">
        <f>IF(C231=0,"- - -",C223/C231*100)</f>
        <v>8.130742336775347E-3</v>
      </c>
      <c r="E223" s="2">
        <v>19</v>
      </c>
      <c r="F223" s="3">
        <f>IF(E231=0,"- - -",E223/E231*100)</f>
        <v>1.7052899890502432E-2</v>
      </c>
      <c r="G223" s="2">
        <v>0</v>
      </c>
      <c r="H223" s="3">
        <f>IF(G231=0,"- - -",G223/G231*100)</f>
        <v>0</v>
      </c>
      <c r="I223" s="26">
        <f t="shared" si="42"/>
        <v>20</v>
      </c>
      <c r="J223" s="29">
        <f>IF(I231=0,"- - -",I223/I231*100)</f>
        <v>1.5711289346960259E-2</v>
      </c>
    </row>
    <row r="224" spans="1:12" x14ac:dyDescent="0.3">
      <c r="A224" s="52" t="s">
        <v>341</v>
      </c>
      <c r="B224" s="82" t="s">
        <v>354</v>
      </c>
      <c r="C224" s="9">
        <v>123</v>
      </c>
      <c r="D224" s="3">
        <f>IF(C231=0,"- - -",C224/C231*100)</f>
        <v>1.0000813074233676</v>
      </c>
      <c r="E224" s="2">
        <v>1023</v>
      </c>
      <c r="F224" s="3">
        <f>IF(E231=0,"- - -",E224/E231*100)</f>
        <v>0.91816403094652566</v>
      </c>
      <c r="G224" s="2">
        <v>46</v>
      </c>
      <c r="H224" s="3">
        <f>IF(G231=0,"- - -",G224/G231*100)</f>
        <v>1.2849162011173185</v>
      </c>
      <c r="I224" s="26">
        <f t="shared" si="42"/>
        <v>1192</v>
      </c>
      <c r="J224" s="29">
        <f>IF(I231=0,"- - -",I224/I231*100)</f>
        <v>0.93639284507883136</v>
      </c>
    </row>
    <row r="225" spans="1:12" x14ac:dyDescent="0.3">
      <c r="A225" s="52" t="s">
        <v>342</v>
      </c>
      <c r="B225" s="82" t="s">
        <v>355</v>
      </c>
      <c r="C225" s="9">
        <v>367</v>
      </c>
      <c r="D225" s="3">
        <f>IF(C231=0,"- - -",C225/C231*100)</f>
        <v>2.9839824375965529</v>
      </c>
      <c r="E225" s="2">
        <v>3166</v>
      </c>
      <c r="F225" s="3">
        <f>IF(E231=0,"- - -",E225/E231*100)</f>
        <v>2.8415516343858265</v>
      </c>
      <c r="G225" s="2">
        <v>77</v>
      </c>
      <c r="H225" s="3">
        <f>IF(G231=0,"- - -",G225/G231*100)</f>
        <v>2.1508379888268156</v>
      </c>
      <c r="I225" s="26">
        <f t="shared" si="42"/>
        <v>3610</v>
      </c>
      <c r="J225" s="29">
        <f>IF(I231=0,"- - -",I225/I231*100)</f>
        <v>2.8358877271263268</v>
      </c>
    </row>
    <row r="226" spans="1:12" x14ac:dyDescent="0.3">
      <c r="A226" s="52" t="s">
        <v>343</v>
      </c>
      <c r="B226" s="82" t="s">
        <v>356</v>
      </c>
      <c r="C226" s="9">
        <v>126</v>
      </c>
      <c r="D226" s="3">
        <f>IF(C231=0,"- - -",C226/C231*100)</f>
        <v>1.0244735344336939</v>
      </c>
      <c r="E226" s="2">
        <v>1316</v>
      </c>
      <c r="F226" s="3">
        <f>IF(E231=0,"- - -",E226/E231*100)</f>
        <v>1.1811376976790107</v>
      </c>
      <c r="G226" s="2">
        <v>74</v>
      </c>
      <c r="H226" s="3">
        <f>IF(G231=0,"- - -",G226/G231*100)</f>
        <v>2.0670391061452511</v>
      </c>
      <c r="I226" s="26">
        <f t="shared" si="42"/>
        <v>1516</v>
      </c>
      <c r="J226" s="29">
        <f>IF(I231=0,"- - -",I226/I231*100)</f>
        <v>1.1909157324995876</v>
      </c>
    </row>
    <row r="227" spans="1:12" x14ac:dyDescent="0.3">
      <c r="A227" s="52" t="s">
        <v>344</v>
      </c>
      <c r="B227" s="82" t="s">
        <v>357</v>
      </c>
      <c r="C227" s="9">
        <v>673</v>
      </c>
      <c r="D227" s="3">
        <f>IF(C231=0,"- - -",C227/C231*100)</f>
        <v>5.471989592649809</v>
      </c>
      <c r="E227" s="2">
        <v>4800</v>
      </c>
      <c r="F227" s="3">
        <f>IF(E231=0,"- - -",E227/E231*100)</f>
        <v>4.3081010249690355</v>
      </c>
      <c r="G227" s="2">
        <v>253</v>
      </c>
      <c r="H227" s="3">
        <f>IF(G231=0,"- - -",G227/G231*100)</f>
        <v>7.0670391061452511</v>
      </c>
      <c r="I227" s="26">
        <f t="shared" si="42"/>
        <v>5726</v>
      </c>
      <c r="J227" s="29">
        <f>IF(I231=0,"- - -",I227/I231*100)</f>
        <v>4.4981421400347221</v>
      </c>
    </row>
    <row r="228" spans="1:12" x14ac:dyDescent="0.3">
      <c r="A228" s="53" t="s">
        <v>345</v>
      </c>
      <c r="B228" s="84" t="s">
        <v>358</v>
      </c>
      <c r="C228" s="10">
        <v>112</v>
      </c>
      <c r="D228" s="7">
        <f>IF(C231=0,"- - -",C228/C231*100)</f>
        <v>0.91064314171883898</v>
      </c>
      <c r="E228" s="6">
        <v>625</v>
      </c>
      <c r="F228" s="7">
        <f>IF(E231=0,"- - -",E228/E231*100)</f>
        <v>0.56095065429284319</v>
      </c>
      <c r="G228" s="6">
        <v>25</v>
      </c>
      <c r="H228" s="7">
        <f>IF(G231=0,"- - -",G228/G231*100)</f>
        <v>0.6983240223463687</v>
      </c>
      <c r="I228" s="26">
        <f t="shared" si="42"/>
        <v>762</v>
      </c>
      <c r="J228" s="29">
        <f>IF(I231=0,"- - -",I228/I231*100)</f>
        <v>0.59860012411918584</v>
      </c>
    </row>
    <row r="229" spans="1:12" x14ac:dyDescent="0.3">
      <c r="A229" s="53" t="s">
        <v>346</v>
      </c>
      <c r="B229" s="84" t="s">
        <v>359</v>
      </c>
      <c r="C229" s="10">
        <v>224</v>
      </c>
      <c r="D229" s="7">
        <f>IF(C231=0,"- - -",C229/C231*100)</f>
        <v>1.821286283437678</v>
      </c>
      <c r="E229" s="6">
        <v>1460</v>
      </c>
      <c r="F229" s="7">
        <f>IF(E231=0,"- - -",E229/E231*100)</f>
        <v>1.3103807284280817</v>
      </c>
      <c r="G229" s="6">
        <v>65</v>
      </c>
      <c r="H229" s="7">
        <f>IF(G231=0,"- - -",G229/G231*100)</f>
        <v>1.8156424581005588</v>
      </c>
      <c r="I229" s="26">
        <f t="shared" si="42"/>
        <v>1749</v>
      </c>
      <c r="J229" s="29">
        <f>IF(I231=0,"- - -",I229/I231*100)</f>
        <v>1.3739522533916746</v>
      </c>
    </row>
    <row r="230" spans="1:12" ht="15" thickBot="1" x14ac:dyDescent="0.35">
      <c r="A230" s="54" t="s">
        <v>347</v>
      </c>
      <c r="B230" s="84" t="s">
        <v>360</v>
      </c>
      <c r="C230" s="10">
        <v>5</v>
      </c>
      <c r="D230" s="7">
        <f>IF(C231=0,"- - -",C230/C231*100)</f>
        <v>4.0653711683876742E-2</v>
      </c>
      <c r="E230" s="6">
        <v>27</v>
      </c>
      <c r="F230" s="7">
        <f>IF(E231=0,"- - -",E230/E231*100)</f>
        <v>2.4233068265450824E-2</v>
      </c>
      <c r="G230" s="6">
        <v>0</v>
      </c>
      <c r="H230" s="7">
        <f>IF(G231=0,"- - -",G230/G231*100)</f>
        <v>0</v>
      </c>
      <c r="I230" s="26">
        <f t="shared" si="42"/>
        <v>32</v>
      </c>
      <c r="J230" s="29">
        <f>IF(I231=0,"- - -",I230/I231*100)</f>
        <v>2.513806295513641E-2</v>
      </c>
    </row>
    <row r="231" spans="1:12" x14ac:dyDescent="0.3">
      <c r="A231" s="155" t="s">
        <v>13</v>
      </c>
      <c r="B231" s="156"/>
      <c r="C231" s="14">
        <f>SUM(C218:C230)</f>
        <v>12299</v>
      </c>
      <c r="D231" s="15">
        <f>IF(C231=0,"- - -",C231/C231*100)</f>
        <v>100</v>
      </c>
      <c r="E231" s="16">
        <f>SUM(E218:E230)</f>
        <v>111418</v>
      </c>
      <c r="F231" s="15">
        <f>IF(E231=0,"- - -",E231/E231*100)</f>
        <v>100</v>
      </c>
      <c r="G231" s="16">
        <f>SUM(G218:G230)</f>
        <v>3580</v>
      </c>
      <c r="H231" s="15">
        <f>IF(G231=0,"- - -",G231/G231*100)</f>
        <v>100</v>
      </c>
      <c r="I231" s="22">
        <f>SUM(I218:I230)</f>
        <v>127297</v>
      </c>
      <c r="J231" s="23">
        <f>IF(I231=0,"- - -",I231/I231*100)</f>
        <v>100</v>
      </c>
    </row>
    <row r="232" spans="1:12" ht="15" thickBot="1" x14ac:dyDescent="0.35">
      <c r="A232" s="149" t="s">
        <v>596</v>
      </c>
      <c r="B232" s="150"/>
      <c r="C232" s="18">
        <f>IF($I231=0,"- - -",C231/$I231*100)</f>
        <v>9.6616573839132105</v>
      </c>
      <c r="D232" s="19"/>
      <c r="E232" s="20">
        <f>IF($I231=0,"- - -",E231/$I231*100)</f>
        <v>87.526021822980908</v>
      </c>
      <c r="F232" s="19"/>
      <c r="G232" s="20">
        <f>IF($I231=0,"- - -",G231/$I231*100)</f>
        <v>2.8123207931058865</v>
      </c>
      <c r="H232" s="19"/>
      <c r="I232" s="24">
        <f>IF($I231=0,"- - -",I231/$I231*100)</f>
        <v>100</v>
      </c>
      <c r="J232" s="25"/>
    </row>
    <row r="235" spans="1:12" x14ac:dyDescent="0.3">
      <c r="A235" s="51" t="s">
        <v>82</v>
      </c>
      <c r="J235" s="48"/>
      <c r="L235" s="48"/>
    </row>
    <row r="236" spans="1:12" ht="15" thickBot="1" x14ac:dyDescent="0.35"/>
    <row r="237" spans="1:12" ht="14.4" customHeight="1" x14ac:dyDescent="0.3">
      <c r="A237" s="151" t="s">
        <v>85</v>
      </c>
      <c r="B237" s="152"/>
      <c r="C237" s="32" t="s">
        <v>124</v>
      </c>
      <c r="D237" s="33"/>
      <c r="E237" s="33" t="s">
        <v>125</v>
      </c>
      <c r="F237" s="33"/>
      <c r="G237" s="33" t="s">
        <v>123</v>
      </c>
      <c r="H237" s="33"/>
      <c r="I237" s="35" t="s">
        <v>13</v>
      </c>
      <c r="J237" s="36"/>
    </row>
    <row r="238" spans="1:12" ht="15" thickBot="1" x14ac:dyDescent="0.35">
      <c r="A238" s="153"/>
      <c r="B238" s="154"/>
      <c r="C238" s="37" t="s">
        <v>14</v>
      </c>
      <c r="D238" s="38" t="s">
        <v>15</v>
      </c>
      <c r="E238" s="39" t="s">
        <v>14</v>
      </c>
      <c r="F238" s="38" t="s">
        <v>15</v>
      </c>
      <c r="G238" s="39" t="s">
        <v>14</v>
      </c>
      <c r="H238" s="38" t="s">
        <v>15</v>
      </c>
      <c r="I238" s="41" t="s">
        <v>14</v>
      </c>
      <c r="J238" s="42" t="s">
        <v>15</v>
      </c>
    </row>
    <row r="239" spans="1:12" x14ac:dyDescent="0.3">
      <c r="A239" s="55" t="s">
        <v>335</v>
      </c>
      <c r="B239" s="83" t="s">
        <v>348</v>
      </c>
      <c r="C239" s="8">
        <v>3774</v>
      </c>
      <c r="D239" s="5">
        <f>IF(C252=0,"- - -",C239/C252*100)</f>
        <v>4.5096071121307713</v>
      </c>
      <c r="E239" s="4">
        <v>2127</v>
      </c>
      <c r="F239" s="5">
        <f>IF(E252=0,"- - -",E239/E252*100)</f>
        <v>5.0021165514322004</v>
      </c>
      <c r="G239" s="4">
        <v>194</v>
      </c>
      <c r="H239" s="5">
        <f>IF(G252=0,"- - -",G239/G252*100)</f>
        <v>17.847286108555657</v>
      </c>
      <c r="I239" s="26">
        <f>C239+E239+G239</f>
        <v>6095</v>
      </c>
      <c r="J239" s="27">
        <f>IF(I252=0,"- - -",I239/I252*100)</f>
        <v>4.7880154284861387</v>
      </c>
    </row>
    <row r="240" spans="1:12" x14ac:dyDescent="0.3">
      <c r="A240" s="52" t="s">
        <v>336</v>
      </c>
      <c r="B240" s="82" t="s">
        <v>350</v>
      </c>
      <c r="C240" s="9">
        <v>69434</v>
      </c>
      <c r="D240" s="3">
        <f>IF(C252=0,"- - -",C240/C252*100)</f>
        <v>82.967689513430841</v>
      </c>
      <c r="E240" s="2">
        <v>34637</v>
      </c>
      <c r="F240" s="3">
        <f>IF(E252=0,"- - -",E240/E252*100)</f>
        <v>81.456657730116177</v>
      </c>
      <c r="G240" s="2">
        <v>801</v>
      </c>
      <c r="H240" s="3">
        <f>IF(G252=0,"- - -",G240/G252*100)</f>
        <v>73.689052437902475</v>
      </c>
      <c r="I240" s="26">
        <f t="shared" ref="I240:I251" si="43">C240+E240+G240</f>
        <v>104872</v>
      </c>
      <c r="J240" s="29">
        <f>IF(I252=0,"- - -",I240/I252*100)</f>
        <v>82.383716819720803</v>
      </c>
    </row>
    <row r="241" spans="1:12" x14ac:dyDescent="0.3">
      <c r="A241" s="52" t="s">
        <v>337</v>
      </c>
      <c r="B241" s="82" t="s">
        <v>349</v>
      </c>
      <c r="C241" s="9">
        <v>154</v>
      </c>
      <c r="D241" s="3">
        <f>IF(C252=0,"- - -",C241/C252*100)</f>
        <v>0.18401682439537329</v>
      </c>
      <c r="E241" s="2">
        <v>77</v>
      </c>
      <c r="F241" s="3">
        <f>IF(E252=0,"- - -",E241/E252*100)</f>
        <v>0.18108273364376087</v>
      </c>
      <c r="G241" s="2">
        <v>0</v>
      </c>
      <c r="H241" s="3">
        <f>IF(G252=0,"- - -",G241/G252*100)</f>
        <v>0</v>
      </c>
      <c r="I241" s="26">
        <f t="shared" si="43"/>
        <v>231</v>
      </c>
      <c r="J241" s="29">
        <f>IF(I252=0,"- - -",I241/I252*100)</f>
        <v>0.181465391957391</v>
      </c>
    </row>
    <row r="242" spans="1:12" x14ac:dyDescent="0.3">
      <c r="A242" s="52" t="s">
        <v>338</v>
      </c>
      <c r="B242" s="82" t="s">
        <v>351</v>
      </c>
      <c r="C242" s="9">
        <v>979</v>
      </c>
      <c r="D242" s="3">
        <f>IF(C252=0,"- - -",C242/C252*100)</f>
        <v>1.1698212407991588</v>
      </c>
      <c r="E242" s="2">
        <v>340</v>
      </c>
      <c r="F242" s="3">
        <f>IF(E252=0,"- - -",E242/E252*100)</f>
        <v>0.79958609660881419</v>
      </c>
      <c r="G242" s="2">
        <v>6</v>
      </c>
      <c r="H242" s="3">
        <f>IF(G252=0,"- - -",G242/G252*100)</f>
        <v>0.55197792088316466</v>
      </c>
      <c r="I242" s="26">
        <f t="shared" si="43"/>
        <v>1325</v>
      </c>
      <c r="J242" s="29">
        <f>IF(I252=0,"- - -",I242/I252*100)</f>
        <v>1.040872919236117</v>
      </c>
    </row>
    <row r="243" spans="1:12" x14ac:dyDescent="0.3">
      <c r="A243" s="52" t="s">
        <v>339</v>
      </c>
      <c r="B243" s="82" t="s">
        <v>352</v>
      </c>
      <c r="C243" s="9">
        <v>122</v>
      </c>
      <c r="D243" s="3">
        <f>IF(C252=0,"- - -",C243/C252*100)</f>
        <v>0.14577956218334767</v>
      </c>
      <c r="E243" s="2">
        <v>45</v>
      </c>
      <c r="F243" s="3">
        <f>IF(E252=0,"- - -",E243/E252*100)</f>
        <v>0.10582757160999012</v>
      </c>
      <c r="G243" s="2">
        <v>0</v>
      </c>
      <c r="H243" s="3">
        <f>IF(G252=0,"- - -",G243/G252*100)</f>
        <v>0</v>
      </c>
      <c r="I243" s="26">
        <f t="shared" si="43"/>
        <v>167</v>
      </c>
      <c r="J243" s="29">
        <f>IF(I252=0,"- - -",I243/I252*100)</f>
        <v>0.13118926604711814</v>
      </c>
    </row>
    <row r="244" spans="1:12" x14ac:dyDescent="0.3">
      <c r="A244" s="52" t="s">
        <v>340</v>
      </c>
      <c r="B244" s="82" t="s">
        <v>353</v>
      </c>
      <c r="C244" s="9">
        <v>11</v>
      </c>
      <c r="D244" s="3">
        <f>IF(C252=0,"- - -",C244/C252*100)</f>
        <v>1.3144058885383806E-2</v>
      </c>
      <c r="E244" s="2">
        <v>9</v>
      </c>
      <c r="F244" s="3">
        <f>IF(E252=0,"- - -",E244/E252*100)</f>
        <v>2.1165514321998025E-2</v>
      </c>
      <c r="G244" s="2">
        <v>0</v>
      </c>
      <c r="H244" s="3">
        <f>IF(G252=0,"- - -",G244/G252*100)</f>
        <v>0</v>
      </c>
      <c r="I244" s="26">
        <f t="shared" si="43"/>
        <v>20</v>
      </c>
      <c r="J244" s="29">
        <f>IF(I252=0,"- - -",I244/I252*100)</f>
        <v>1.5711289346960259E-2</v>
      </c>
    </row>
    <row r="245" spans="1:12" x14ac:dyDescent="0.3">
      <c r="A245" s="52" t="s">
        <v>341</v>
      </c>
      <c r="B245" s="82" t="s">
        <v>354</v>
      </c>
      <c r="C245" s="9">
        <v>743</v>
      </c>
      <c r="D245" s="3">
        <f>IF(C252=0,"- - -",C245/C252*100)</f>
        <v>0.88782143198546992</v>
      </c>
      <c r="E245" s="2">
        <v>438</v>
      </c>
      <c r="F245" s="3">
        <f>IF(E252=0,"- - -",E245/E252*100)</f>
        <v>1.0300550303372373</v>
      </c>
      <c r="G245" s="2">
        <v>11</v>
      </c>
      <c r="H245" s="3">
        <f>IF(G252=0,"- - -",G245/G252*100)</f>
        <v>1.011959521619135</v>
      </c>
      <c r="I245" s="26">
        <f t="shared" si="43"/>
        <v>1192</v>
      </c>
      <c r="J245" s="29">
        <f>IF(I252=0,"- - -",I245/I252*100)</f>
        <v>0.93639284507883136</v>
      </c>
    </row>
    <row r="246" spans="1:12" x14ac:dyDescent="0.3">
      <c r="A246" s="52" t="s">
        <v>342</v>
      </c>
      <c r="B246" s="82" t="s">
        <v>355</v>
      </c>
      <c r="C246" s="9">
        <v>2550</v>
      </c>
      <c r="D246" s="3">
        <f>IF(C252=0,"- - -",C246/C252*100)</f>
        <v>3.0470318325207915</v>
      </c>
      <c r="E246" s="2">
        <v>1041</v>
      </c>
      <c r="F246" s="3">
        <f>IF(E252=0,"- - -",E246/E252*100)</f>
        <v>2.4481444899111047</v>
      </c>
      <c r="G246" s="2">
        <v>19</v>
      </c>
      <c r="H246" s="3">
        <f>IF(G252=0,"- - -",G246/G252*100)</f>
        <v>1.7479300827966882</v>
      </c>
      <c r="I246" s="26">
        <f t="shared" si="43"/>
        <v>3610</v>
      </c>
      <c r="J246" s="29">
        <f>IF(I252=0,"- - -",I246/I252*100)</f>
        <v>2.8358877271263268</v>
      </c>
    </row>
    <row r="247" spans="1:12" x14ac:dyDescent="0.3">
      <c r="A247" s="52" t="s">
        <v>343</v>
      </c>
      <c r="B247" s="82" t="s">
        <v>356</v>
      </c>
      <c r="C247" s="9">
        <v>840</v>
      </c>
      <c r="D247" s="3">
        <f>IF(C252=0,"- - -",C247/C252*100)</f>
        <v>1.0037281330656724</v>
      </c>
      <c r="E247" s="2">
        <v>670</v>
      </c>
      <c r="F247" s="3">
        <f>IF(E252=0,"- - -",E247/E252*100)</f>
        <v>1.5756549550820751</v>
      </c>
      <c r="G247" s="2">
        <v>6</v>
      </c>
      <c r="H247" s="3">
        <f>IF(G252=0,"- - -",G247/G252*100)</f>
        <v>0.55197792088316466</v>
      </c>
      <c r="I247" s="26">
        <f t="shared" si="43"/>
        <v>1516</v>
      </c>
      <c r="J247" s="29">
        <f>IF(I252=0,"- - -",I247/I252*100)</f>
        <v>1.1909157324995876</v>
      </c>
    </row>
    <row r="248" spans="1:12" x14ac:dyDescent="0.3">
      <c r="A248" s="52" t="s">
        <v>344</v>
      </c>
      <c r="B248" s="82" t="s">
        <v>357</v>
      </c>
      <c r="C248" s="9">
        <v>3392</v>
      </c>
      <c r="D248" s="3">
        <f>IF(C252=0,"- - -",C248/C252*100)</f>
        <v>4.0531497944747157</v>
      </c>
      <c r="E248" s="2">
        <v>2297</v>
      </c>
      <c r="F248" s="3">
        <f>IF(E252=0,"- - -",E248/E252*100)</f>
        <v>5.4019095997366069</v>
      </c>
      <c r="G248" s="2">
        <v>37</v>
      </c>
      <c r="H248" s="3">
        <f>IF(G252=0,"- - -",G248/G252*100)</f>
        <v>3.4038638454461818</v>
      </c>
      <c r="I248" s="26">
        <f t="shared" si="43"/>
        <v>5726</v>
      </c>
      <c r="J248" s="29">
        <f>IF(I252=0,"- - -",I248/I252*100)</f>
        <v>4.4981421400347221</v>
      </c>
    </row>
    <row r="249" spans="1:12" x14ac:dyDescent="0.3">
      <c r="A249" s="53" t="s">
        <v>345</v>
      </c>
      <c r="B249" s="84" t="s">
        <v>358</v>
      </c>
      <c r="C249" s="10">
        <v>534</v>
      </c>
      <c r="D249" s="7">
        <f>IF(C252=0,"- - -",C249/C252*100)</f>
        <v>0.6380843131631776</v>
      </c>
      <c r="E249" s="6">
        <v>220</v>
      </c>
      <c r="F249" s="7">
        <f>IF(E252=0,"- - -",E249/E252*100)</f>
        <v>0.51737923898217386</v>
      </c>
      <c r="G249" s="6">
        <v>8</v>
      </c>
      <c r="H249" s="7">
        <f>IF(G252=0,"- - -",G249/G252*100)</f>
        <v>0.73597056117755288</v>
      </c>
      <c r="I249" s="26">
        <f t="shared" si="43"/>
        <v>762</v>
      </c>
      <c r="J249" s="29">
        <f>IF(I252=0,"- - -",I249/I252*100)</f>
        <v>0.59860012411918584</v>
      </c>
    </row>
    <row r="250" spans="1:12" x14ac:dyDescent="0.3">
      <c r="A250" s="53" t="s">
        <v>346</v>
      </c>
      <c r="B250" s="84" t="s">
        <v>359</v>
      </c>
      <c r="C250" s="10">
        <v>1131</v>
      </c>
      <c r="D250" s="7">
        <f>IF(C252=0,"- - -",C250/C252*100)</f>
        <v>1.3514482363062805</v>
      </c>
      <c r="E250" s="6">
        <v>614</v>
      </c>
      <c r="F250" s="7">
        <f>IF(E252=0,"- - -",E250/E252*100)</f>
        <v>1.4439584215229764</v>
      </c>
      <c r="G250" s="6">
        <v>4</v>
      </c>
      <c r="H250" s="7">
        <f>IF(G252=0,"- - -",G250/G252*100)</f>
        <v>0.36798528058877644</v>
      </c>
      <c r="I250" s="26">
        <f t="shared" si="43"/>
        <v>1749</v>
      </c>
      <c r="J250" s="29">
        <f>IF(I252=0,"- - -",I250/I252*100)</f>
        <v>1.3739522533916746</v>
      </c>
    </row>
    <row r="251" spans="1:12" ht="15" thickBot="1" x14ac:dyDescent="0.35">
      <c r="A251" s="54" t="s">
        <v>347</v>
      </c>
      <c r="B251" s="84" t="s">
        <v>360</v>
      </c>
      <c r="C251" s="10">
        <v>24</v>
      </c>
      <c r="D251" s="7">
        <f>IF(C252=0,"- - -",C251/C252*100)</f>
        <v>2.8677946659019213E-2</v>
      </c>
      <c r="E251" s="6">
        <v>7</v>
      </c>
      <c r="F251" s="7">
        <f>IF(E252=0,"- - -",E251/E252*100)</f>
        <v>1.6462066694887353E-2</v>
      </c>
      <c r="G251" s="6">
        <v>1</v>
      </c>
      <c r="H251" s="7">
        <f>IF(G252=0,"- - -",G251/G252*100)</f>
        <v>9.1996320147194111E-2</v>
      </c>
      <c r="I251" s="26">
        <f t="shared" si="43"/>
        <v>32</v>
      </c>
      <c r="J251" s="29">
        <f>IF(I252=0,"- - -",I251/I252*100)</f>
        <v>2.513806295513641E-2</v>
      </c>
    </row>
    <row r="252" spans="1:12" x14ac:dyDescent="0.3">
      <c r="A252" s="155" t="s">
        <v>13</v>
      </c>
      <c r="B252" s="156"/>
      <c r="C252" s="14">
        <f>SUM(C239:C251)</f>
        <v>83688</v>
      </c>
      <c r="D252" s="15">
        <f>IF(C252=0,"- - -",C252/C252*100)</f>
        <v>100</v>
      </c>
      <c r="E252" s="16">
        <f>SUM(E239:E251)</f>
        <v>42522</v>
      </c>
      <c r="F252" s="15">
        <f>IF(E252=0,"- - -",E252/E252*100)</f>
        <v>100</v>
      </c>
      <c r="G252" s="16">
        <f>SUM(G239:G251)</f>
        <v>1087</v>
      </c>
      <c r="H252" s="15">
        <f>IF(G252=0,"- - -",G252/G252*100)</f>
        <v>100</v>
      </c>
      <c r="I252" s="22">
        <f>SUM(I239:I251)</f>
        <v>127297</v>
      </c>
      <c r="J252" s="23">
        <f>IF(I252=0,"- - -",I252/I252*100)</f>
        <v>100</v>
      </c>
    </row>
    <row r="253" spans="1:12" ht="15" thickBot="1" x14ac:dyDescent="0.35">
      <c r="A253" s="149" t="s">
        <v>594</v>
      </c>
      <c r="B253" s="150"/>
      <c r="C253" s="18">
        <f>IF($I252=0,"- - -",C252/$I252*100)</f>
        <v>65.742319143420502</v>
      </c>
      <c r="D253" s="19"/>
      <c r="E253" s="20">
        <f>IF($I252=0,"- - -",E252/$I252*100)</f>
        <v>33.403772280572205</v>
      </c>
      <c r="F253" s="19"/>
      <c r="G253" s="20">
        <f>IF($I252=0,"- - -",G252/$I252*100)</f>
        <v>0.85390857600729009</v>
      </c>
      <c r="H253" s="19"/>
      <c r="I253" s="24">
        <f>IF($I252=0,"- - -",I252/$I252*100)</f>
        <v>100</v>
      </c>
      <c r="J253" s="25"/>
    </row>
    <row r="254" spans="1:12" x14ac:dyDescent="0.3">
      <c r="A254" s="144" t="s">
        <v>518</v>
      </c>
      <c r="B254" s="145"/>
      <c r="C254" s="145"/>
      <c r="D254" s="145"/>
      <c r="E254" s="145"/>
    </row>
    <row r="256" spans="1:12" x14ac:dyDescent="0.3">
      <c r="A256" s="51" t="s">
        <v>83</v>
      </c>
      <c r="J256" s="48"/>
      <c r="L256" s="48"/>
    </row>
    <row r="257" spans="1:10" ht="15" thickBot="1" x14ac:dyDescent="0.35"/>
    <row r="258" spans="1:10" ht="14.4" customHeight="1" x14ac:dyDescent="0.3">
      <c r="A258" s="151" t="s">
        <v>85</v>
      </c>
      <c r="B258" s="152"/>
      <c r="C258" s="32" t="s">
        <v>126</v>
      </c>
      <c r="D258" s="33"/>
      <c r="E258" s="33" t="s">
        <v>127</v>
      </c>
      <c r="F258" s="33"/>
      <c r="G258" s="33" t="s">
        <v>123</v>
      </c>
      <c r="H258" s="33"/>
      <c r="I258" s="35" t="s">
        <v>13</v>
      </c>
      <c r="J258" s="36"/>
    </row>
    <row r="259" spans="1:10" ht="15" thickBot="1" x14ac:dyDescent="0.35">
      <c r="A259" s="153"/>
      <c r="B259" s="154"/>
      <c r="C259" s="37" t="s">
        <v>14</v>
      </c>
      <c r="D259" s="38" t="s">
        <v>15</v>
      </c>
      <c r="E259" s="39" t="s">
        <v>14</v>
      </c>
      <c r="F259" s="38" t="s">
        <v>15</v>
      </c>
      <c r="G259" s="39" t="s">
        <v>14</v>
      </c>
      <c r="H259" s="38" t="s">
        <v>15</v>
      </c>
      <c r="I259" s="41" t="s">
        <v>14</v>
      </c>
      <c r="J259" s="42" t="s">
        <v>15</v>
      </c>
    </row>
    <row r="260" spans="1:10" x14ac:dyDescent="0.3">
      <c r="A260" s="55" t="s">
        <v>335</v>
      </c>
      <c r="B260" s="83" t="s">
        <v>348</v>
      </c>
      <c r="C260" s="8">
        <v>1422</v>
      </c>
      <c r="D260" s="5">
        <f>IF(C273=0,"- - -",C260/C273*100)</f>
        <v>4.5971809129703871</v>
      </c>
      <c r="E260" s="4">
        <v>4466</v>
      </c>
      <c r="F260" s="5">
        <f>IF(E273=0,"- - -",E260/E273*100)</f>
        <v>4.7090332036398532</v>
      </c>
      <c r="G260" s="4">
        <v>207</v>
      </c>
      <c r="H260" s="5">
        <f>IF(G273=0,"- - -",G260/G273*100)</f>
        <v>13.564875491480995</v>
      </c>
      <c r="I260" s="26">
        <f>C260+E260+G260</f>
        <v>6095</v>
      </c>
      <c r="J260" s="27">
        <f>IF(I273=0,"- - -",I260/I273*100)</f>
        <v>4.7880154284861387</v>
      </c>
    </row>
    <row r="261" spans="1:10" x14ac:dyDescent="0.3">
      <c r="A261" s="52" t="s">
        <v>336</v>
      </c>
      <c r="B261" s="82" t="s">
        <v>350</v>
      </c>
      <c r="C261" s="9">
        <v>25922</v>
      </c>
      <c r="D261" s="3">
        <f>IF(C273=0,"- - -",C261/C273*100)</f>
        <v>83.803181171602219</v>
      </c>
      <c r="E261" s="2">
        <v>77749</v>
      </c>
      <c r="F261" s="3">
        <f>IF(E273=0,"- - -",E261/E273*100)</f>
        <v>81.979987136093797</v>
      </c>
      <c r="G261" s="2">
        <v>1201</v>
      </c>
      <c r="H261" s="3">
        <f>IF(G273=0,"- - -",G261/G273*100)</f>
        <v>78.702490170380074</v>
      </c>
      <c r="I261" s="26">
        <f t="shared" ref="I261:I272" si="44">C261+E261+G261</f>
        <v>104872</v>
      </c>
      <c r="J261" s="29">
        <f>IF(I273=0,"- - -",I261/I273*100)</f>
        <v>82.383716819720803</v>
      </c>
    </row>
    <row r="262" spans="1:10" x14ac:dyDescent="0.3">
      <c r="A262" s="52" t="s">
        <v>337</v>
      </c>
      <c r="B262" s="82" t="s">
        <v>349</v>
      </c>
      <c r="C262" s="9">
        <v>41</v>
      </c>
      <c r="D262" s="3">
        <f>IF(C273=0,"- - -",C262/C273*100)</f>
        <v>0.13254881675934307</v>
      </c>
      <c r="E262" s="2">
        <v>190</v>
      </c>
      <c r="F262" s="3">
        <f>IF(E273=0,"- - -",E262/E273*100)</f>
        <v>0.20033952277016837</v>
      </c>
      <c r="G262" s="2">
        <v>0</v>
      </c>
      <c r="H262" s="3">
        <f>IF(G273=0,"- - -",G262/G273*100)</f>
        <v>0</v>
      </c>
      <c r="I262" s="26">
        <f t="shared" si="44"/>
        <v>231</v>
      </c>
      <c r="J262" s="29">
        <f>IF(I273=0,"- - -",I262/I273*100)</f>
        <v>0.181465391957391</v>
      </c>
    </row>
    <row r="263" spans="1:10" x14ac:dyDescent="0.3">
      <c r="A263" s="52" t="s">
        <v>338</v>
      </c>
      <c r="B263" s="82" t="s">
        <v>351</v>
      </c>
      <c r="C263" s="9">
        <v>364</v>
      </c>
      <c r="D263" s="3">
        <f>IF(C273=0,"- - -",C263/C273*100)</f>
        <v>1.1767748609853874</v>
      </c>
      <c r="E263" s="2">
        <v>955</v>
      </c>
      <c r="F263" s="3">
        <f>IF(E273=0,"- - -",E263/E273*100)</f>
        <v>1.00696970655532</v>
      </c>
      <c r="G263" s="2">
        <v>6</v>
      </c>
      <c r="H263" s="3">
        <f>IF(G273=0,"- - -",G263/G273*100)</f>
        <v>0.39318479685452157</v>
      </c>
      <c r="I263" s="26">
        <f t="shared" si="44"/>
        <v>1325</v>
      </c>
      <c r="J263" s="29">
        <f>IF(I273=0,"- - -",I263/I273*100)</f>
        <v>1.040872919236117</v>
      </c>
    </row>
    <row r="264" spans="1:10" x14ac:dyDescent="0.3">
      <c r="A264" s="52" t="s">
        <v>339</v>
      </c>
      <c r="B264" s="82" t="s">
        <v>352</v>
      </c>
      <c r="C264" s="9">
        <v>37</v>
      </c>
      <c r="D264" s="3">
        <f>IF(C273=0,"- - -",C264/C273*100)</f>
        <v>0.11961722488038277</v>
      </c>
      <c r="E264" s="2">
        <v>126</v>
      </c>
      <c r="F264" s="3">
        <f>IF(E273=0,"- - -",E264/E273*100)</f>
        <v>0.13285673615284851</v>
      </c>
      <c r="G264" s="2">
        <v>4</v>
      </c>
      <c r="H264" s="3">
        <f>IF(G273=0,"- - -",G264/G273*100)</f>
        <v>0.26212319790301442</v>
      </c>
      <c r="I264" s="26">
        <f t="shared" si="44"/>
        <v>167</v>
      </c>
      <c r="J264" s="29">
        <f>IF(I273=0,"- - -",I264/I273*100)</f>
        <v>0.13118926604711814</v>
      </c>
    </row>
    <row r="265" spans="1:10" x14ac:dyDescent="0.3">
      <c r="A265" s="52" t="s">
        <v>340</v>
      </c>
      <c r="B265" s="82" t="s">
        <v>353</v>
      </c>
      <c r="C265" s="9">
        <v>3</v>
      </c>
      <c r="D265" s="3">
        <f>IF(C273=0,"- - -",C265/C273*100)</f>
        <v>9.6986939092202247E-3</v>
      </c>
      <c r="E265" s="2">
        <v>17</v>
      </c>
      <c r="F265" s="3">
        <f>IF(E273=0,"- - -",E265/E273*100)</f>
        <v>1.7925115195225595E-2</v>
      </c>
      <c r="G265" s="2">
        <v>0</v>
      </c>
      <c r="H265" s="3">
        <f>IF(G273=0,"- - -",G265/G273*100)</f>
        <v>0</v>
      </c>
      <c r="I265" s="26">
        <f t="shared" si="44"/>
        <v>20</v>
      </c>
      <c r="J265" s="29">
        <f>IF(I273=0,"- - -",I265/I273*100)</f>
        <v>1.5711289346960259E-2</v>
      </c>
    </row>
    <row r="266" spans="1:10" x14ac:dyDescent="0.3">
      <c r="A266" s="52" t="s">
        <v>341</v>
      </c>
      <c r="B266" s="82" t="s">
        <v>354</v>
      </c>
      <c r="C266" s="9">
        <v>242</v>
      </c>
      <c r="D266" s="3">
        <f>IF(C273=0,"- - -",C266/C273*100)</f>
        <v>0.78236130867709808</v>
      </c>
      <c r="E266" s="2">
        <v>942</v>
      </c>
      <c r="F266" s="3">
        <f>IF(E273=0,"- - -",E266/E273*100)</f>
        <v>0.99326226552367691</v>
      </c>
      <c r="G266" s="2">
        <v>8</v>
      </c>
      <c r="H266" s="3">
        <f>IF(G273=0,"- - -",G266/G273*100)</f>
        <v>0.52424639580602883</v>
      </c>
      <c r="I266" s="26">
        <f t="shared" si="44"/>
        <v>1192</v>
      </c>
      <c r="J266" s="29">
        <f>IF(I273=0,"- - -",I266/I273*100)</f>
        <v>0.93639284507883136</v>
      </c>
    </row>
    <row r="267" spans="1:10" x14ac:dyDescent="0.3">
      <c r="A267" s="52" t="s">
        <v>342</v>
      </c>
      <c r="B267" s="82" t="s">
        <v>355</v>
      </c>
      <c r="C267" s="9">
        <v>806</v>
      </c>
      <c r="D267" s="3">
        <f>IF(C273=0,"- - -",C267/C273*100)</f>
        <v>2.6057157636105002</v>
      </c>
      <c r="E267" s="2">
        <v>2778</v>
      </c>
      <c r="F267" s="3">
        <f>IF(E273=0,"- - -",E267/E273*100)</f>
        <v>2.9291747066080407</v>
      </c>
      <c r="G267" s="2">
        <v>26</v>
      </c>
      <c r="H267" s="3">
        <f>IF(G273=0,"- - -",G267/G273*100)</f>
        <v>1.7038007863695939</v>
      </c>
      <c r="I267" s="26">
        <f t="shared" si="44"/>
        <v>3610</v>
      </c>
      <c r="J267" s="29">
        <f>IF(I273=0,"- - -",I267/I273*100)</f>
        <v>2.8358877271263268</v>
      </c>
    </row>
    <row r="268" spans="1:10" x14ac:dyDescent="0.3">
      <c r="A268" s="52" t="s">
        <v>343</v>
      </c>
      <c r="B268" s="82" t="s">
        <v>356</v>
      </c>
      <c r="C268" s="9">
        <v>291</v>
      </c>
      <c r="D268" s="3">
        <f>IF(C273=0,"- - -",C268/C273*100)</f>
        <v>0.94077330919436186</v>
      </c>
      <c r="E268" s="2">
        <v>1215</v>
      </c>
      <c r="F268" s="3">
        <f>IF(E273=0,"- - -",E268/E273*100)</f>
        <v>1.281118527188182</v>
      </c>
      <c r="G268" s="2">
        <v>10</v>
      </c>
      <c r="H268" s="3">
        <f>IF(G273=0,"- - -",G268/G273*100)</f>
        <v>0.65530799475753598</v>
      </c>
      <c r="I268" s="26">
        <f t="shared" si="44"/>
        <v>1516</v>
      </c>
      <c r="J268" s="29">
        <f>IF(I273=0,"- - -",I268/I273*100)</f>
        <v>1.1909157324995876</v>
      </c>
    </row>
    <row r="269" spans="1:10" x14ac:dyDescent="0.3">
      <c r="A269" s="52" t="s">
        <v>344</v>
      </c>
      <c r="B269" s="82" t="s">
        <v>357</v>
      </c>
      <c r="C269" s="9">
        <v>1277</v>
      </c>
      <c r="D269" s="3">
        <f>IF(C273=0,"- - -",C269/C273*100)</f>
        <v>4.1284107073580758</v>
      </c>
      <c r="E269" s="2">
        <v>4408</v>
      </c>
      <c r="F269" s="3">
        <f>IF(E273=0,"- - -",E269/E273*100)</f>
        <v>4.6478769282679062</v>
      </c>
      <c r="G269" s="2">
        <v>41</v>
      </c>
      <c r="H269" s="3">
        <f>IF(G273=0,"- - -",G269/G273*100)</f>
        <v>2.6867627785058978</v>
      </c>
      <c r="I269" s="26">
        <f t="shared" si="44"/>
        <v>5726</v>
      </c>
      <c r="J269" s="29">
        <f>IF(I273=0,"- - -",I269/I273*100)</f>
        <v>4.4981421400347221</v>
      </c>
    </row>
    <row r="270" spans="1:10" x14ac:dyDescent="0.3">
      <c r="A270" s="53" t="s">
        <v>345</v>
      </c>
      <c r="B270" s="84" t="s">
        <v>358</v>
      </c>
      <c r="C270" s="10">
        <v>165</v>
      </c>
      <c r="D270" s="7">
        <f>IF(C273=0,"- - -",C270/C273*100)</f>
        <v>0.53342816500711232</v>
      </c>
      <c r="E270" s="6">
        <v>588</v>
      </c>
      <c r="F270" s="7">
        <f>IF(E273=0,"- - -",E270/E273*100)</f>
        <v>0.61999810204662631</v>
      </c>
      <c r="G270" s="6">
        <v>9</v>
      </c>
      <c r="H270" s="7">
        <f>IF(G273=0,"- - -",G270/G273*100)</f>
        <v>0.58977719528178241</v>
      </c>
      <c r="I270" s="26">
        <f t="shared" si="44"/>
        <v>762</v>
      </c>
      <c r="J270" s="29">
        <f>IF(I273=0,"- - -",I270/I273*100)</f>
        <v>0.59860012411918584</v>
      </c>
    </row>
    <row r="271" spans="1:10" x14ac:dyDescent="0.3">
      <c r="A271" s="53" t="s">
        <v>346</v>
      </c>
      <c r="B271" s="84" t="s">
        <v>359</v>
      </c>
      <c r="C271" s="10">
        <v>353</v>
      </c>
      <c r="D271" s="7">
        <f>IF(C273=0,"- - -",C271/C273*100)</f>
        <v>1.1412129833182465</v>
      </c>
      <c r="E271" s="6">
        <v>1383</v>
      </c>
      <c r="F271" s="7">
        <f>IF(E273=0,"- - -",E271/E273*100)</f>
        <v>1.4582608420586467</v>
      </c>
      <c r="G271" s="6">
        <v>13</v>
      </c>
      <c r="H271" s="7">
        <f>IF(G273=0,"- - -",G271/G273*100)</f>
        <v>0.85190039318479693</v>
      </c>
      <c r="I271" s="26">
        <f t="shared" si="44"/>
        <v>1749</v>
      </c>
      <c r="J271" s="29">
        <f>IF(I273=0,"- - -",I271/I273*100)</f>
        <v>1.3739522533916746</v>
      </c>
    </row>
    <row r="272" spans="1:10" ht="15" thickBot="1" x14ac:dyDescent="0.35">
      <c r="A272" s="54" t="s">
        <v>347</v>
      </c>
      <c r="B272" s="84" t="s">
        <v>360</v>
      </c>
      <c r="C272" s="10">
        <v>9</v>
      </c>
      <c r="D272" s="7">
        <f>IF(C273=0,"- - -",C272/C273*100)</f>
        <v>2.9096081727660674E-2</v>
      </c>
      <c r="E272" s="6">
        <v>22</v>
      </c>
      <c r="F272" s="7">
        <f>IF(E273=0,"- - -",E272/E273*100)</f>
        <v>2.3197207899703708E-2</v>
      </c>
      <c r="G272" s="6">
        <v>1</v>
      </c>
      <c r="H272" s="7">
        <f>IF(G273=0,"- - -",G272/G273*100)</f>
        <v>6.5530799475753604E-2</v>
      </c>
      <c r="I272" s="26">
        <f t="shared" si="44"/>
        <v>32</v>
      </c>
      <c r="J272" s="29">
        <f>IF(I273=0,"- - -",I272/I273*100)</f>
        <v>2.513806295513641E-2</v>
      </c>
    </row>
    <row r="273" spans="1:12" x14ac:dyDescent="0.3">
      <c r="A273" s="155" t="s">
        <v>13</v>
      </c>
      <c r="B273" s="156"/>
      <c r="C273" s="14">
        <f>SUM(C260:C272)</f>
        <v>30932</v>
      </c>
      <c r="D273" s="15">
        <f>IF(C273=0,"- - -",C273/C273*100)</f>
        <v>100</v>
      </c>
      <c r="E273" s="16">
        <f>SUM(E260:E272)</f>
        <v>94839</v>
      </c>
      <c r="F273" s="15">
        <f>IF(E273=0,"- - -",E273/E273*100)</f>
        <v>100</v>
      </c>
      <c r="G273" s="16">
        <f>SUM(G260:G272)</f>
        <v>1526</v>
      </c>
      <c r="H273" s="15">
        <f>IF(G273=0,"- - -",G273/G273*100)</f>
        <v>100</v>
      </c>
      <c r="I273" s="22">
        <f>SUM(I260:I272)</f>
        <v>127297</v>
      </c>
      <c r="J273" s="23">
        <f>IF(I273=0,"- - -",I273/I273*100)</f>
        <v>100</v>
      </c>
    </row>
    <row r="274" spans="1:12" ht="15" thickBot="1" x14ac:dyDescent="0.35">
      <c r="A274" s="149" t="s">
        <v>593</v>
      </c>
      <c r="B274" s="150"/>
      <c r="C274" s="18">
        <f>IF($I273=0,"- - -",C273/$I273*100)</f>
        <v>24.299080104008734</v>
      </c>
      <c r="D274" s="19"/>
      <c r="E274" s="20">
        <f>IF($I273=0,"- - -",E273/$I273*100)</f>
        <v>74.502148518818203</v>
      </c>
      <c r="F274" s="19"/>
      <c r="G274" s="20">
        <f>IF($I273=0,"- - -",G273/$I273*100)</f>
        <v>1.1987713771730677</v>
      </c>
      <c r="H274" s="19"/>
      <c r="I274" s="24">
        <f>IF($I273=0,"- - -",I273/$I273*100)</f>
        <v>100</v>
      </c>
      <c r="J274" s="25"/>
    </row>
    <row r="277" spans="1:12" x14ac:dyDescent="0.3">
      <c r="A277" s="49" t="s">
        <v>84</v>
      </c>
      <c r="J277" s="48"/>
      <c r="L277" s="48"/>
    </row>
    <row r="278" spans="1:12" ht="15" thickBot="1" x14ac:dyDescent="0.35"/>
    <row r="279" spans="1:12" ht="14.4" customHeight="1" x14ac:dyDescent="0.3">
      <c r="A279" s="151" t="s">
        <v>85</v>
      </c>
      <c r="B279" s="152"/>
      <c r="C279" s="32" t="s">
        <v>66</v>
      </c>
      <c r="D279" s="33"/>
      <c r="E279" s="33" t="s">
        <v>67</v>
      </c>
      <c r="F279" s="33"/>
      <c r="G279" s="35" t="s">
        <v>13</v>
      </c>
      <c r="H279" s="36"/>
    </row>
    <row r="280" spans="1:12" ht="15" thickBot="1" x14ac:dyDescent="0.35">
      <c r="A280" s="153"/>
      <c r="B280" s="154"/>
      <c r="C280" s="37" t="s">
        <v>14</v>
      </c>
      <c r="D280" s="38" t="s">
        <v>15</v>
      </c>
      <c r="E280" s="39" t="s">
        <v>14</v>
      </c>
      <c r="F280" s="38" t="s">
        <v>15</v>
      </c>
      <c r="G280" s="41" t="s">
        <v>14</v>
      </c>
      <c r="H280" s="42" t="s">
        <v>15</v>
      </c>
    </row>
    <row r="281" spans="1:12" x14ac:dyDescent="0.3">
      <c r="A281" s="55" t="s">
        <v>335</v>
      </c>
      <c r="B281" s="83" t="s">
        <v>348</v>
      </c>
      <c r="C281" s="8">
        <v>23</v>
      </c>
      <c r="D281" s="5">
        <f>IF(C294=0,"- - -",C281/C294*100)</f>
        <v>4.2671614100185531</v>
      </c>
      <c r="E281" s="4">
        <v>6193</v>
      </c>
      <c r="F281" s="5">
        <f>IF(E294=0,"- - -",E281/E294*100)</f>
        <v>4.7947909972824618</v>
      </c>
      <c r="G281" s="26">
        <f>C281+E281</f>
        <v>6216</v>
      </c>
      <c r="H281" s="27">
        <f>IF(G294=0,"- - -",G281/G294*100)</f>
        <v>4.7925983037779494</v>
      </c>
    </row>
    <row r="282" spans="1:12" x14ac:dyDescent="0.3">
      <c r="A282" s="52" t="s">
        <v>336</v>
      </c>
      <c r="B282" s="82" t="s">
        <v>350</v>
      </c>
      <c r="C282" s="9">
        <v>422</v>
      </c>
      <c r="D282" s="3">
        <f>IF(C294=0,"- - -",C282/C294*100)</f>
        <v>78.293135435992582</v>
      </c>
      <c r="E282" s="2">
        <v>106436</v>
      </c>
      <c r="F282" s="3">
        <f>IF(E294=0,"- - -",E282/E294*100)</f>
        <v>82.405679733046355</v>
      </c>
      <c r="G282" s="26">
        <f t="shared" ref="G282:G293" si="45">C282+E282</f>
        <v>106858</v>
      </c>
      <c r="H282" s="29">
        <f>IF(G294=0,"- - -",G282/G294*100)</f>
        <v>82.388589051657675</v>
      </c>
    </row>
    <row r="283" spans="1:12" x14ac:dyDescent="0.3">
      <c r="A283" s="52" t="s">
        <v>337</v>
      </c>
      <c r="B283" s="82" t="s">
        <v>349</v>
      </c>
      <c r="C283" s="9">
        <v>0</v>
      </c>
      <c r="D283" s="3">
        <f>IF(C294=0,"- - -",C283/C294*100)</f>
        <v>0</v>
      </c>
      <c r="E283" s="2">
        <v>237</v>
      </c>
      <c r="F283" s="3">
        <f>IF(E294=0,"- - -",E283/E294*100)</f>
        <v>0.18349192093588623</v>
      </c>
      <c r="G283" s="26">
        <f t="shared" si="45"/>
        <v>237</v>
      </c>
      <c r="H283" s="29">
        <f>IF(G294=0,"- - -",G283/G294*100)</f>
        <v>0.18272937548188128</v>
      </c>
    </row>
    <row r="284" spans="1:12" x14ac:dyDescent="0.3">
      <c r="A284" s="52" t="s">
        <v>338</v>
      </c>
      <c r="B284" s="82" t="s">
        <v>351</v>
      </c>
      <c r="C284" s="9">
        <v>4</v>
      </c>
      <c r="D284" s="3">
        <f>IF(C294=0,"- - -",C284/C294*100)</f>
        <v>0.7421150278293136</v>
      </c>
      <c r="E284" s="2">
        <v>1340</v>
      </c>
      <c r="F284" s="3">
        <f>IF(E294=0,"- - -",E284/E294*100)</f>
        <v>1.0374648694265296</v>
      </c>
      <c r="G284" s="26">
        <f t="shared" si="45"/>
        <v>1344</v>
      </c>
      <c r="H284" s="29">
        <f>IF(G294=0,"- - -",G284/G294*100)</f>
        <v>1.0362374710871241</v>
      </c>
    </row>
    <row r="285" spans="1:12" x14ac:dyDescent="0.3">
      <c r="A285" s="52" t="s">
        <v>339</v>
      </c>
      <c r="B285" s="82" t="s">
        <v>352</v>
      </c>
      <c r="C285" s="9">
        <v>1</v>
      </c>
      <c r="D285" s="3">
        <f>IF(C294=0,"- - -",C285/C294*100)</f>
        <v>0.1855287569573284</v>
      </c>
      <c r="E285" s="2">
        <v>167</v>
      </c>
      <c r="F285" s="3">
        <f>IF(E294=0,"- - -",E285/E294*100)</f>
        <v>0.12929599492106753</v>
      </c>
      <c r="G285" s="26">
        <f t="shared" si="45"/>
        <v>168</v>
      </c>
      <c r="H285" s="29">
        <f>IF(G294=0,"- - -",G285/G294*100)</f>
        <v>0.12952968388589051</v>
      </c>
    </row>
    <row r="286" spans="1:12" x14ac:dyDescent="0.3">
      <c r="A286" s="52" t="s">
        <v>340</v>
      </c>
      <c r="B286" s="82" t="s">
        <v>353</v>
      </c>
      <c r="C286" s="9">
        <v>0</v>
      </c>
      <c r="D286" s="3">
        <f>IF(C294=0,"- - -",C286/C294*100)</f>
        <v>0</v>
      </c>
      <c r="E286" s="2">
        <v>22</v>
      </c>
      <c r="F286" s="3">
        <f>IF(E294=0,"- - -",E286/E294*100)</f>
        <v>1.7033005318943025E-2</v>
      </c>
      <c r="G286" s="26">
        <f t="shared" si="45"/>
        <v>22</v>
      </c>
      <c r="H286" s="29">
        <f>IF(G294=0,"- - -",G286/G294*100)</f>
        <v>1.6962220508866616E-2</v>
      </c>
    </row>
    <row r="287" spans="1:12" x14ac:dyDescent="0.3">
      <c r="A287" s="52" t="s">
        <v>341</v>
      </c>
      <c r="B287" s="82" t="s">
        <v>354</v>
      </c>
      <c r="C287" s="9">
        <v>9</v>
      </c>
      <c r="D287" s="3">
        <f>IF(C294=0,"- - -",C287/C294*100)</f>
        <v>1.6697588126159555</v>
      </c>
      <c r="E287" s="2">
        <v>1209</v>
      </c>
      <c r="F287" s="3">
        <f>IF(E294=0,"- - -",E287/E294*100)</f>
        <v>0.93604106502736883</v>
      </c>
      <c r="G287" s="26">
        <f t="shared" si="45"/>
        <v>1218</v>
      </c>
      <c r="H287" s="29">
        <f>IF(G294=0,"- - -",G287/G294*100)</f>
        <v>0.93909020817270616</v>
      </c>
    </row>
    <row r="288" spans="1:12" x14ac:dyDescent="0.3">
      <c r="A288" s="52" t="s">
        <v>342</v>
      </c>
      <c r="B288" s="82" t="s">
        <v>355</v>
      </c>
      <c r="C288" s="9">
        <v>20</v>
      </c>
      <c r="D288" s="3">
        <f>IF(C294=0,"- - -",C288/C294*100)</f>
        <v>3.710575139146568</v>
      </c>
      <c r="E288" s="2">
        <v>3640</v>
      </c>
      <c r="F288" s="3">
        <f>IF(E294=0,"- - -",E288/E294*100)</f>
        <v>2.8181881527705732</v>
      </c>
      <c r="G288" s="26">
        <f t="shared" si="45"/>
        <v>3660</v>
      </c>
      <c r="H288" s="29">
        <f>IF(G294=0,"- - -",G288/G294*100)</f>
        <v>2.8218966846569002</v>
      </c>
    </row>
    <row r="289" spans="1:8" x14ac:dyDescent="0.3">
      <c r="A289" s="52" t="s">
        <v>343</v>
      </c>
      <c r="B289" s="82" t="s">
        <v>356</v>
      </c>
      <c r="C289" s="9">
        <v>7</v>
      </c>
      <c r="D289" s="3">
        <f>IF(C294=0,"- - -",C289/C294*100)</f>
        <v>1.2987012987012987</v>
      </c>
      <c r="E289" s="2">
        <v>1531</v>
      </c>
      <c r="F289" s="3">
        <f>IF(E294=0,"- - -",E289/E294*100)</f>
        <v>1.185342324695535</v>
      </c>
      <c r="G289" s="26">
        <f t="shared" si="45"/>
        <v>1538</v>
      </c>
      <c r="H289" s="29">
        <f>IF(G294=0,"- - -",G289/G294*100)</f>
        <v>1.1858134155744025</v>
      </c>
    </row>
    <row r="290" spans="1:8" x14ac:dyDescent="0.3">
      <c r="A290" s="52" t="s">
        <v>344</v>
      </c>
      <c r="B290" s="82" t="s">
        <v>357</v>
      </c>
      <c r="C290" s="9">
        <v>32</v>
      </c>
      <c r="D290" s="3">
        <f>IF(C294=0,"- - -",C290/C294*100)</f>
        <v>5.9369202226345088</v>
      </c>
      <c r="E290" s="2">
        <v>5823</v>
      </c>
      <c r="F290" s="3">
        <f>IF(E294=0,"- - -",E290/E294*100)</f>
        <v>4.5083268169184194</v>
      </c>
      <c r="G290" s="26">
        <f t="shared" si="45"/>
        <v>5855</v>
      </c>
      <c r="H290" s="29">
        <f>IF(G294=0,"- - -",G290/G294*100)</f>
        <v>4.5142636854279106</v>
      </c>
    </row>
    <row r="291" spans="1:8" x14ac:dyDescent="0.3">
      <c r="A291" s="53" t="s">
        <v>345</v>
      </c>
      <c r="B291" s="84" t="s">
        <v>358</v>
      </c>
      <c r="C291" s="10">
        <v>6</v>
      </c>
      <c r="D291" s="7">
        <f>IF(C294=0,"- - -",C291/C294*100)</f>
        <v>1.1131725417439702</v>
      </c>
      <c r="E291" s="6">
        <v>766</v>
      </c>
      <c r="F291" s="7">
        <f>IF(E294=0,"- - -",E291/E294*100)</f>
        <v>0.59305827610501627</v>
      </c>
      <c r="G291" s="26">
        <f t="shared" si="45"/>
        <v>772</v>
      </c>
      <c r="H291" s="29">
        <f>IF(G294=0,"- - -",G291/G294*100)</f>
        <v>0.5952197378565921</v>
      </c>
    </row>
    <row r="292" spans="1:8" x14ac:dyDescent="0.3">
      <c r="A292" s="53" t="s">
        <v>346</v>
      </c>
      <c r="B292" s="84" t="s">
        <v>359</v>
      </c>
      <c r="C292" s="10">
        <v>14</v>
      </c>
      <c r="D292" s="7">
        <f>IF(C294=0,"- - -",C292/C294*100)</f>
        <v>2.5974025974025974</v>
      </c>
      <c r="E292" s="6">
        <v>1766</v>
      </c>
      <c r="F292" s="7">
        <f>IF(E294=0,"- - -",E292/E294*100)</f>
        <v>1.3672857906024265</v>
      </c>
      <c r="G292" s="26">
        <f t="shared" si="45"/>
        <v>1780</v>
      </c>
      <c r="H292" s="29">
        <f>IF(G294=0,"- - -",G292/G294*100)</f>
        <v>1.3723978411719353</v>
      </c>
    </row>
    <row r="293" spans="1:8" ht="15" thickBot="1" x14ac:dyDescent="0.35">
      <c r="A293" s="54" t="s">
        <v>347</v>
      </c>
      <c r="B293" s="84" t="s">
        <v>360</v>
      </c>
      <c r="C293" s="10">
        <v>1</v>
      </c>
      <c r="D293" s="7">
        <f>IF(C294=0,"- - -",C293/C294*100)</f>
        <v>0.1855287569573284</v>
      </c>
      <c r="E293" s="6">
        <v>31</v>
      </c>
      <c r="F293" s="7">
        <f>IF(E294=0,"- - -",E293/E294*100)</f>
        <v>2.4001052949419715E-2</v>
      </c>
      <c r="G293" s="26">
        <f t="shared" si="45"/>
        <v>32</v>
      </c>
      <c r="H293" s="29">
        <f>IF(G294=0,"- - -",G293/G294*100)</f>
        <v>2.4672320740169621E-2</v>
      </c>
    </row>
    <row r="294" spans="1:8" x14ac:dyDescent="0.3">
      <c r="A294" s="155" t="s">
        <v>13</v>
      </c>
      <c r="B294" s="156"/>
      <c r="C294" s="14">
        <f>SUM(C281:C293)</f>
        <v>539</v>
      </c>
      <c r="D294" s="15">
        <f>IF(C294=0,"- - -",C294/C294*100)</f>
        <v>100</v>
      </c>
      <c r="E294" s="16">
        <f>SUM(E281:E293)</f>
        <v>129161</v>
      </c>
      <c r="F294" s="15">
        <f>IF(E294=0,"- - -",E294/E294*100)</f>
        <v>100</v>
      </c>
      <c r="G294" s="22">
        <f>SUM(G281:G293)</f>
        <v>129700</v>
      </c>
      <c r="H294" s="23">
        <f>IF(G294=0,"- - -",G294/G294*100)</f>
        <v>100</v>
      </c>
    </row>
    <row r="295" spans="1:8" ht="15" thickBot="1" x14ac:dyDescent="0.35">
      <c r="A295" s="149" t="s">
        <v>595</v>
      </c>
      <c r="B295" s="150"/>
      <c r="C295" s="18">
        <f>IF($G294=0,"- - -",C294/$G294*100)</f>
        <v>0.4155744024672321</v>
      </c>
      <c r="D295" s="19"/>
      <c r="E295" s="20">
        <f>IF($G294=0,"- - -",E294/$G294*100)</f>
        <v>99.584425597532771</v>
      </c>
      <c r="F295" s="19"/>
      <c r="G295" s="24">
        <f>IF($G294=0,"- - -",G294/$G294*100)</f>
        <v>100</v>
      </c>
      <c r="H295" s="25"/>
    </row>
  </sheetData>
  <sheetProtection sheet="1" objects="1" scenarios="1"/>
  <mergeCells count="49">
    <mergeCell ref="A90:B91"/>
    <mergeCell ref="A6:B7"/>
    <mergeCell ref="A21:B21"/>
    <mergeCell ref="A22:B22"/>
    <mergeCell ref="A42:B42"/>
    <mergeCell ref="A43:B43"/>
    <mergeCell ref="A48:B49"/>
    <mergeCell ref="A63:B63"/>
    <mergeCell ref="A64:B64"/>
    <mergeCell ref="A27:B28"/>
    <mergeCell ref="K1:O1"/>
    <mergeCell ref="A1:B1"/>
    <mergeCell ref="A69:B70"/>
    <mergeCell ref="A84:B84"/>
    <mergeCell ref="A85:B85"/>
    <mergeCell ref="A105:B105"/>
    <mergeCell ref="A106:B106"/>
    <mergeCell ref="A111:B112"/>
    <mergeCell ref="A126:B126"/>
    <mergeCell ref="A127:B127"/>
    <mergeCell ref="A107:E107"/>
    <mergeCell ref="A132:B133"/>
    <mergeCell ref="A128:E128"/>
    <mergeCell ref="A189:B189"/>
    <mergeCell ref="A190:B190"/>
    <mergeCell ref="A195:B196"/>
    <mergeCell ref="A210:B210"/>
    <mergeCell ref="A147:B147"/>
    <mergeCell ref="A148:B148"/>
    <mergeCell ref="A153:B154"/>
    <mergeCell ref="A168:B168"/>
    <mergeCell ref="A169:B169"/>
    <mergeCell ref="A170:E170"/>
    <mergeCell ref="A174:B175"/>
    <mergeCell ref="A279:B280"/>
    <mergeCell ref="A294:B294"/>
    <mergeCell ref="A295:B295"/>
    <mergeCell ref="A237:B238"/>
    <mergeCell ref="A252:B252"/>
    <mergeCell ref="A253:B253"/>
    <mergeCell ref="A258:B259"/>
    <mergeCell ref="A273:B273"/>
    <mergeCell ref="A254:E254"/>
    <mergeCell ref="A211:B211"/>
    <mergeCell ref="A216:B217"/>
    <mergeCell ref="A231:B231"/>
    <mergeCell ref="A232:B232"/>
    <mergeCell ref="A274:B274"/>
    <mergeCell ref="A212:E212"/>
  </mergeCells>
  <hyperlinks>
    <hyperlink ref="A1:B1" location="Index!B5" display="Index (klikken)"/>
    <hyperlink ref="K1" location="'GR enkelvoudig'!K4" display="Grafiek: verdeling van de nationaliteit van de moeder"/>
    <hyperlink ref="A107:D107" location="'GR Nationaliteit'!B36" display="Grafiek: leeftijd van de moeder per nationaliteit van de moeder"/>
    <hyperlink ref="A170:C170" location="'GR Nationaliteit'!B92" display="Grafiek: Siblings per nationaliteit van de moeder"/>
    <hyperlink ref="A212" location="'GR Nationaliteit'!B120" display="Grafiek: bevallingswijze per nationaliteit van de moeder"/>
    <hyperlink ref="A254:D254" location="'GR Nationaliteit'!B148" display="Grafiek: Peridurale verdoving per nationaliteit van de moeder"/>
    <hyperlink ref="A107:E107" location="'GR Nationaliteit'!B36" display="Grafiek: leeftijd van de moeder per nationaliteit van de moeder"/>
    <hyperlink ref="A128:D128" location="'GR Nationaliteit'!B64" display="Grafiek: geboortegewicht per nationaliteit van de moeder"/>
    <hyperlink ref="A170:D170" location="'GR Nationaliteit'!B92" display="Grafiek: siblings per nationaliteit van de moeder"/>
    <hyperlink ref="A212:D212" location="'GR Nationaliteit'!B120" display="Grafiek: bevallingswijze per nationaliteit van de moeder"/>
    <hyperlink ref="A254:E254" location="'GR Nationaliteit'!B148" display="Grafiek: peridurale verdoving per nationaliteit van de moeder"/>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F281"/>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6.33203125" customWidth="1"/>
    <col min="2" max="2" width="16.6640625" customWidth="1"/>
    <col min="3" max="32" width="9.77734375" customWidth="1"/>
  </cols>
  <sheetData>
    <row r="1" spans="1:14" ht="18" x14ac:dyDescent="0.35">
      <c r="A1" s="157" t="s">
        <v>18</v>
      </c>
      <c r="B1" s="157"/>
      <c r="C1" s="56" t="s">
        <v>450</v>
      </c>
      <c r="D1" s="57"/>
      <c r="E1" s="57"/>
      <c r="F1" s="57"/>
      <c r="G1" s="57"/>
      <c r="H1" s="58"/>
      <c r="I1" s="124"/>
      <c r="J1" s="160" t="s">
        <v>468</v>
      </c>
      <c r="K1" s="160"/>
      <c r="L1" s="160"/>
      <c r="M1" s="160"/>
      <c r="N1" s="160"/>
    </row>
    <row r="2" spans="1:14" ht="14.4" customHeight="1" x14ac:dyDescent="0.3"/>
    <row r="3" spans="1:14" x14ac:dyDescent="0.3">
      <c r="C3" s="64"/>
    </row>
    <row r="4" spans="1:14" x14ac:dyDescent="0.3">
      <c r="A4" s="1" t="s">
        <v>144</v>
      </c>
      <c r="J4" s="48"/>
      <c r="L4" s="48"/>
    </row>
    <row r="5" spans="1:14" ht="15" thickBot="1" x14ac:dyDescent="0.35"/>
    <row r="6" spans="1:14" x14ac:dyDescent="0.3">
      <c r="A6" s="151" t="s">
        <v>131</v>
      </c>
      <c r="B6" s="152"/>
      <c r="C6" s="32" t="s">
        <v>70</v>
      </c>
      <c r="D6" s="33"/>
      <c r="E6" s="33" t="s">
        <v>72</v>
      </c>
      <c r="F6" s="33"/>
      <c r="G6" s="33" t="s">
        <v>71</v>
      </c>
      <c r="H6" s="33"/>
      <c r="I6" s="35" t="s">
        <v>13</v>
      </c>
      <c r="J6" s="36"/>
    </row>
    <row r="7" spans="1:14" ht="15" thickBot="1" x14ac:dyDescent="0.35">
      <c r="A7" s="153"/>
      <c r="B7" s="154"/>
      <c r="C7" s="37" t="s">
        <v>14</v>
      </c>
      <c r="D7" s="38" t="s">
        <v>15</v>
      </c>
      <c r="E7" s="39" t="s">
        <v>14</v>
      </c>
      <c r="F7" s="38" t="s">
        <v>15</v>
      </c>
      <c r="G7" s="39" t="s">
        <v>14</v>
      </c>
      <c r="H7" s="38" t="s">
        <v>15</v>
      </c>
      <c r="I7" s="41" t="s">
        <v>14</v>
      </c>
      <c r="J7" s="42" t="s">
        <v>15</v>
      </c>
    </row>
    <row r="8" spans="1:14" x14ac:dyDescent="0.3">
      <c r="A8" s="59">
        <v>0</v>
      </c>
      <c r="B8" s="62" t="s">
        <v>129</v>
      </c>
      <c r="C8" s="8">
        <v>490</v>
      </c>
      <c r="D8" s="5">
        <f>IF(C20=0,"- - -",C8/C20*100)</f>
        <v>0.74837724322260402</v>
      </c>
      <c r="E8" s="4">
        <v>65</v>
      </c>
      <c r="F8" s="5">
        <f>IF(E20=0,"- - -",E8/E20*100)</f>
        <v>0.25531246317608708</v>
      </c>
      <c r="G8" s="4">
        <v>60</v>
      </c>
      <c r="H8" s="5">
        <f>IF(G20=0,"- - -",G8/G20*100)</f>
        <v>0.16500288755053213</v>
      </c>
      <c r="I8" s="26">
        <f>C8+E8+G8</f>
        <v>615</v>
      </c>
      <c r="J8" s="27">
        <f>IF(I20=0,"- - -",I8/I20*100)</f>
        <v>0.48312214741902793</v>
      </c>
    </row>
    <row r="9" spans="1:14" x14ac:dyDescent="0.3">
      <c r="A9" s="60">
        <v>1</v>
      </c>
      <c r="B9" s="62" t="s">
        <v>129</v>
      </c>
      <c r="C9" s="9">
        <v>1773</v>
      </c>
      <c r="D9" s="3">
        <f>IF(C20=0,"- - -",C9/C20*100)</f>
        <v>2.7079037800687282</v>
      </c>
      <c r="E9" s="2">
        <v>254</v>
      </c>
      <c r="F9" s="3">
        <f>IF(E20=0,"- - -",E9/E20*100)</f>
        <v>0.99768254841117088</v>
      </c>
      <c r="G9" s="2">
        <v>252</v>
      </c>
      <c r="H9" s="3">
        <f>IF(G20=0,"- - -",G9/G20*100)</f>
        <v>0.69301212771223497</v>
      </c>
      <c r="I9" s="26">
        <f t="shared" ref="I9:I19" si="0">C9+E9+G9</f>
        <v>2279</v>
      </c>
      <c r="J9" s="29">
        <f>IF(I20=0,"- - -",I9/I20*100)</f>
        <v>1.7903014210861217</v>
      </c>
    </row>
    <row r="10" spans="1:14" x14ac:dyDescent="0.3">
      <c r="A10" s="60">
        <v>2</v>
      </c>
      <c r="B10" s="62" t="s">
        <v>130</v>
      </c>
      <c r="C10" s="9">
        <v>2744</v>
      </c>
      <c r="D10" s="3">
        <f>IF(C20=0,"- - -",C10/C20*100)</f>
        <v>4.1909125620465826</v>
      </c>
      <c r="E10" s="2">
        <v>740</v>
      </c>
      <c r="F10" s="3">
        <f>IF(E20=0,"- - -",E10/E20*100)</f>
        <v>2.9066341961585294</v>
      </c>
      <c r="G10" s="2">
        <v>726</v>
      </c>
      <c r="H10" s="3">
        <f>IF(G20=0,"- - -",G10/G20*100)</f>
        <v>1.9965349393614389</v>
      </c>
      <c r="I10" s="26">
        <f t="shared" si="0"/>
        <v>4210</v>
      </c>
      <c r="J10" s="29">
        <f>IF(I20=0,"- - -",I10/I20*100)</f>
        <v>3.3072264075351341</v>
      </c>
    </row>
    <row r="11" spans="1:14" x14ac:dyDescent="0.3">
      <c r="A11" s="60">
        <v>3</v>
      </c>
      <c r="B11" s="62" t="s">
        <v>130</v>
      </c>
      <c r="C11" s="9">
        <v>7081</v>
      </c>
      <c r="D11" s="3">
        <f>IF(C20=0,"- - -",C11/C20*100)</f>
        <v>10.814814814814815</v>
      </c>
      <c r="E11" s="2">
        <v>4311</v>
      </c>
      <c r="F11" s="3">
        <f>IF(E20=0,"- - -",E11/E20*100)</f>
        <v>16.933108134647863</v>
      </c>
      <c r="G11" s="2">
        <v>4211</v>
      </c>
      <c r="H11" s="3">
        <f>IF(G20=0,"- - -",G11/G20*100)</f>
        <v>11.580452657921514</v>
      </c>
      <c r="I11" s="26">
        <f t="shared" si="0"/>
        <v>15603</v>
      </c>
      <c r="J11" s="29">
        <f>IF(I20=0,"- - -",I11/I20*100)</f>
        <v>12.257162384031044</v>
      </c>
    </row>
    <row r="12" spans="1:14" x14ac:dyDescent="0.3">
      <c r="A12" s="60">
        <v>4</v>
      </c>
      <c r="B12" s="62" t="s">
        <v>130</v>
      </c>
      <c r="C12" s="9">
        <v>19701</v>
      </c>
      <c r="D12" s="3">
        <f>IF(C20=0,"- - -",C12/C20*100)</f>
        <v>30.089347079037797</v>
      </c>
      <c r="E12" s="2">
        <v>8716</v>
      </c>
      <c r="F12" s="3">
        <f>IF(E20=0,"- - -",E12/E20*100)</f>
        <v>34.235437369888835</v>
      </c>
      <c r="G12" s="2">
        <v>11530</v>
      </c>
      <c r="H12" s="3">
        <f>IF(G20=0,"- - -",G12/G20*100)</f>
        <v>31.708054890960589</v>
      </c>
      <c r="I12" s="26">
        <f t="shared" si="0"/>
        <v>39947</v>
      </c>
      <c r="J12" s="29">
        <f>IF(I20=0,"- - -",I12/I20*100)</f>
        <v>31.380943777151071</v>
      </c>
    </row>
    <row r="13" spans="1:14" x14ac:dyDescent="0.3">
      <c r="A13" s="60">
        <v>5</v>
      </c>
      <c r="B13" s="62" t="s">
        <v>130</v>
      </c>
      <c r="C13" s="9">
        <v>18959</v>
      </c>
      <c r="D13" s="3">
        <f>IF(C20=0,"- - -",C13/C20*100)</f>
        <v>28.956090110729289</v>
      </c>
      <c r="E13" s="2">
        <v>6376</v>
      </c>
      <c r="F13" s="3">
        <f>IF(E20=0,"- - -",E13/E20*100)</f>
        <v>25.044188695549707</v>
      </c>
      <c r="G13" s="2">
        <v>11145</v>
      </c>
      <c r="H13" s="3">
        <f>IF(G20=0,"- - -",G13/G20*100)</f>
        <v>30.649286362511347</v>
      </c>
      <c r="I13" s="26">
        <f t="shared" si="0"/>
        <v>36480</v>
      </c>
      <c r="J13" s="29">
        <f>IF(I20=0,"- - -",I13/I20*100)</f>
        <v>28.657391768855511</v>
      </c>
    </row>
    <row r="14" spans="1:14" x14ac:dyDescent="0.3">
      <c r="A14" s="60">
        <v>6</v>
      </c>
      <c r="B14" s="62" t="s">
        <v>130</v>
      </c>
      <c r="C14" s="9">
        <v>8146</v>
      </c>
      <c r="D14" s="3">
        <f>IF(C20=0,"- - -",C14/C20*100)</f>
        <v>12.441389843451699</v>
      </c>
      <c r="E14" s="2">
        <v>2493</v>
      </c>
      <c r="F14" s="3">
        <f>IF(E20=0,"- - -",E14/E20*100)</f>
        <v>9.7922149338151527</v>
      </c>
      <c r="G14" s="2">
        <v>4681</v>
      </c>
      <c r="H14" s="3">
        <f>IF(G20=0,"- - -",G14/G20*100)</f>
        <v>12.872975277067351</v>
      </c>
      <c r="I14" s="26">
        <f t="shared" si="0"/>
        <v>15320</v>
      </c>
      <c r="J14" s="29">
        <f>IF(I20=0,"- - -",I14/I20*100)</f>
        <v>12.034847639771558</v>
      </c>
    </row>
    <row r="15" spans="1:14" x14ac:dyDescent="0.3">
      <c r="A15" s="60">
        <v>7</v>
      </c>
      <c r="B15" s="62" t="s">
        <v>130</v>
      </c>
      <c r="C15" s="9">
        <v>3748</v>
      </c>
      <c r="D15" s="3">
        <f>IF(C20=0,"- - -",C15/C20*100)</f>
        <v>5.7243222604047341</v>
      </c>
      <c r="E15" s="2">
        <v>1009</v>
      </c>
      <c r="F15" s="3">
        <f>IF(E20=0,"- - -",E15/E20*100)</f>
        <v>3.9632350053026433</v>
      </c>
      <c r="G15" s="2">
        <v>1752</v>
      </c>
      <c r="H15" s="3">
        <f>IF(G20=0,"- - -",G15/G20*100)</f>
        <v>4.818084316475538</v>
      </c>
      <c r="I15" s="26">
        <f t="shared" si="0"/>
        <v>6509</v>
      </c>
      <c r="J15" s="29">
        <f>IF(I20=0,"- - -",I15/I20*100)</f>
        <v>5.1132391179682157</v>
      </c>
    </row>
    <row r="16" spans="1:14" ht="15.6" customHeight="1" x14ac:dyDescent="0.3">
      <c r="A16" s="60">
        <v>8</v>
      </c>
      <c r="B16" s="62" t="s">
        <v>130</v>
      </c>
      <c r="C16" s="9">
        <v>1282</v>
      </c>
      <c r="D16" s="3">
        <f>IF(C20=0,"- - -",C16/C20*100)</f>
        <v>1.9579992363497518</v>
      </c>
      <c r="E16" s="2">
        <v>463</v>
      </c>
      <c r="F16" s="3">
        <f>IF(E20=0,"- - -",E16/E20*100)</f>
        <v>1.8186103146235124</v>
      </c>
      <c r="G16" s="2">
        <v>731</v>
      </c>
      <c r="H16" s="3">
        <f>IF(G20=0,"- - -",G16/G20*100)</f>
        <v>2.0102851799906496</v>
      </c>
      <c r="I16" s="26">
        <f t="shared" si="0"/>
        <v>2476</v>
      </c>
      <c r="J16" s="29">
        <f>IF(I20=0,"- - -",I16/I20*100)</f>
        <v>1.9450576211536799</v>
      </c>
    </row>
    <row r="17" spans="1:26" x14ac:dyDescent="0.3">
      <c r="A17" s="60">
        <v>9</v>
      </c>
      <c r="B17" s="62" t="s">
        <v>130</v>
      </c>
      <c r="C17" s="9">
        <v>436</v>
      </c>
      <c r="D17" s="3">
        <f>IF(C20=0,"- - -",C17/C20*100)</f>
        <v>0.66590301641848038</v>
      </c>
      <c r="E17" s="2">
        <v>221</v>
      </c>
      <c r="F17" s="3">
        <f>IF(E20=0,"- - -",E17/E20*100)</f>
        <v>0.86806237479869586</v>
      </c>
      <c r="G17" s="2">
        <v>318</v>
      </c>
      <c r="H17" s="3">
        <f>IF(G20=0,"- - -",G17/G20*100)</f>
        <v>0.87451530401782029</v>
      </c>
      <c r="I17" s="26">
        <f t="shared" si="0"/>
        <v>975</v>
      </c>
      <c r="J17" s="29">
        <f>IF(I20=0,"- - -",I17/I20*100)</f>
        <v>0.76592535566431263</v>
      </c>
    </row>
    <row r="18" spans="1:26" x14ac:dyDescent="0.3">
      <c r="A18" s="61">
        <v>10</v>
      </c>
      <c r="B18" s="62" t="s">
        <v>130</v>
      </c>
      <c r="C18" s="10">
        <v>224</v>
      </c>
      <c r="D18" s="7">
        <f>IF(C20=0,"- - -",C18/C20*100)</f>
        <v>0.34211531118747612</v>
      </c>
      <c r="E18" s="6">
        <v>160</v>
      </c>
      <c r="F18" s="7">
        <f>IF(E20=0,"- - -",E18/E20*100)</f>
        <v>0.62846144781806046</v>
      </c>
      <c r="G18" s="6">
        <v>212</v>
      </c>
      <c r="H18" s="7">
        <f>IF(G20=0,"- - -",G18/G20*100)</f>
        <v>0.58301020267854686</v>
      </c>
      <c r="I18" s="26">
        <f t="shared" si="0"/>
        <v>596</v>
      </c>
      <c r="J18" s="29">
        <f>IF(I20=0,"- - -",I18/I20*100)</f>
        <v>0.46819642253941568</v>
      </c>
    </row>
    <row r="19" spans="1:26" ht="15" thickBot="1" x14ac:dyDescent="0.35">
      <c r="A19" s="61" t="s">
        <v>128</v>
      </c>
      <c r="B19" s="62" t="s">
        <v>130</v>
      </c>
      <c r="C19" s="10">
        <v>891</v>
      </c>
      <c r="D19" s="7">
        <f>IF(C20=0,"- - -",C19/C20*100)</f>
        <v>1.3608247422680413</v>
      </c>
      <c r="E19" s="6">
        <v>651</v>
      </c>
      <c r="F19" s="7">
        <f>IF(E20=0,"- - -",E19/E20*100)</f>
        <v>2.5570525158097333</v>
      </c>
      <c r="G19" s="6">
        <v>745</v>
      </c>
      <c r="H19" s="7">
        <f>IF(G20=0,"- - -",G19/G20*100)</f>
        <v>2.0487858537524408</v>
      </c>
      <c r="I19" s="26">
        <f t="shared" si="0"/>
        <v>2287</v>
      </c>
      <c r="J19" s="29">
        <f>IF(I20=0,"- - -",I19/I20*100)</f>
        <v>1.7965859368249057</v>
      </c>
    </row>
    <row r="20" spans="1:26" x14ac:dyDescent="0.3">
      <c r="A20" s="155" t="s">
        <v>13</v>
      </c>
      <c r="B20" s="156"/>
      <c r="C20" s="14">
        <f>SUM(C8:C19)</f>
        <v>65475</v>
      </c>
      <c r="D20" s="15">
        <f>IF(C20=0,"- - -",C20/C20*100)</f>
        <v>100</v>
      </c>
      <c r="E20" s="16">
        <f>SUM(E8:E19)</f>
        <v>25459</v>
      </c>
      <c r="F20" s="15">
        <f>IF(E20=0,"- - -",E20/E20*100)</f>
        <v>100</v>
      </c>
      <c r="G20" s="16">
        <f>SUM(G8:G19)</f>
        <v>36363</v>
      </c>
      <c r="H20" s="15">
        <f>IF(G20=0,"- - -",G20/G20*100)</f>
        <v>100</v>
      </c>
      <c r="I20" s="22">
        <f>SUM(I8:I19)</f>
        <v>127297</v>
      </c>
      <c r="J20" s="23">
        <f>IF(I20=0,"- - -",I20/I20*100)</f>
        <v>100</v>
      </c>
    </row>
    <row r="21" spans="1:26" ht="15" thickBot="1" x14ac:dyDescent="0.35">
      <c r="A21" s="149" t="s">
        <v>69</v>
      </c>
      <c r="B21" s="150"/>
      <c r="C21" s="18">
        <f>IF($I20=0,"- - -",C20/$I20*100)</f>
        <v>51.434833499611145</v>
      </c>
      <c r="D21" s="19"/>
      <c r="E21" s="20">
        <f>IF($I20=0,"- - -",E20/$I20*100)</f>
        <v>19.999685774213059</v>
      </c>
      <c r="F21" s="19"/>
      <c r="G21" s="20">
        <f>IF($I20=0,"- - -",G20/$I20*100)</f>
        <v>28.565480726175796</v>
      </c>
      <c r="H21" s="19"/>
      <c r="I21" s="24">
        <f>IF($I20=0,"- - -",I20/$I20*100)</f>
        <v>100</v>
      </c>
      <c r="J21" s="25"/>
    </row>
    <row r="24" spans="1:26" x14ac:dyDescent="0.3">
      <c r="A24" s="1" t="s">
        <v>133</v>
      </c>
      <c r="J24" s="48"/>
      <c r="L24" s="48"/>
    </row>
    <row r="25" spans="1:26" ht="15" thickBot="1" x14ac:dyDescent="0.35"/>
    <row r="26" spans="1:26" ht="14.4" customHeight="1" x14ac:dyDescent="0.3">
      <c r="A26" s="151" t="s">
        <v>131</v>
      </c>
      <c r="B26" s="152"/>
      <c r="C26" s="85" t="s">
        <v>1</v>
      </c>
      <c r="D26" s="32"/>
      <c r="E26" s="34" t="s">
        <v>2</v>
      </c>
      <c r="F26" s="32"/>
      <c r="G26" s="34" t="s">
        <v>3</v>
      </c>
      <c r="H26" s="32"/>
      <c r="I26" s="34" t="s">
        <v>4</v>
      </c>
      <c r="J26" s="32"/>
      <c r="K26" s="34" t="s">
        <v>5</v>
      </c>
      <c r="L26" s="32"/>
      <c r="M26" s="34" t="s">
        <v>72</v>
      </c>
      <c r="N26" s="32"/>
      <c r="O26" s="34" t="s">
        <v>7</v>
      </c>
      <c r="P26" s="32"/>
      <c r="Q26" s="34" t="s">
        <v>8</v>
      </c>
      <c r="R26" s="32"/>
      <c r="S26" s="34" t="s">
        <v>9</v>
      </c>
      <c r="T26" s="32"/>
      <c r="U26" s="34" t="s">
        <v>10</v>
      </c>
      <c r="V26" s="32"/>
      <c r="W26" s="34" t="s">
        <v>11</v>
      </c>
      <c r="X26" s="86"/>
      <c r="Y26" s="85" t="s">
        <v>373</v>
      </c>
      <c r="Z26" s="36"/>
    </row>
    <row r="27" spans="1:26" ht="15" thickBot="1" x14ac:dyDescent="0.35">
      <c r="A27" s="153"/>
      <c r="B27" s="154"/>
      <c r="C27" s="37" t="s">
        <v>14</v>
      </c>
      <c r="D27" s="38" t="s">
        <v>15</v>
      </c>
      <c r="E27" s="39" t="s">
        <v>14</v>
      </c>
      <c r="F27" s="38" t="s">
        <v>15</v>
      </c>
      <c r="G27" s="39" t="s">
        <v>14</v>
      </c>
      <c r="H27" s="38" t="s">
        <v>15</v>
      </c>
      <c r="I27" s="37" t="s">
        <v>14</v>
      </c>
      <c r="J27" s="38" t="s">
        <v>15</v>
      </c>
      <c r="K27" s="37" t="s">
        <v>14</v>
      </c>
      <c r="L27" s="38" t="s">
        <v>15</v>
      </c>
      <c r="M27" s="37" t="s">
        <v>14</v>
      </c>
      <c r="N27" s="38" t="s">
        <v>15</v>
      </c>
      <c r="O27" s="37" t="s">
        <v>14</v>
      </c>
      <c r="P27" s="38" t="s">
        <v>15</v>
      </c>
      <c r="Q27" s="37" t="s">
        <v>14</v>
      </c>
      <c r="R27" s="38" t="s">
        <v>15</v>
      </c>
      <c r="S27" s="37" t="s">
        <v>14</v>
      </c>
      <c r="T27" s="38" t="s">
        <v>15</v>
      </c>
      <c r="U27" s="37" t="s">
        <v>14</v>
      </c>
      <c r="V27" s="38" t="s">
        <v>15</v>
      </c>
      <c r="W27" s="37" t="s">
        <v>14</v>
      </c>
      <c r="X27" s="38" t="s">
        <v>15</v>
      </c>
      <c r="Y27" s="41" t="s">
        <v>14</v>
      </c>
      <c r="Z27" s="42" t="s">
        <v>15</v>
      </c>
    </row>
    <row r="28" spans="1:26" x14ac:dyDescent="0.3">
      <c r="A28" s="59">
        <v>0</v>
      </c>
      <c r="B28" s="62" t="s">
        <v>129</v>
      </c>
      <c r="C28" s="8">
        <v>93</v>
      </c>
      <c r="D28" s="5">
        <f>IF(C40=0,"- - -",C28/C40*100)</f>
        <v>0.78567204528174373</v>
      </c>
      <c r="E28" s="4">
        <v>96</v>
      </c>
      <c r="F28" s="5">
        <f>IF(E40=0,"- - -",E28/E40*100)</f>
        <v>0.59299524368398293</v>
      </c>
      <c r="G28" s="4">
        <v>244</v>
      </c>
      <c r="H28" s="5">
        <f>IF(G40=0,"- - -",G28/G40*100)</f>
        <v>1.077881344701153</v>
      </c>
      <c r="I28" s="4">
        <v>43</v>
      </c>
      <c r="J28" s="5">
        <f>IF(I40=0,"- - -",I28/I40*100)</f>
        <v>0.51850958639816713</v>
      </c>
      <c r="K28" s="4">
        <v>14</v>
      </c>
      <c r="L28" s="5">
        <f>IF(K40=0,"- - -",K28/K40*100)</f>
        <v>0.21475686454977758</v>
      </c>
      <c r="M28" s="4">
        <v>65</v>
      </c>
      <c r="N28" s="5">
        <f>IF(M40=0,"- - -",M28/M40*100)</f>
        <v>0.25531246317608708</v>
      </c>
      <c r="O28" s="4">
        <v>16</v>
      </c>
      <c r="P28" s="5">
        <f>IF(O40=0,"- - -",O28/O40*100)</f>
        <v>0.11232011232011233</v>
      </c>
      <c r="Q28" s="4">
        <v>1</v>
      </c>
      <c r="R28" s="5">
        <f>IF(Q40=0,"- - -",Q28/Q40*100)</f>
        <v>5.4764512595837894E-2</v>
      </c>
      <c r="S28" s="4">
        <v>27</v>
      </c>
      <c r="T28" s="5">
        <f>IF(S40=0,"- - -",S28/S40*100)</f>
        <v>0.21524234693877548</v>
      </c>
      <c r="U28" s="4">
        <v>6</v>
      </c>
      <c r="V28" s="5">
        <f>IF(U40=0,"- - -",U28/U40*100)</f>
        <v>0.12539184952978058</v>
      </c>
      <c r="W28" s="4">
        <v>10</v>
      </c>
      <c r="X28" s="5">
        <f>IF(W40=0,"- - -",W28/W40*100)</f>
        <v>0.33749578130273372</v>
      </c>
      <c r="Y28" s="26">
        <f>C28+E28+G28+I28+K28+M28+O28+Q28+S28+U28+W28</f>
        <v>615</v>
      </c>
      <c r="Z28" s="27">
        <f>IF(Y40=0,"- - -",Y28/Y40*100)</f>
        <v>0.48312214741902793</v>
      </c>
    </row>
    <row r="29" spans="1:26" x14ac:dyDescent="0.3">
      <c r="A29" s="60">
        <v>1</v>
      </c>
      <c r="B29" s="62" t="s">
        <v>129</v>
      </c>
      <c r="C29" s="9">
        <v>299</v>
      </c>
      <c r="D29" s="3">
        <f>IF(C40=0,"- - -",C29/C40*100)</f>
        <v>2.5259778660133478</v>
      </c>
      <c r="E29" s="2">
        <v>424</v>
      </c>
      <c r="F29" s="3">
        <f>IF(E40=0,"- - -",E29/E40*100)</f>
        <v>2.6190623262709245</v>
      </c>
      <c r="G29" s="2">
        <v>672</v>
      </c>
      <c r="H29" s="3">
        <f>IF(G40=0,"- - -",G29/G40*100)</f>
        <v>2.9685912444228477</v>
      </c>
      <c r="I29" s="2">
        <v>248</v>
      </c>
      <c r="J29" s="3">
        <f>IF(I40=0,"- - -",I29/I40*100)</f>
        <v>2.9904738936452429</v>
      </c>
      <c r="K29" s="2">
        <v>130</v>
      </c>
      <c r="L29" s="3">
        <f>IF(K40=0,"- - -",K29/K40*100)</f>
        <v>1.9941708851050775</v>
      </c>
      <c r="M29" s="2">
        <v>254</v>
      </c>
      <c r="N29" s="3">
        <f>IF(M40=0,"- - -",M29/M40*100)</f>
        <v>0.99768254841117088</v>
      </c>
      <c r="O29" s="2">
        <v>80</v>
      </c>
      <c r="P29" s="3">
        <f>IF(O40=0,"- - -",O29/O40*100)</f>
        <v>0.5616005616005616</v>
      </c>
      <c r="Q29" s="2">
        <v>31</v>
      </c>
      <c r="R29" s="3">
        <f>IF(Q40=0,"- - -",Q29/Q40*100)</f>
        <v>1.6976998904709748</v>
      </c>
      <c r="S29" s="2">
        <v>77</v>
      </c>
      <c r="T29" s="3">
        <f>IF(S40=0,"- - -",S29/S40*100)</f>
        <v>0.6138392857142857</v>
      </c>
      <c r="U29" s="2">
        <v>32</v>
      </c>
      <c r="V29" s="3">
        <f>IF(U40=0,"- - -",U29/U40*100)</f>
        <v>0.66875653082549635</v>
      </c>
      <c r="W29" s="2">
        <v>32</v>
      </c>
      <c r="X29" s="3">
        <f>IF(W40=0,"- - -",W29/W40*100)</f>
        <v>1.0799865001687479</v>
      </c>
      <c r="Y29" s="26">
        <f t="shared" ref="Y29:Y39" si="1">C29+E29+G29+I29+K29+M29+O29+Q29+S29+U29+W29</f>
        <v>2279</v>
      </c>
      <c r="Z29" s="29">
        <f>IF(Y40=0,"- - -",Y29/Y40*100)</f>
        <v>1.7903014210861217</v>
      </c>
    </row>
    <row r="30" spans="1:26" x14ac:dyDescent="0.3">
      <c r="A30" s="60">
        <v>2</v>
      </c>
      <c r="B30" s="62" t="s">
        <v>130</v>
      </c>
      <c r="C30" s="9">
        <v>347</v>
      </c>
      <c r="D30" s="3">
        <f>IF(C40=0,"- - -",C30/C40*100)</f>
        <v>2.9314860184168285</v>
      </c>
      <c r="E30" s="2">
        <v>822</v>
      </c>
      <c r="F30" s="3">
        <f>IF(E40=0,"- - -",E30/E40*100)</f>
        <v>5.0775217740441043</v>
      </c>
      <c r="G30" s="2">
        <v>1045</v>
      </c>
      <c r="H30" s="3">
        <f>IF(G40=0,"- - -",G30/G40*100)</f>
        <v>4.6163360869373147</v>
      </c>
      <c r="I30" s="2">
        <v>341</v>
      </c>
      <c r="J30" s="3">
        <f>IF(I40=0,"- - -",I30/I40*100)</f>
        <v>4.1119016037622096</v>
      </c>
      <c r="K30" s="2">
        <v>189</v>
      </c>
      <c r="L30" s="3">
        <f>IF(K40=0,"- - -",K30/K40*100)</f>
        <v>2.8992176714219973</v>
      </c>
      <c r="M30" s="2">
        <v>740</v>
      </c>
      <c r="N30" s="3">
        <f>IF(M40=0,"- - -",M30/M40*100)</f>
        <v>2.9066341961585294</v>
      </c>
      <c r="O30" s="2">
        <v>293</v>
      </c>
      <c r="P30" s="3">
        <f>IF(O40=0,"- - -",O30/O40*100)</f>
        <v>2.056862056862057</v>
      </c>
      <c r="Q30" s="2">
        <v>101</v>
      </c>
      <c r="R30" s="3">
        <f>IF(Q40=0,"- - -",Q30/Q40*100)</f>
        <v>5.5312157721796273</v>
      </c>
      <c r="S30" s="2">
        <v>190</v>
      </c>
      <c r="T30" s="3">
        <f>IF(S40=0,"- - -",S30/S40*100)</f>
        <v>1.5146683673469388</v>
      </c>
      <c r="U30" s="2">
        <v>71</v>
      </c>
      <c r="V30" s="3">
        <f>IF(U40=0,"- - -",U30/U40*100)</f>
        <v>1.4838035527690701</v>
      </c>
      <c r="W30" s="2">
        <v>71</v>
      </c>
      <c r="X30" s="3">
        <f>IF(W40=0,"- - -",W30/W40*100)</f>
        <v>2.3962200472494097</v>
      </c>
      <c r="Y30" s="26">
        <f t="shared" si="1"/>
        <v>4210</v>
      </c>
      <c r="Z30" s="29">
        <f>IF(Y40=0,"- - -",Y30/Y40*100)</f>
        <v>3.3072264075351341</v>
      </c>
    </row>
    <row r="31" spans="1:26" x14ac:dyDescent="0.3">
      <c r="A31" s="60">
        <v>3</v>
      </c>
      <c r="B31" s="62" t="s">
        <v>130</v>
      </c>
      <c r="C31" s="9">
        <v>848</v>
      </c>
      <c r="D31" s="3">
        <f>IF(C40=0,"- - -",C31/C40*100)</f>
        <v>7.1639773591281566</v>
      </c>
      <c r="E31" s="2">
        <v>2295</v>
      </c>
      <c r="F31" s="3">
        <f>IF(E40=0,"- - -",E31/E40*100)</f>
        <v>14.176292544320217</v>
      </c>
      <c r="G31" s="2">
        <v>2491</v>
      </c>
      <c r="H31" s="3">
        <f>IF(G40=0,"- - -",G31/G40*100)</f>
        <v>11.00410831824005</v>
      </c>
      <c r="I31" s="2">
        <v>897</v>
      </c>
      <c r="J31" s="3">
        <f>IF(I40=0,"- - -",I31/I40*100)</f>
        <v>10.816351139515254</v>
      </c>
      <c r="K31" s="2">
        <v>550</v>
      </c>
      <c r="L31" s="3">
        <f>IF(K40=0,"- - -",K31/K40*100)</f>
        <v>8.4368768215984051</v>
      </c>
      <c r="M31" s="2">
        <v>4311</v>
      </c>
      <c r="N31" s="3">
        <f>IF(M40=0,"- - -",M31/M40*100)</f>
        <v>16.933108134647863</v>
      </c>
      <c r="O31" s="2">
        <v>1352</v>
      </c>
      <c r="P31" s="3">
        <f>IF(O40=0,"- - -",O31/O40*100)</f>
        <v>9.4910494910494911</v>
      </c>
      <c r="Q31" s="2">
        <v>561</v>
      </c>
      <c r="R31" s="3">
        <f>IF(Q40=0,"- - -",Q31/Q40*100)</f>
        <v>30.722891566265059</v>
      </c>
      <c r="S31" s="2">
        <v>1091</v>
      </c>
      <c r="T31" s="3">
        <f>IF(S40=0,"- - -",S31/S40*100)</f>
        <v>8.6973852040816322</v>
      </c>
      <c r="U31" s="2">
        <v>495</v>
      </c>
      <c r="V31" s="3">
        <f>IF(U40=0,"- - -",U31/U40*100)</f>
        <v>10.344827586206897</v>
      </c>
      <c r="W31" s="2">
        <v>712</v>
      </c>
      <c r="X31" s="3">
        <f>IF(W40=0,"- - -",W31/W40*100)</f>
        <v>24.029699628754642</v>
      </c>
      <c r="Y31" s="26">
        <f t="shared" si="1"/>
        <v>15603</v>
      </c>
      <c r="Z31" s="29">
        <f>IF(Y40=0,"- - -",Y31/Y40*100)</f>
        <v>12.257162384031044</v>
      </c>
    </row>
    <row r="32" spans="1:26" x14ac:dyDescent="0.3">
      <c r="A32" s="60">
        <v>4</v>
      </c>
      <c r="B32" s="62" t="s">
        <v>130</v>
      </c>
      <c r="C32" s="9">
        <v>2341</v>
      </c>
      <c r="D32" s="3">
        <f>IF(C40=0,"- - -",C32/C40*100)</f>
        <v>19.776970516178086</v>
      </c>
      <c r="E32" s="2">
        <v>5208</v>
      </c>
      <c r="F32" s="3">
        <f>IF(E40=0,"- - -",E32/E40*100)</f>
        <v>32.169991969856078</v>
      </c>
      <c r="G32" s="2">
        <v>7863</v>
      </c>
      <c r="H32" s="3">
        <f>IF(G40=0,"- - -",G32/G40*100)</f>
        <v>34.735168087644126</v>
      </c>
      <c r="I32" s="2">
        <v>2621</v>
      </c>
      <c r="J32" s="3">
        <f>IF(I40=0,"- - -",I32/I40*100)</f>
        <v>31.604968045339444</v>
      </c>
      <c r="K32" s="2">
        <v>1668</v>
      </c>
      <c r="L32" s="3">
        <f>IF(K40=0,"- - -",K32/K40*100)</f>
        <v>25.586746433502071</v>
      </c>
      <c r="M32" s="2">
        <v>8716</v>
      </c>
      <c r="N32" s="3">
        <f>IF(M40=0,"- - -",M32/M40*100)</f>
        <v>34.235437369888835</v>
      </c>
      <c r="O32" s="2">
        <v>4482</v>
      </c>
      <c r="P32" s="3">
        <f>IF(O40=0,"- - -",O32/O40*100)</f>
        <v>31.46367146367146</v>
      </c>
      <c r="Q32" s="2">
        <v>459</v>
      </c>
      <c r="R32" s="3">
        <f>IF(Q40=0,"- - -",Q32/Q40*100)</f>
        <v>25.136911281489592</v>
      </c>
      <c r="S32" s="2">
        <v>3842</v>
      </c>
      <c r="T32" s="3">
        <f>IF(S40=0,"- - -",S32/S40*100)</f>
        <v>30.628188775510207</v>
      </c>
      <c r="U32" s="2">
        <v>1475</v>
      </c>
      <c r="V32" s="3">
        <f>IF(U40=0,"- - -",U32/U40*100)</f>
        <v>30.825496342737722</v>
      </c>
      <c r="W32" s="2">
        <v>1272</v>
      </c>
      <c r="X32" s="3">
        <f>IF(W40=0,"- - -",W32/W40*100)</f>
        <v>42.929463381707727</v>
      </c>
      <c r="Y32" s="26">
        <f t="shared" si="1"/>
        <v>39947</v>
      </c>
      <c r="Z32" s="29">
        <f>IF(Y40=0,"- - -",Y32/Y40*100)</f>
        <v>31.380943777151071</v>
      </c>
    </row>
    <row r="33" spans="1:30" x14ac:dyDescent="0.3">
      <c r="A33" s="60">
        <v>5</v>
      </c>
      <c r="B33" s="62" t="s">
        <v>130</v>
      </c>
      <c r="C33" s="9">
        <v>4962</v>
      </c>
      <c r="D33" s="3">
        <f>IF(C40=0,"- - -",C33/C40*100)</f>
        <v>41.919405254709808</v>
      </c>
      <c r="E33" s="2">
        <v>3986</v>
      </c>
      <c r="F33" s="3">
        <f>IF(E40=0,"- - -",E33/E40*100)</f>
        <v>24.621656680462042</v>
      </c>
      <c r="G33" s="2">
        <v>5636</v>
      </c>
      <c r="H33" s="3">
        <f>IF(G40=0,"- - -",G33/G40*100)</f>
        <v>24.897292043998764</v>
      </c>
      <c r="I33" s="2">
        <v>2462</v>
      </c>
      <c r="J33" s="3">
        <f>IF(I40=0,"- - -",I33/I40*100)</f>
        <v>29.687688411913658</v>
      </c>
      <c r="K33" s="2">
        <v>1913</v>
      </c>
      <c r="L33" s="3">
        <f>IF(K40=0,"- - -",K33/K40*100)</f>
        <v>29.34499156312318</v>
      </c>
      <c r="M33" s="2">
        <v>6376</v>
      </c>
      <c r="N33" s="3">
        <f>IF(M40=0,"- - -",M33/M40*100)</f>
        <v>25.044188695549707</v>
      </c>
      <c r="O33" s="2">
        <v>4352</v>
      </c>
      <c r="P33" s="3">
        <f>IF(O40=0,"- - -",O33/O40*100)</f>
        <v>30.551070551070552</v>
      </c>
      <c r="Q33" s="2">
        <v>344</v>
      </c>
      <c r="R33" s="3">
        <f>IF(Q40=0,"- - -",Q33/Q40*100)</f>
        <v>18.838992332968239</v>
      </c>
      <c r="S33" s="2">
        <v>4315</v>
      </c>
      <c r="T33" s="3">
        <f>IF(S40=0,"- - -",S33/S40*100)</f>
        <v>34.398915816326529</v>
      </c>
      <c r="U33" s="2">
        <v>1515</v>
      </c>
      <c r="V33" s="3">
        <f>IF(U40=0,"- - -",U33/U40*100)</f>
        <v>31.661442006269592</v>
      </c>
      <c r="W33" s="2">
        <v>619</v>
      </c>
      <c r="X33" s="3">
        <f>IF(W40=0,"- - -",W33/W40*100)</f>
        <v>20.890988862639219</v>
      </c>
      <c r="Y33" s="26">
        <f t="shared" si="1"/>
        <v>36480</v>
      </c>
      <c r="Z33" s="29">
        <f>IF(Y40=0,"- - -",Y33/Y40*100)</f>
        <v>28.657391768855511</v>
      </c>
    </row>
    <row r="34" spans="1:30" x14ac:dyDescent="0.3">
      <c r="A34" s="60">
        <v>6</v>
      </c>
      <c r="B34" s="62" t="s">
        <v>130</v>
      </c>
      <c r="C34" s="9">
        <v>1850</v>
      </c>
      <c r="D34" s="3">
        <f>IF(C40=0,"- - -",C34/C40*100)</f>
        <v>15.628960040550815</v>
      </c>
      <c r="E34" s="2">
        <v>1670</v>
      </c>
      <c r="F34" s="3">
        <f>IF(E40=0,"- - -",E34/E40*100)</f>
        <v>10.315646426585953</v>
      </c>
      <c r="G34" s="2">
        <v>2710</v>
      </c>
      <c r="H34" s="3">
        <f>IF(G40=0,"- - -",G34/G40*100)</f>
        <v>11.97155100057428</v>
      </c>
      <c r="I34" s="2">
        <v>907</v>
      </c>
      <c r="J34" s="3">
        <f>IF(I40=0,"- - -",I34/I40*100)</f>
        <v>10.936934764259014</v>
      </c>
      <c r="K34" s="2">
        <v>1009</v>
      </c>
      <c r="L34" s="3">
        <f>IF(K40=0,"- - -",K34/K40*100)</f>
        <v>15.477834023623254</v>
      </c>
      <c r="M34" s="2">
        <v>2493</v>
      </c>
      <c r="N34" s="3">
        <f>IF(M40=0,"- - -",M34/M40*100)</f>
        <v>9.7922149338151527</v>
      </c>
      <c r="O34" s="2">
        <v>1876</v>
      </c>
      <c r="P34" s="3">
        <f>IF(O40=0,"- - -",O34/O40*100)</f>
        <v>13.169533169533171</v>
      </c>
      <c r="Q34" s="2">
        <v>183</v>
      </c>
      <c r="R34" s="3">
        <f>IF(Q40=0,"- - -",Q34/Q40*100)</f>
        <v>10.021905805038335</v>
      </c>
      <c r="S34" s="2">
        <v>1842</v>
      </c>
      <c r="T34" s="3">
        <f>IF(S40=0,"- - -",S34/S40*100)</f>
        <v>14.684311224489797</v>
      </c>
      <c r="U34" s="2">
        <v>637</v>
      </c>
      <c r="V34" s="3">
        <f>IF(U40=0,"- - -",U34/U40*100)</f>
        <v>13.312434691745038</v>
      </c>
      <c r="W34" s="2">
        <v>143</v>
      </c>
      <c r="X34" s="3">
        <f>IF(W40=0,"- - -",W34/W40*100)</f>
        <v>4.8261896726290923</v>
      </c>
      <c r="Y34" s="26">
        <f t="shared" si="1"/>
        <v>15320</v>
      </c>
      <c r="Z34" s="29">
        <f>IF(Y40=0,"- - -",Y34/Y40*100)</f>
        <v>12.034847639771558</v>
      </c>
    </row>
    <row r="35" spans="1:30" x14ac:dyDescent="0.3">
      <c r="A35" s="60">
        <v>7</v>
      </c>
      <c r="B35" s="62" t="s">
        <v>130</v>
      </c>
      <c r="C35" s="9">
        <v>682</v>
      </c>
      <c r="D35" s="3">
        <f>IF(C40=0,"- - -",C35/C40*100)</f>
        <v>5.7615949987327868</v>
      </c>
      <c r="E35" s="2">
        <v>955</v>
      </c>
      <c r="F35" s="3">
        <f>IF(E40=0,"- - -",E35/E40*100)</f>
        <v>5.899067267897955</v>
      </c>
      <c r="G35" s="2">
        <v>1186</v>
      </c>
      <c r="H35" s="3">
        <f>IF(G40=0,"- - -",G35/G40*100)</f>
        <v>5.2392101426867521</v>
      </c>
      <c r="I35" s="2">
        <v>368</v>
      </c>
      <c r="J35" s="3">
        <f>IF(I40=0,"- - -",I35/I40*100)</f>
        <v>4.4374773905703613</v>
      </c>
      <c r="K35" s="2">
        <v>557</v>
      </c>
      <c r="L35" s="3">
        <f>IF(K40=0,"- - -",K35/K40*100)</f>
        <v>8.5442552538732937</v>
      </c>
      <c r="M35" s="2">
        <v>1009</v>
      </c>
      <c r="N35" s="3">
        <f>IF(M40=0,"- - -",M35/M40*100)</f>
        <v>3.9632350053026433</v>
      </c>
      <c r="O35" s="2">
        <v>830</v>
      </c>
      <c r="P35" s="3">
        <f>IF(O40=0,"- - -",O35/O40*100)</f>
        <v>5.8266058266058272</v>
      </c>
      <c r="Q35" s="2">
        <v>49</v>
      </c>
      <c r="R35" s="3">
        <f>IF(Q40=0,"- - -",Q35/Q40*100)</f>
        <v>2.6834611171960567</v>
      </c>
      <c r="S35" s="2">
        <v>594</v>
      </c>
      <c r="T35" s="3">
        <f>IF(S40=0,"- - -",S35/S40*100)</f>
        <v>4.735331632653061</v>
      </c>
      <c r="U35" s="2">
        <v>229</v>
      </c>
      <c r="V35" s="3">
        <f>IF(U40=0,"- - -",U35/U40*100)</f>
        <v>4.7857889237199576</v>
      </c>
      <c r="W35" s="2">
        <v>50</v>
      </c>
      <c r="X35" s="3">
        <f>IF(W40=0,"- - -",W35/W40*100)</f>
        <v>1.6874789065136686</v>
      </c>
      <c r="Y35" s="26">
        <f t="shared" si="1"/>
        <v>6509</v>
      </c>
      <c r="Z35" s="29">
        <f>IF(Y40=0,"- - -",Y35/Y40*100)</f>
        <v>5.1132391179682157</v>
      </c>
    </row>
    <row r="36" spans="1:30" x14ac:dyDescent="0.3">
      <c r="A36" s="60">
        <v>8</v>
      </c>
      <c r="B36" s="62" t="s">
        <v>130</v>
      </c>
      <c r="C36" s="9">
        <v>203</v>
      </c>
      <c r="D36" s="3">
        <f>IF(C40=0,"- - -",C36/C40*100)</f>
        <v>1.7149615612063869</v>
      </c>
      <c r="E36" s="2">
        <v>357</v>
      </c>
      <c r="F36" s="3">
        <f>IF(E40=0,"- - -",E36/E40*100)</f>
        <v>2.2052010624498117</v>
      </c>
      <c r="G36" s="2">
        <v>345</v>
      </c>
      <c r="H36" s="3">
        <f>IF(G40=0,"- - -",G36/G40*100)</f>
        <v>1.5240535406635156</v>
      </c>
      <c r="I36" s="2">
        <v>164</v>
      </c>
      <c r="J36" s="3">
        <f>IF(I40=0,"- - -",I36/I40*100)</f>
        <v>1.9775714457976608</v>
      </c>
      <c r="K36" s="2">
        <v>213</v>
      </c>
      <c r="L36" s="3">
        <f>IF(K40=0,"- - -",K36/K40*100)</f>
        <v>3.2673722963644729</v>
      </c>
      <c r="M36" s="2">
        <v>463</v>
      </c>
      <c r="N36" s="3">
        <f>IF(M40=0,"- - -",M36/M40*100)</f>
        <v>1.8186103146235124</v>
      </c>
      <c r="O36" s="2">
        <v>329</v>
      </c>
      <c r="P36" s="3">
        <f>IF(O40=0,"- - -",O36/O40*100)</f>
        <v>2.3095823095823098</v>
      </c>
      <c r="Q36" s="2">
        <v>28</v>
      </c>
      <c r="R36" s="3">
        <f>IF(Q40=0,"- - -",Q36/Q40*100)</f>
        <v>1.5334063526834611</v>
      </c>
      <c r="S36" s="2">
        <v>250</v>
      </c>
      <c r="T36" s="3">
        <f>IF(S40=0,"- - -",S36/S40*100)</f>
        <v>1.9929846938775511</v>
      </c>
      <c r="U36" s="2">
        <v>108</v>
      </c>
      <c r="V36" s="3">
        <f>IF(U40=0,"- - -",U36/U40*100)</f>
        <v>2.2570532915360499</v>
      </c>
      <c r="W36" s="2">
        <v>16</v>
      </c>
      <c r="X36" s="3">
        <f>IF(W40=0,"- - -",W36/W40*100)</f>
        <v>0.53999325008437393</v>
      </c>
      <c r="Y36" s="26">
        <f t="shared" si="1"/>
        <v>2476</v>
      </c>
      <c r="Z36" s="29">
        <f>IF(Y40=0,"- - -",Y36/Y40*100)</f>
        <v>1.9450576211536799</v>
      </c>
    </row>
    <row r="37" spans="1:30" x14ac:dyDescent="0.3">
      <c r="A37" s="60">
        <v>9</v>
      </c>
      <c r="B37" s="62" t="s">
        <v>130</v>
      </c>
      <c r="C37" s="9">
        <v>66</v>
      </c>
      <c r="D37" s="3">
        <f>IF(C40=0,"- - -",C37/C40*100)</f>
        <v>0.55757370955478591</v>
      </c>
      <c r="E37" s="2">
        <v>118</v>
      </c>
      <c r="F37" s="3">
        <f>IF(E40=0,"- - -",E37/E40*100)</f>
        <v>0.72888998702822905</v>
      </c>
      <c r="G37" s="2">
        <v>104</v>
      </c>
      <c r="H37" s="3">
        <f>IF(G40=0,"- - -",G37/G40*100)</f>
        <v>0.45942483544639307</v>
      </c>
      <c r="I37" s="2">
        <v>75</v>
      </c>
      <c r="J37" s="3">
        <f>IF(I40=0,"- - -",I37/I40*100)</f>
        <v>0.90437718557819846</v>
      </c>
      <c r="K37" s="2">
        <v>73</v>
      </c>
      <c r="L37" s="3">
        <f>IF(K40=0,"- - -",K37/K40*100)</f>
        <v>1.1198036508666973</v>
      </c>
      <c r="M37" s="2">
        <v>221</v>
      </c>
      <c r="N37" s="3">
        <f>IF(M40=0,"- - -",M37/M40*100)</f>
        <v>0.86806237479869586</v>
      </c>
      <c r="O37" s="2">
        <v>164</v>
      </c>
      <c r="P37" s="3">
        <f>IF(O40=0,"- - -",O37/O40*100)</f>
        <v>1.1512811512811514</v>
      </c>
      <c r="Q37" s="2">
        <v>17</v>
      </c>
      <c r="R37" s="3">
        <f>IF(Q40=0,"- - -",Q37/Q40*100)</f>
        <v>0.93099671412924423</v>
      </c>
      <c r="S37" s="2">
        <v>83</v>
      </c>
      <c r="T37" s="3">
        <f>IF(S40=0,"- - -",S37/S40*100)</f>
        <v>0.66167091836734693</v>
      </c>
      <c r="U37" s="2">
        <v>44</v>
      </c>
      <c r="V37" s="3">
        <f>IF(U40=0,"- - -",U37/U40*100)</f>
        <v>0.91954022988505746</v>
      </c>
      <c r="W37" s="2">
        <v>10</v>
      </c>
      <c r="X37" s="3">
        <f>IF(W40=0,"- - -",W37/W40*100)</f>
        <v>0.33749578130273372</v>
      </c>
      <c r="Y37" s="26">
        <f t="shared" si="1"/>
        <v>975</v>
      </c>
      <c r="Z37" s="29">
        <f>IF(Y40=0,"- - -",Y37/Y40*100)</f>
        <v>0.76592535566431263</v>
      </c>
    </row>
    <row r="38" spans="1:30" x14ac:dyDescent="0.3">
      <c r="A38" s="61">
        <v>10</v>
      </c>
      <c r="B38" s="62" t="s">
        <v>130</v>
      </c>
      <c r="C38" s="10">
        <v>34</v>
      </c>
      <c r="D38" s="7">
        <f>IF(C40=0,"- - -",C38/C40*100)</f>
        <v>0.28723494128579874</v>
      </c>
      <c r="E38" s="6">
        <v>63</v>
      </c>
      <c r="F38" s="7">
        <f>IF(E40=0,"- - -",E38/E40*100)</f>
        <v>0.38915312866761381</v>
      </c>
      <c r="G38" s="6">
        <v>63</v>
      </c>
      <c r="H38" s="7">
        <f>IF(G40=0,"- - -",G38/G40*100)</f>
        <v>0.27830542916464196</v>
      </c>
      <c r="I38" s="6">
        <v>33</v>
      </c>
      <c r="J38" s="7">
        <f>IF(I40=0,"- - -",I38/I40*100)</f>
        <v>0.39792596165440736</v>
      </c>
      <c r="K38" s="6">
        <v>31</v>
      </c>
      <c r="L38" s="7">
        <f>IF(K40=0,"- - -",K38/K40*100)</f>
        <v>0.47553305721736466</v>
      </c>
      <c r="M38" s="6">
        <v>160</v>
      </c>
      <c r="N38" s="7">
        <f>IF(M40=0,"- - -",M38/M40*100)</f>
        <v>0.62846144781806046</v>
      </c>
      <c r="O38" s="6">
        <v>118</v>
      </c>
      <c r="P38" s="7">
        <f>IF(O40=0,"- - -",O38/O40*100)</f>
        <v>0.82836082836082836</v>
      </c>
      <c r="Q38" s="6">
        <v>6</v>
      </c>
      <c r="R38" s="7">
        <f>IF(Q40=0,"- - -",Q38/Q40*100)</f>
        <v>0.32858707557502737</v>
      </c>
      <c r="S38" s="6">
        <v>49</v>
      </c>
      <c r="T38" s="7">
        <f>IF(S40=0,"- - -",S38/S40*100)</f>
        <v>0.390625</v>
      </c>
      <c r="U38" s="6">
        <v>31</v>
      </c>
      <c r="V38" s="7">
        <f>IF(U40=0,"- - -",U38/U40*100)</f>
        <v>0.64785788923719967</v>
      </c>
      <c r="W38" s="6">
        <v>8</v>
      </c>
      <c r="X38" s="7">
        <f>IF(W40=0,"- - -",W38/W40*100)</f>
        <v>0.26999662504218697</v>
      </c>
      <c r="Y38" s="26">
        <f t="shared" si="1"/>
        <v>596</v>
      </c>
      <c r="Z38" s="29">
        <f>IF(Y40=0,"- - -",Y38/Y40*100)</f>
        <v>0.46819642253941568</v>
      </c>
    </row>
    <row r="39" spans="1:30" ht="15" thickBot="1" x14ac:dyDescent="0.35">
      <c r="A39" s="61" t="s">
        <v>128</v>
      </c>
      <c r="B39" s="62" t="s">
        <v>130</v>
      </c>
      <c r="C39" s="10">
        <v>112</v>
      </c>
      <c r="D39" s="7">
        <f>IF(C40=0,"- - -",C39/C40*100)</f>
        <v>0.94618568894145483</v>
      </c>
      <c r="E39" s="6">
        <v>195</v>
      </c>
      <c r="F39" s="7">
        <f>IF(E40=0,"- - -",E39/E40*100)</f>
        <v>1.2045215887330902</v>
      </c>
      <c r="G39" s="6">
        <v>278</v>
      </c>
      <c r="H39" s="7">
        <f>IF(G40=0,"- - -",G39/G40*100)</f>
        <v>1.2280779255201661</v>
      </c>
      <c r="I39" s="6">
        <v>134</v>
      </c>
      <c r="J39" s="7">
        <f>IF(I40=0,"- - -",I39/I40*100)</f>
        <v>1.6158205715663811</v>
      </c>
      <c r="K39" s="6">
        <v>172</v>
      </c>
      <c r="L39" s="7">
        <f>IF(K40=0,"- - -",K39/K40*100)</f>
        <v>2.6384414787544102</v>
      </c>
      <c r="M39" s="6">
        <v>651</v>
      </c>
      <c r="N39" s="7">
        <f>IF(M40=0,"- - -",M39/M40*100)</f>
        <v>2.5570525158097333</v>
      </c>
      <c r="O39" s="6">
        <v>353</v>
      </c>
      <c r="P39" s="7">
        <f>IF(O40=0,"- - -",O39/O40*100)</f>
        <v>2.478062478062478</v>
      </c>
      <c r="Q39" s="6">
        <v>46</v>
      </c>
      <c r="R39" s="7">
        <f>IF(Q40=0,"- - -",Q39/Q40*100)</f>
        <v>2.5191675794085433</v>
      </c>
      <c r="S39" s="6">
        <v>184</v>
      </c>
      <c r="T39" s="7">
        <f>IF(S40=0,"- - -",S39/S40*100)</f>
        <v>1.4668367346938775</v>
      </c>
      <c r="U39" s="6">
        <v>142</v>
      </c>
      <c r="V39" s="7">
        <f>IF(U40=0,"- - -",U39/U40*100)</f>
        <v>2.9676071055381401</v>
      </c>
      <c r="W39" s="6">
        <v>20</v>
      </c>
      <c r="X39" s="7">
        <f>IF(W40=0,"- - -",W39/W40*100)</f>
        <v>0.67499156260546744</v>
      </c>
      <c r="Y39" s="26">
        <f t="shared" si="1"/>
        <v>2287</v>
      </c>
      <c r="Z39" s="29">
        <f>IF(Y40=0,"- - -",Y39/Y40*100)</f>
        <v>1.7965859368249057</v>
      </c>
    </row>
    <row r="40" spans="1:30" x14ac:dyDescent="0.3">
      <c r="A40" s="155" t="s">
        <v>13</v>
      </c>
      <c r="B40" s="156"/>
      <c r="C40" s="14">
        <f>SUM(C28:C39)</f>
        <v>11837</v>
      </c>
      <c r="D40" s="15">
        <f>IF(C40=0,"- - -",C40/C40*100)</f>
        <v>100</v>
      </c>
      <c r="E40" s="16">
        <f>SUM(E28:E39)</f>
        <v>16189</v>
      </c>
      <c r="F40" s="15">
        <f>IF(E40=0,"- - -",E40/E40*100)</f>
        <v>100</v>
      </c>
      <c r="G40" s="16">
        <f>SUM(G28:G39)</f>
        <v>22637</v>
      </c>
      <c r="H40" s="15">
        <f>IF(G40=0,"- - -",G40/G40*100)</f>
        <v>100</v>
      </c>
      <c r="I40" s="16">
        <f>SUM(I28:I39)</f>
        <v>8293</v>
      </c>
      <c r="J40" s="15">
        <f>IF(I40=0,"- - -",I40/I40*100)</f>
        <v>100</v>
      </c>
      <c r="K40" s="16">
        <f>SUM(K28:K39)</f>
        <v>6519</v>
      </c>
      <c r="L40" s="15">
        <f>IF(K40=0,"- - -",K40/K40*100)</f>
        <v>100</v>
      </c>
      <c r="M40" s="16">
        <f>SUM(M28:M39)</f>
        <v>25459</v>
      </c>
      <c r="N40" s="15">
        <f>IF(M40=0,"- - -",M40/M40*100)</f>
        <v>100</v>
      </c>
      <c r="O40" s="16">
        <f>SUM(O28:O39)</f>
        <v>14245</v>
      </c>
      <c r="P40" s="15">
        <f>IF(O40=0,"- - -",O40/O40*100)</f>
        <v>100</v>
      </c>
      <c r="Q40" s="16">
        <f>SUM(Q28:Q39)</f>
        <v>1826</v>
      </c>
      <c r="R40" s="15">
        <f>IF(Q40=0,"- - -",Q40/Q40*100)</f>
        <v>100</v>
      </c>
      <c r="S40" s="16">
        <f>SUM(S28:S39)</f>
        <v>12544</v>
      </c>
      <c r="T40" s="15">
        <f>IF(S40=0,"- - -",S40/S40*100)</f>
        <v>100</v>
      </c>
      <c r="U40" s="16">
        <f>SUM(U28:U39)</f>
        <v>4785</v>
      </c>
      <c r="V40" s="15">
        <f>IF(U40=0,"- - -",U40/U40*100)</f>
        <v>100</v>
      </c>
      <c r="W40" s="16">
        <f>SUM(W28:W39)</f>
        <v>2963</v>
      </c>
      <c r="X40" s="15">
        <f>IF(W40=0,"- - -",W40/W40*100)</f>
        <v>100</v>
      </c>
      <c r="Y40" s="22">
        <f>SUM(Y28:Y39)</f>
        <v>127297</v>
      </c>
      <c r="Z40" s="23">
        <f>IF(Y40=0,"- - -",Y40/Y40*100)</f>
        <v>100</v>
      </c>
    </row>
    <row r="41" spans="1:30" ht="15" thickBot="1" x14ac:dyDescent="0.35">
      <c r="A41" s="149" t="s">
        <v>132</v>
      </c>
      <c r="B41" s="150"/>
      <c r="C41" s="18">
        <f>IF($Y40=0,"- - -",C40/$Y40*100)</f>
        <v>9.2987265999984281</v>
      </c>
      <c r="D41" s="19"/>
      <c r="E41" s="20">
        <f>IF($Y40=0,"- - -",E40/$Y40*100)</f>
        <v>12.717503161896982</v>
      </c>
      <c r="F41" s="19"/>
      <c r="G41" s="20">
        <f>IF($Y40=0,"- - -",G40/$Y40*100)</f>
        <v>17.782822847356968</v>
      </c>
      <c r="H41" s="19"/>
      <c r="I41" s="20">
        <f>IF($Y40=0,"- - -",I40/$Y40*100)</f>
        <v>6.5146861277170718</v>
      </c>
      <c r="J41" s="19"/>
      <c r="K41" s="20">
        <f>IF($Y40=0,"- - -",K40/$Y40*100)</f>
        <v>5.1210947626416958</v>
      </c>
      <c r="L41" s="19"/>
      <c r="M41" s="20">
        <f>IF($Y40=0,"- - -",M40/$Y40*100)</f>
        <v>19.999685774213059</v>
      </c>
      <c r="N41" s="19"/>
      <c r="O41" s="20">
        <f>IF($Y40=0,"- - -",O40/$Y40*100)</f>
        <v>11.190365837372445</v>
      </c>
      <c r="P41" s="19"/>
      <c r="Q41" s="20">
        <f>IF($Y40=0,"- - -",Q40/$Y40*100)</f>
        <v>1.4344407173774716</v>
      </c>
      <c r="R41" s="19"/>
      <c r="S41" s="20">
        <f>IF($Y40=0,"- - -",S40/$Y40*100)</f>
        <v>9.8541206784134729</v>
      </c>
      <c r="T41" s="19"/>
      <c r="U41" s="20">
        <f>IF($Y40=0,"- - -",U40/$Y40*100)</f>
        <v>3.7589259762602421</v>
      </c>
      <c r="V41" s="19"/>
      <c r="W41" s="20">
        <f>IF($Y40=0,"- - -",W40/$Y40*100)</f>
        <v>2.3276275167521625</v>
      </c>
      <c r="X41" s="19"/>
      <c r="Y41" s="24">
        <f>IF($Y40=0,"- - -",Y40/$Y40*100)</f>
        <v>100</v>
      </c>
      <c r="Z41" s="25"/>
    </row>
    <row r="42" spans="1:30" x14ac:dyDescent="0.3">
      <c r="A42" s="145" t="s">
        <v>485</v>
      </c>
      <c r="B42" s="161"/>
      <c r="C42" s="161"/>
      <c r="D42" s="161"/>
      <c r="E42" s="161"/>
      <c r="F42" s="161"/>
    </row>
    <row r="44" spans="1:30" x14ac:dyDescent="0.3">
      <c r="A44" s="1" t="s">
        <v>145</v>
      </c>
      <c r="J44" s="48"/>
      <c r="L44" s="48"/>
    </row>
    <row r="45" spans="1:30" ht="15" thickBot="1" x14ac:dyDescent="0.35"/>
    <row r="46" spans="1:30" ht="14.4" customHeight="1" x14ac:dyDescent="0.3">
      <c r="A46" s="151" t="s">
        <v>131</v>
      </c>
      <c r="B46" s="152"/>
      <c r="C46" s="32" t="s">
        <v>97</v>
      </c>
      <c r="D46" s="33"/>
      <c r="E46" s="33" t="s">
        <v>98</v>
      </c>
      <c r="F46" s="33"/>
      <c r="G46" s="33" t="s">
        <v>86</v>
      </c>
      <c r="H46" s="33"/>
      <c r="I46" s="33" t="s">
        <v>87</v>
      </c>
      <c r="J46" s="33"/>
      <c r="K46" s="33" t="s">
        <v>88</v>
      </c>
      <c r="L46" s="33"/>
      <c r="M46" s="33" t="s">
        <v>89</v>
      </c>
      <c r="N46" s="33"/>
      <c r="O46" s="33" t="s">
        <v>90</v>
      </c>
      <c r="P46" s="33"/>
      <c r="Q46" s="33" t="s">
        <v>91</v>
      </c>
      <c r="R46" s="33"/>
      <c r="S46" s="33" t="s">
        <v>92</v>
      </c>
      <c r="T46" s="33"/>
      <c r="U46" s="33" t="s">
        <v>93</v>
      </c>
      <c r="V46" s="33"/>
      <c r="W46" s="33" t="s">
        <v>94</v>
      </c>
      <c r="X46" s="33"/>
      <c r="Y46" s="33" t="s">
        <v>95</v>
      </c>
      <c r="Z46" s="33"/>
      <c r="AA46" s="33" t="s">
        <v>96</v>
      </c>
      <c r="AB46" s="34"/>
      <c r="AC46" s="35" t="s">
        <v>13</v>
      </c>
      <c r="AD46" s="36"/>
    </row>
    <row r="47" spans="1:30" ht="15" thickBot="1" x14ac:dyDescent="0.35">
      <c r="A47" s="153"/>
      <c r="B47" s="154"/>
      <c r="C47" s="37" t="s">
        <v>14</v>
      </c>
      <c r="D47" s="38" t="s">
        <v>15</v>
      </c>
      <c r="E47" s="39" t="s">
        <v>14</v>
      </c>
      <c r="F47" s="38" t="s">
        <v>15</v>
      </c>
      <c r="G47" s="39" t="s">
        <v>14</v>
      </c>
      <c r="H47" s="38" t="s">
        <v>15</v>
      </c>
      <c r="I47" s="37" t="s">
        <v>14</v>
      </c>
      <c r="J47" s="38" t="s">
        <v>15</v>
      </c>
      <c r="K47" s="37" t="s">
        <v>14</v>
      </c>
      <c r="L47" s="38" t="s">
        <v>15</v>
      </c>
      <c r="M47" s="37" t="s">
        <v>14</v>
      </c>
      <c r="N47" s="38" t="s">
        <v>15</v>
      </c>
      <c r="O47" s="37" t="s">
        <v>14</v>
      </c>
      <c r="P47" s="38" t="s">
        <v>15</v>
      </c>
      <c r="Q47" s="37" t="s">
        <v>14</v>
      </c>
      <c r="R47" s="38" t="s">
        <v>15</v>
      </c>
      <c r="S47" s="37" t="s">
        <v>14</v>
      </c>
      <c r="T47" s="38" t="s">
        <v>15</v>
      </c>
      <c r="U47" s="37" t="s">
        <v>14</v>
      </c>
      <c r="V47" s="38" t="s">
        <v>15</v>
      </c>
      <c r="W47" s="37" t="s">
        <v>14</v>
      </c>
      <c r="X47" s="38" t="s">
        <v>15</v>
      </c>
      <c r="Y47" s="37" t="s">
        <v>14</v>
      </c>
      <c r="Z47" s="38" t="s">
        <v>15</v>
      </c>
      <c r="AA47" s="37" t="s">
        <v>14</v>
      </c>
      <c r="AB47" s="38" t="s">
        <v>15</v>
      </c>
      <c r="AC47" s="41" t="s">
        <v>14</v>
      </c>
      <c r="AD47" s="42" t="s">
        <v>15</v>
      </c>
    </row>
    <row r="48" spans="1:30" x14ac:dyDescent="0.3">
      <c r="A48" s="59">
        <v>0</v>
      </c>
      <c r="B48" s="62" t="s">
        <v>129</v>
      </c>
      <c r="C48" s="8">
        <v>29</v>
      </c>
      <c r="D48" s="5">
        <f>IF(C60=0,"- - -",C48/C60*100)</f>
        <v>0.47579983593109104</v>
      </c>
      <c r="E48" s="4">
        <v>494</v>
      </c>
      <c r="F48" s="5">
        <f>IF(E60=0,"- - -",E48/E60*100)</f>
        <v>0.47105042337325503</v>
      </c>
      <c r="G48" s="4">
        <v>1</v>
      </c>
      <c r="H48" s="5">
        <f>IF(G60=0,"- - -",G48/G60*100)</f>
        <v>0.4329004329004329</v>
      </c>
      <c r="I48" s="4">
        <v>4</v>
      </c>
      <c r="J48" s="5">
        <f>IF(I60=0,"- - -",I48/I60*100)</f>
        <v>0.30188679245283018</v>
      </c>
      <c r="K48" s="4">
        <v>0</v>
      </c>
      <c r="L48" s="5">
        <f>IF(K60=0,"- - -",K48/K60*100)</f>
        <v>0</v>
      </c>
      <c r="M48" s="4">
        <v>0</v>
      </c>
      <c r="N48" s="5">
        <f>IF(M60=0,"- - -",M48/M60*100)</f>
        <v>0</v>
      </c>
      <c r="O48" s="4">
        <v>44</v>
      </c>
      <c r="P48" s="5">
        <f>IF(O60=0,"- - -",O48/O60*100)</f>
        <v>3.6912751677852351</v>
      </c>
      <c r="Q48" s="4">
        <v>10</v>
      </c>
      <c r="R48" s="5">
        <f>IF(Q60=0,"- - -",Q48/Q60*100)</f>
        <v>0.2770083102493075</v>
      </c>
      <c r="S48" s="4">
        <v>11</v>
      </c>
      <c r="T48" s="5">
        <f>IF(S60=0,"- - -",S48/S60*100)</f>
        <v>0.72559366754617416</v>
      </c>
      <c r="U48" s="4">
        <v>12</v>
      </c>
      <c r="V48" s="5">
        <f>IF(U60=0,"- - -",U48/U60*100)</f>
        <v>0.209570380719525</v>
      </c>
      <c r="W48" s="4">
        <v>3</v>
      </c>
      <c r="X48" s="5">
        <f>IF(W60=0,"- - -",W48/W60*100)</f>
        <v>0.39370078740157477</v>
      </c>
      <c r="Y48" s="4">
        <v>7</v>
      </c>
      <c r="Z48" s="5">
        <f>IF(Y60=0,"- - -",Y48/Y60*100)</f>
        <v>0.40022870211549461</v>
      </c>
      <c r="AA48" s="4">
        <v>0</v>
      </c>
      <c r="AB48" s="5">
        <f>IF(AA60=0,"- - -",AA48/AA60*100)</f>
        <v>0</v>
      </c>
      <c r="AC48" s="26">
        <f>C48+E48+G48+I48+K48+M48+O48+Q48+S48+U48+W48+Y48+AA48</f>
        <v>615</v>
      </c>
      <c r="AD48" s="27">
        <f>IF(AC60=0,"- - -",AC48/AC60*100)</f>
        <v>0.48312214741902793</v>
      </c>
    </row>
    <row r="49" spans="1:30" x14ac:dyDescent="0.3">
      <c r="A49" s="60">
        <v>1</v>
      </c>
      <c r="B49" s="62" t="s">
        <v>129</v>
      </c>
      <c r="C49" s="9">
        <v>122</v>
      </c>
      <c r="D49" s="3">
        <f>IF(C60=0,"- - -",C49/C60*100)</f>
        <v>2.0016406890894176</v>
      </c>
      <c r="E49" s="2">
        <v>1725</v>
      </c>
      <c r="F49" s="3">
        <f>IF(E60=0,"- - -",E49/E60*100)</f>
        <v>1.6448623083377831</v>
      </c>
      <c r="G49" s="2">
        <v>9</v>
      </c>
      <c r="H49" s="3">
        <f>IF(G60=0,"- - -",G49/G60*100)</f>
        <v>3.8961038961038961</v>
      </c>
      <c r="I49" s="2">
        <v>16</v>
      </c>
      <c r="J49" s="3">
        <f>IF(I60=0,"- - -",I49/I60*100)</f>
        <v>1.2075471698113207</v>
      </c>
      <c r="K49" s="2">
        <v>7</v>
      </c>
      <c r="L49" s="3">
        <f>IF(K60=0,"- - -",K49/K60*100)</f>
        <v>4.1916167664670656</v>
      </c>
      <c r="M49" s="2">
        <v>0</v>
      </c>
      <c r="N49" s="3">
        <f>IF(M60=0,"- - -",M49/M60*100)</f>
        <v>0</v>
      </c>
      <c r="O49" s="2">
        <v>125</v>
      </c>
      <c r="P49" s="3">
        <f>IF(O60=0,"- - -",O49/O60*100)</f>
        <v>10.486577181208053</v>
      </c>
      <c r="Q49" s="2">
        <v>61</v>
      </c>
      <c r="R49" s="3">
        <f>IF(Q60=0,"- - -",Q49/Q60*100)</f>
        <v>1.6897506925207757</v>
      </c>
      <c r="S49" s="2">
        <v>74</v>
      </c>
      <c r="T49" s="3">
        <f>IF(S60=0,"- - -",S49/S60*100)</f>
        <v>4.8812664907651717</v>
      </c>
      <c r="U49" s="2">
        <v>78</v>
      </c>
      <c r="V49" s="3">
        <f>IF(U60=0,"- - -",U49/U60*100)</f>
        <v>1.3622074746769124</v>
      </c>
      <c r="W49" s="2">
        <v>12</v>
      </c>
      <c r="X49" s="3">
        <f>IF(W60=0,"- - -",W49/W60*100)</f>
        <v>1.5748031496062991</v>
      </c>
      <c r="Y49" s="2">
        <v>48</v>
      </c>
      <c r="Z49" s="3">
        <f>IF(Y60=0,"- - -",Y49/Y60*100)</f>
        <v>2.7444253859348198</v>
      </c>
      <c r="AA49" s="2">
        <v>2</v>
      </c>
      <c r="AB49" s="3">
        <f>IF(AA60=0,"- - -",AA49/AA60*100)</f>
        <v>6.25</v>
      </c>
      <c r="AC49" s="26">
        <f t="shared" ref="AC49:AC59" si="2">C49+E49+G49+I49+K49+M49+O49+Q49+S49+U49+W49+Y49+AA49</f>
        <v>2279</v>
      </c>
      <c r="AD49" s="29">
        <f>IF(AC60=0,"- - -",AC49/AC60*100)</f>
        <v>1.7903014210861217</v>
      </c>
    </row>
    <row r="50" spans="1:30" x14ac:dyDescent="0.3">
      <c r="A50" s="60">
        <v>2</v>
      </c>
      <c r="B50" s="62" t="s">
        <v>130</v>
      </c>
      <c r="C50" s="9">
        <v>226</v>
      </c>
      <c r="D50" s="3">
        <f>IF(C60=0,"- - -",C50/C60*100)</f>
        <v>3.7079573420836751</v>
      </c>
      <c r="E50" s="2">
        <v>3179</v>
      </c>
      <c r="F50" s="3">
        <f>IF(E60=0,"- - -",E50/E60*100)</f>
        <v>3.0313143641772826</v>
      </c>
      <c r="G50" s="2">
        <v>16</v>
      </c>
      <c r="H50" s="3">
        <f>IF(G60=0,"- - -",G50/G60*100)</f>
        <v>6.9264069264069263</v>
      </c>
      <c r="I50" s="2">
        <v>37</v>
      </c>
      <c r="J50" s="3">
        <f>IF(I60=0,"- - -",I50/I60*100)</f>
        <v>2.7924528301886795</v>
      </c>
      <c r="K50" s="2">
        <v>15</v>
      </c>
      <c r="L50" s="3">
        <f>IF(K60=0,"- - -",K50/K60*100)</f>
        <v>8.9820359281437128</v>
      </c>
      <c r="M50" s="2">
        <v>0</v>
      </c>
      <c r="N50" s="3">
        <f>IF(M60=0,"- - -",M50/M60*100)</f>
        <v>0</v>
      </c>
      <c r="O50" s="2">
        <v>91</v>
      </c>
      <c r="P50" s="3">
        <f>IF(O60=0,"- - -",O50/O60*100)</f>
        <v>7.6342281879194633</v>
      </c>
      <c r="Q50" s="2">
        <v>189</v>
      </c>
      <c r="R50" s="3">
        <f>IF(Q60=0,"- - -",Q50/Q60*100)</f>
        <v>5.2354570637119107</v>
      </c>
      <c r="S50" s="2">
        <v>139</v>
      </c>
      <c r="T50" s="3">
        <f>IF(S60=0,"- - -",S50/S60*100)</f>
        <v>9.1688654353562011</v>
      </c>
      <c r="U50" s="2">
        <v>193</v>
      </c>
      <c r="V50" s="3">
        <f>IF(U60=0,"- - -",U50/U60*100)</f>
        <v>3.3705902899056936</v>
      </c>
      <c r="W50" s="2">
        <v>30</v>
      </c>
      <c r="X50" s="3">
        <f>IF(W60=0,"- - -",W50/W60*100)</f>
        <v>3.9370078740157481</v>
      </c>
      <c r="Y50" s="2">
        <v>92</v>
      </c>
      <c r="Z50" s="3">
        <f>IF(Y60=0,"- - -",Y50/Y60*100)</f>
        <v>5.2601486563750717</v>
      </c>
      <c r="AA50" s="2">
        <v>3</v>
      </c>
      <c r="AB50" s="3">
        <f>IF(AA60=0,"- - -",AA50/AA60*100)</f>
        <v>9.375</v>
      </c>
      <c r="AC50" s="26">
        <f t="shared" si="2"/>
        <v>4210</v>
      </c>
      <c r="AD50" s="29">
        <f>IF(AC60=0,"- - -",AC50/AC60*100)</f>
        <v>3.3072264075351341</v>
      </c>
    </row>
    <row r="51" spans="1:30" x14ac:dyDescent="0.3">
      <c r="A51" s="60">
        <v>3</v>
      </c>
      <c r="B51" s="62" t="s">
        <v>130</v>
      </c>
      <c r="C51" s="9">
        <v>693</v>
      </c>
      <c r="D51" s="3">
        <f>IF(C60=0,"- - -",C51/C60*100)</f>
        <v>11.369975389663658</v>
      </c>
      <c r="E51" s="2">
        <v>12144</v>
      </c>
      <c r="F51" s="3">
        <f>IF(E60=0,"- - -",E51/E60*100)</f>
        <v>11.579830650697993</v>
      </c>
      <c r="G51" s="2">
        <v>30</v>
      </c>
      <c r="H51" s="3">
        <f>IF(G60=0,"- - -",G51/G60*100)</f>
        <v>12.987012987012985</v>
      </c>
      <c r="I51" s="2">
        <v>181</v>
      </c>
      <c r="J51" s="3">
        <f>IF(I60=0,"- - -",I51/I60*100)</f>
        <v>13.660377358490566</v>
      </c>
      <c r="K51" s="2">
        <v>23</v>
      </c>
      <c r="L51" s="3">
        <f>IF(K60=0,"- - -",K51/K60*100)</f>
        <v>13.77245508982036</v>
      </c>
      <c r="M51" s="2">
        <v>6</v>
      </c>
      <c r="N51" s="3">
        <f>IF(M60=0,"- - -",M51/M60*100)</f>
        <v>30</v>
      </c>
      <c r="O51" s="2">
        <v>170</v>
      </c>
      <c r="P51" s="3">
        <f>IF(O60=0,"- - -",O51/O60*100)</f>
        <v>14.261744966442953</v>
      </c>
      <c r="Q51" s="2">
        <v>561</v>
      </c>
      <c r="R51" s="3">
        <f>IF(Q60=0,"- - -",Q51/Q60*100)</f>
        <v>15.54016620498615</v>
      </c>
      <c r="S51" s="2">
        <v>327</v>
      </c>
      <c r="T51" s="3">
        <f>IF(S60=0,"- - -",S51/S60*100)</f>
        <v>21.569920844327175</v>
      </c>
      <c r="U51" s="2">
        <v>1046</v>
      </c>
      <c r="V51" s="3">
        <f>IF(U60=0,"- - -",U51/U60*100)</f>
        <v>18.267551519385261</v>
      </c>
      <c r="W51" s="2">
        <v>107</v>
      </c>
      <c r="X51" s="3">
        <f>IF(W60=0,"- - -",W51/W60*100)</f>
        <v>14.041994750656167</v>
      </c>
      <c r="Y51" s="2">
        <v>311</v>
      </c>
      <c r="Z51" s="3">
        <f>IF(Y60=0,"- - -",Y51/Y60*100)</f>
        <v>17.781589479702685</v>
      </c>
      <c r="AA51" s="2">
        <v>4</v>
      </c>
      <c r="AB51" s="3">
        <f>IF(AA60=0,"- - -",AA51/AA60*100)</f>
        <v>12.5</v>
      </c>
      <c r="AC51" s="26">
        <f t="shared" si="2"/>
        <v>15603</v>
      </c>
      <c r="AD51" s="29">
        <f>IF(AC60=0,"- - -",AC51/AC60*100)</f>
        <v>12.257162384031044</v>
      </c>
    </row>
    <row r="52" spans="1:30" x14ac:dyDescent="0.3">
      <c r="A52" s="60">
        <v>4</v>
      </c>
      <c r="B52" s="62" t="s">
        <v>130</v>
      </c>
      <c r="C52" s="9">
        <v>2096</v>
      </c>
      <c r="D52" s="3">
        <f>IF(C60=0,"- - -",C52/C60*100)</f>
        <v>34.388843314191959</v>
      </c>
      <c r="E52" s="2">
        <v>32934</v>
      </c>
      <c r="F52" s="3">
        <f>IF(E60=0,"- - -",E52/E60*100)</f>
        <v>31.403997253795101</v>
      </c>
      <c r="G52" s="2">
        <v>69</v>
      </c>
      <c r="H52" s="3">
        <f>IF(G60=0,"- - -",G52/G60*100)</f>
        <v>29.870129870129869</v>
      </c>
      <c r="I52" s="2">
        <v>433</v>
      </c>
      <c r="J52" s="3">
        <f>IF(I60=0,"- - -",I52/I60*100)</f>
        <v>32.679245283018872</v>
      </c>
      <c r="K52" s="2">
        <v>51</v>
      </c>
      <c r="L52" s="3">
        <f>IF(K60=0,"- - -",K52/K60*100)</f>
        <v>30.538922155688624</v>
      </c>
      <c r="M52" s="2">
        <v>3</v>
      </c>
      <c r="N52" s="3">
        <f>IF(M60=0,"- - -",M52/M60*100)</f>
        <v>15</v>
      </c>
      <c r="O52" s="2">
        <v>278</v>
      </c>
      <c r="P52" s="3">
        <f>IF(O60=0,"- - -",O52/O60*100)</f>
        <v>23.322147651006713</v>
      </c>
      <c r="Q52" s="2">
        <v>1142</v>
      </c>
      <c r="R52" s="3">
        <f>IF(Q60=0,"- - -",Q52/Q60*100)</f>
        <v>31.634349030470915</v>
      </c>
      <c r="S52" s="2">
        <v>439</v>
      </c>
      <c r="T52" s="3">
        <f>IF(S60=0,"- - -",S52/S60*100)</f>
        <v>28.957783641160951</v>
      </c>
      <c r="U52" s="2">
        <v>1733</v>
      </c>
      <c r="V52" s="3">
        <f>IF(U60=0,"- - -",U52/U60*100)</f>
        <v>30.265455815578061</v>
      </c>
      <c r="W52" s="2">
        <v>232</v>
      </c>
      <c r="X52" s="3">
        <f>IF(W60=0,"- - -",W52/W60*100)</f>
        <v>30.446194225721783</v>
      </c>
      <c r="Y52" s="2">
        <v>526</v>
      </c>
      <c r="Z52" s="3">
        <f>IF(Y60=0,"- - -",Y52/Y60*100)</f>
        <v>30.074328187535738</v>
      </c>
      <c r="AA52" s="2">
        <v>11</v>
      </c>
      <c r="AB52" s="3">
        <f>IF(AA60=0,"- - -",AA52/AA60*100)</f>
        <v>34.375</v>
      </c>
      <c r="AC52" s="26">
        <f t="shared" si="2"/>
        <v>39947</v>
      </c>
      <c r="AD52" s="29">
        <f>IF(AC60=0,"- - -",AC52/AC60*100)</f>
        <v>31.380943777151071</v>
      </c>
    </row>
    <row r="53" spans="1:30" x14ac:dyDescent="0.3">
      <c r="A53" s="60">
        <v>5</v>
      </c>
      <c r="B53" s="62" t="s">
        <v>130</v>
      </c>
      <c r="C53" s="9">
        <v>1654</v>
      </c>
      <c r="D53" s="3">
        <f>IF(C60=0,"- - -",C53/C60*100)</f>
        <v>27.136997538966369</v>
      </c>
      <c r="E53" s="2">
        <v>31041</v>
      </c>
      <c r="F53" s="3">
        <f>IF(E60=0,"- - -",E53/E60*100)</f>
        <v>29.598939659775723</v>
      </c>
      <c r="G53" s="2">
        <v>53</v>
      </c>
      <c r="H53" s="3">
        <f>IF(G60=0,"- - -",G53/G60*100)</f>
        <v>22.943722943722943</v>
      </c>
      <c r="I53" s="2">
        <v>384</v>
      </c>
      <c r="J53" s="3">
        <f>IF(I60=0,"- - -",I53/I60*100)</f>
        <v>28.981132075471699</v>
      </c>
      <c r="K53" s="2">
        <v>33</v>
      </c>
      <c r="L53" s="3">
        <f>IF(K60=0,"- - -",K53/K60*100)</f>
        <v>19.760479041916167</v>
      </c>
      <c r="M53" s="2">
        <v>5</v>
      </c>
      <c r="N53" s="3">
        <f>IF(M60=0,"- - -",M53/M60*100)</f>
        <v>25</v>
      </c>
      <c r="O53" s="2">
        <v>244</v>
      </c>
      <c r="P53" s="3">
        <f>IF(O60=0,"- - -",O53/O60*100)</f>
        <v>20.469798657718123</v>
      </c>
      <c r="Q53" s="2">
        <v>940</v>
      </c>
      <c r="R53" s="3">
        <f>IF(Q60=0,"- - -",Q53/Q60*100)</f>
        <v>26.038781163434905</v>
      </c>
      <c r="S53" s="2">
        <v>297</v>
      </c>
      <c r="T53" s="3">
        <f>IF(S60=0,"- - -",S53/S60*100)</f>
        <v>19.5910290237467</v>
      </c>
      <c r="U53" s="2">
        <v>1256</v>
      </c>
      <c r="V53" s="3">
        <f>IF(U60=0,"- - -",U53/U60*100)</f>
        <v>21.935033181976948</v>
      </c>
      <c r="W53" s="2">
        <v>192</v>
      </c>
      <c r="X53" s="3">
        <f>IF(W60=0,"- - -",W53/W60*100)</f>
        <v>25.196850393700785</v>
      </c>
      <c r="Y53" s="2">
        <v>376</v>
      </c>
      <c r="Z53" s="3">
        <f>IF(Y60=0,"- - -",Y53/Y60*100)</f>
        <v>21.497998856489424</v>
      </c>
      <c r="AA53" s="2">
        <v>5</v>
      </c>
      <c r="AB53" s="3">
        <f>IF(AA60=0,"- - -",AA53/AA60*100)</f>
        <v>15.625</v>
      </c>
      <c r="AC53" s="26">
        <f t="shared" si="2"/>
        <v>36480</v>
      </c>
      <c r="AD53" s="29">
        <f>IF(AC60=0,"- - -",AC53/AC60*100)</f>
        <v>28.657391768855511</v>
      </c>
    </row>
    <row r="54" spans="1:30" x14ac:dyDescent="0.3">
      <c r="A54" s="60">
        <v>6</v>
      </c>
      <c r="B54" s="62" t="s">
        <v>130</v>
      </c>
      <c r="C54" s="9">
        <v>638</v>
      </c>
      <c r="D54" s="3">
        <f>IF(C60=0,"- - -",C54/C60*100)</f>
        <v>10.467596390484003</v>
      </c>
      <c r="E54" s="2">
        <v>12932</v>
      </c>
      <c r="F54" s="3">
        <f>IF(E60=0,"- - -",E54/E60*100)</f>
        <v>12.331222824014036</v>
      </c>
      <c r="G54" s="2">
        <v>29</v>
      </c>
      <c r="H54" s="3">
        <f>IF(G60=0,"- - -",G54/G60*100)</f>
        <v>12.554112554112553</v>
      </c>
      <c r="I54" s="2">
        <v>156</v>
      </c>
      <c r="J54" s="3">
        <f>IF(I60=0,"- - -",I54/I60*100)</f>
        <v>11.773584905660377</v>
      </c>
      <c r="K54" s="2">
        <v>22</v>
      </c>
      <c r="L54" s="3">
        <f>IF(K60=0,"- - -",K54/K60*100)</f>
        <v>13.17365269461078</v>
      </c>
      <c r="M54" s="2">
        <v>3</v>
      </c>
      <c r="N54" s="3">
        <f>IF(M60=0,"- - -",M54/M60*100)</f>
        <v>15</v>
      </c>
      <c r="O54" s="2">
        <v>107</v>
      </c>
      <c r="P54" s="3">
        <f>IF(O60=0,"- - -",O54/O60*100)</f>
        <v>8.9765100671140932</v>
      </c>
      <c r="Q54" s="2">
        <v>378</v>
      </c>
      <c r="R54" s="3">
        <f>IF(Q60=0,"- - -",Q54/Q60*100)</f>
        <v>10.470914127423821</v>
      </c>
      <c r="S54" s="2">
        <v>123</v>
      </c>
      <c r="T54" s="3">
        <f>IF(S60=0,"- - -",S54/S60*100)</f>
        <v>8.1134564643799472</v>
      </c>
      <c r="U54" s="2">
        <v>647</v>
      </c>
      <c r="V54" s="3">
        <f>IF(U60=0,"- - -",U54/U60*100)</f>
        <v>11.299336360461055</v>
      </c>
      <c r="W54" s="2">
        <v>88</v>
      </c>
      <c r="X54" s="3">
        <f>IF(W60=0,"- - -",W54/W60*100)</f>
        <v>11.548556430446194</v>
      </c>
      <c r="Y54" s="2">
        <v>192</v>
      </c>
      <c r="Z54" s="3">
        <f>IF(Y60=0,"- - -",Y54/Y60*100)</f>
        <v>10.977701543739279</v>
      </c>
      <c r="AA54" s="2">
        <v>5</v>
      </c>
      <c r="AB54" s="3">
        <f>IF(AA60=0,"- - -",AA54/AA60*100)</f>
        <v>15.625</v>
      </c>
      <c r="AC54" s="26">
        <f t="shared" si="2"/>
        <v>15320</v>
      </c>
      <c r="AD54" s="29">
        <f>IF(AC60=0,"- - -",AC54/AC60*100)</f>
        <v>12.034847639771558</v>
      </c>
    </row>
    <row r="55" spans="1:30" x14ac:dyDescent="0.3">
      <c r="A55" s="60">
        <v>7</v>
      </c>
      <c r="B55" s="62" t="s">
        <v>130</v>
      </c>
      <c r="C55" s="9">
        <v>331</v>
      </c>
      <c r="D55" s="3">
        <f>IF(C60=0,"- - -",C55/C60*100)</f>
        <v>5.4306808859721087</v>
      </c>
      <c r="E55" s="2">
        <v>5356</v>
      </c>
      <c r="F55" s="3">
        <f>IF(E60=0,"- - -",E55/E60*100)</f>
        <v>5.1071782744679233</v>
      </c>
      <c r="G55" s="2">
        <v>12</v>
      </c>
      <c r="H55" s="3">
        <f>IF(G60=0,"- - -",G55/G60*100)</f>
        <v>5.1948051948051948</v>
      </c>
      <c r="I55" s="2">
        <v>57</v>
      </c>
      <c r="J55" s="3">
        <f>IF(I60=0,"- - -",I55/I60*100)</f>
        <v>4.3018867924528301</v>
      </c>
      <c r="K55" s="2">
        <v>8</v>
      </c>
      <c r="L55" s="3">
        <f>IF(K60=0,"- - -",K55/K60*100)</f>
        <v>4.7904191616766472</v>
      </c>
      <c r="M55" s="2">
        <v>0</v>
      </c>
      <c r="N55" s="3">
        <f>IF(M60=0,"- - -",M55/M60*100)</f>
        <v>0</v>
      </c>
      <c r="O55" s="2">
        <v>57</v>
      </c>
      <c r="P55" s="3">
        <f>IF(O60=0,"- - -",O55/O60*100)</f>
        <v>4.7818791946308723</v>
      </c>
      <c r="Q55" s="2">
        <v>156</v>
      </c>
      <c r="R55" s="3">
        <f>IF(Q60=0,"- - -",Q55/Q60*100)</f>
        <v>4.3213296398891963</v>
      </c>
      <c r="S55" s="2">
        <v>44</v>
      </c>
      <c r="T55" s="3">
        <f>IF(S60=0,"- - -",S55/S60*100)</f>
        <v>2.9023746701846966</v>
      </c>
      <c r="U55" s="2">
        <v>341</v>
      </c>
      <c r="V55" s="3">
        <f>IF(U60=0,"- - -",U55/U60*100)</f>
        <v>5.9552916521131678</v>
      </c>
      <c r="W55" s="2">
        <v>50</v>
      </c>
      <c r="X55" s="3">
        <f>IF(W60=0,"- - -",W55/W60*100)</f>
        <v>6.5616797900262469</v>
      </c>
      <c r="Y55" s="2">
        <v>95</v>
      </c>
      <c r="Z55" s="3">
        <f>IF(Y60=0,"- - -",Y55/Y60*100)</f>
        <v>5.4316752429959978</v>
      </c>
      <c r="AA55" s="2">
        <v>2</v>
      </c>
      <c r="AB55" s="3">
        <f>IF(AA60=0,"- - -",AA55/AA60*100)</f>
        <v>6.25</v>
      </c>
      <c r="AC55" s="26">
        <f t="shared" si="2"/>
        <v>6509</v>
      </c>
      <c r="AD55" s="29">
        <f>IF(AC60=0,"- - -",AC55/AC60*100)</f>
        <v>5.1132391179682157</v>
      </c>
    </row>
    <row r="56" spans="1:30" x14ac:dyDescent="0.3">
      <c r="A56" s="60">
        <v>8</v>
      </c>
      <c r="B56" s="62" t="s">
        <v>130</v>
      </c>
      <c r="C56" s="9">
        <v>108</v>
      </c>
      <c r="D56" s="3">
        <f>IF(C60=0,"- - -",C56/C60*100)</f>
        <v>1.7719442165709598</v>
      </c>
      <c r="E56" s="2">
        <v>1965</v>
      </c>
      <c r="F56" s="3">
        <f>IF(E60=0,"- - -",E56/E60*100)</f>
        <v>1.8737127164543443</v>
      </c>
      <c r="G56" s="2">
        <v>8</v>
      </c>
      <c r="H56" s="3">
        <f>IF(G60=0,"- - -",G56/G60*100)</f>
        <v>3.4632034632034632</v>
      </c>
      <c r="I56" s="2">
        <v>24</v>
      </c>
      <c r="J56" s="3">
        <f>IF(I60=0,"- - -",I56/I60*100)</f>
        <v>1.8113207547169812</v>
      </c>
      <c r="K56" s="2">
        <v>4</v>
      </c>
      <c r="L56" s="3">
        <f>IF(K60=0,"- - -",K56/K60*100)</f>
        <v>2.3952095808383236</v>
      </c>
      <c r="M56" s="2">
        <v>2</v>
      </c>
      <c r="N56" s="3">
        <f>IF(M60=0,"- - -",M56/M60*100)</f>
        <v>10</v>
      </c>
      <c r="O56" s="2">
        <v>29</v>
      </c>
      <c r="P56" s="3">
        <f>IF(O60=0,"- - -",O56/O60*100)</f>
        <v>2.4328859060402683</v>
      </c>
      <c r="Q56" s="2">
        <v>54</v>
      </c>
      <c r="R56" s="3">
        <f>IF(Q60=0,"- - -",Q56/Q60*100)</f>
        <v>1.4958448753462603</v>
      </c>
      <c r="S56" s="2">
        <v>24</v>
      </c>
      <c r="T56" s="3">
        <f>IF(S60=0,"- - -",S56/S60*100)</f>
        <v>1.5831134564643801</v>
      </c>
      <c r="U56" s="2">
        <v>191</v>
      </c>
      <c r="V56" s="3">
        <f>IF(U60=0,"- - -",U56/U60*100)</f>
        <v>3.3356618931191058</v>
      </c>
      <c r="W56" s="2">
        <v>18</v>
      </c>
      <c r="X56" s="3">
        <f>IF(W60=0,"- - -",W56/W60*100)</f>
        <v>2.3622047244094486</v>
      </c>
      <c r="Y56" s="2">
        <v>49</v>
      </c>
      <c r="Z56" s="3">
        <f>IF(Y60=0,"- - -",Y56/Y60*100)</f>
        <v>2.801600914808462</v>
      </c>
      <c r="AA56" s="2">
        <v>0</v>
      </c>
      <c r="AB56" s="3">
        <f>IF(AA60=0,"- - -",AA56/AA60*100)</f>
        <v>0</v>
      </c>
      <c r="AC56" s="26">
        <f t="shared" si="2"/>
        <v>2476</v>
      </c>
      <c r="AD56" s="29">
        <f>IF(AC60=0,"- - -",AC56/AC60*100)</f>
        <v>1.9450576211536799</v>
      </c>
    </row>
    <row r="57" spans="1:30" x14ac:dyDescent="0.3">
      <c r="A57" s="60">
        <v>9</v>
      </c>
      <c r="B57" s="62" t="s">
        <v>130</v>
      </c>
      <c r="C57" s="9">
        <v>44</v>
      </c>
      <c r="D57" s="3">
        <f>IF(C60=0,"- - -",C57/C60*100)</f>
        <v>0.72190319934372438</v>
      </c>
      <c r="E57" s="2">
        <v>795</v>
      </c>
      <c r="F57" s="3">
        <f>IF(E60=0,"- - -",E57/E60*100)</f>
        <v>0.7580669768861088</v>
      </c>
      <c r="G57" s="2">
        <v>2</v>
      </c>
      <c r="H57" s="3">
        <f>IF(G60=0,"- - -",G57/G60*100)</f>
        <v>0.86580086580086579</v>
      </c>
      <c r="I57" s="2">
        <v>6</v>
      </c>
      <c r="J57" s="3">
        <f>IF(I60=0,"- - -",I57/I60*100)</f>
        <v>0.45283018867924529</v>
      </c>
      <c r="K57" s="2">
        <v>0</v>
      </c>
      <c r="L57" s="3">
        <f>IF(K60=0,"- - -",K57/K60*100)</f>
        <v>0</v>
      </c>
      <c r="M57" s="2">
        <v>0</v>
      </c>
      <c r="N57" s="3">
        <f>IF(M60=0,"- - -",M57/M60*100)</f>
        <v>0</v>
      </c>
      <c r="O57" s="2">
        <v>9</v>
      </c>
      <c r="P57" s="3">
        <f>IF(O60=0,"- - -",O57/O60*100)</f>
        <v>0.75503355704697994</v>
      </c>
      <c r="Q57" s="2">
        <v>31</v>
      </c>
      <c r="R57" s="3">
        <f>IF(Q60=0,"- - -",Q57/Q60*100)</f>
        <v>0.8587257617728532</v>
      </c>
      <c r="S57" s="2">
        <v>14</v>
      </c>
      <c r="T57" s="3">
        <f>IF(S60=0,"- - -",S57/S60*100)</f>
        <v>0.92348284960422167</v>
      </c>
      <c r="U57" s="2">
        <v>51</v>
      </c>
      <c r="V57" s="3">
        <f>IF(U60=0,"- - -",U57/U60*100)</f>
        <v>0.89067411805798113</v>
      </c>
      <c r="W57" s="2">
        <v>9</v>
      </c>
      <c r="X57" s="3">
        <f>IF(W60=0,"- - -",W57/W60*100)</f>
        <v>1.1811023622047243</v>
      </c>
      <c r="Y57" s="2">
        <v>14</v>
      </c>
      <c r="Z57" s="3">
        <f>IF(Y60=0,"- - -",Y57/Y60*100)</f>
        <v>0.80045740423098921</v>
      </c>
      <c r="AA57" s="2">
        <v>0</v>
      </c>
      <c r="AB57" s="3">
        <f>IF(AA60=0,"- - -",AA57/AA60*100)</f>
        <v>0</v>
      </c>
      <c r="AC57" s="26">
        <f t="shared" si="2"/>
        <v>975</v>
      </c>
      <c r="AD57" s="29">
        <f>IF(AC60=0,"- - -",AC57/AC60*100)</f>
        <v>0.76592535566431263</v>
      </c>
    </row>
    <row r="58" spans="1:30" x14ac:dyDescent="0.3">
      <c r="A58" s="61">
        <v>10</v>
      </c>
      <c r="B58" s="62" t="s">
        <v>130</v>
      </c>
      <c r="C58" s="10">
        <v>27</v>
      </c>
      <c r="D58" s="7">
        <f>IF(C60=0,"- - -",C58/C60*100)</f>
        <v>0.44298605414273995</v>
      </c>
      <c r="E58" s="6">
        <v>470</v>
      </c>
      <c r="F58" s="7">
        <f>IF(E60=0,"- - -",E58/E60*100)</f>
        <v>0.44816538256159894</v>
      </c>
      <c r="G58" s="6">
        <v>0</v>
      </c>
      <c r="H58" s="7">
        <f>IF(G60=0,"- - -",G58/G60*100)</f>
        <v>0</v>
      </c>
      <c r="I58" s="6">
        <v>6</v>
      </c>
      <c r="J58" s="7">
        <f>IF(I60=0,"- - -",I58/I60*100)</f>
        <v>0.45283018867924529</v>
      </c>
      <c r="K58" s="6">
        <v>0</v>
      </c>
      <c r="L58" s="7">
        <f>IF(K60=0,"- - -",K58/K60*100)</f>
        <v>0</v>
      </c>
      <c r="M58" s="6">
        <v>0</v>
      </c>
      <c r="N58" s="7">
        <f>IF(M60=0,"- - -",M58/M60*100)</f>
        <v>0</v>
      </c>
      <c r="O58" s="6">
        <v>8</v>
      </c>
      <c r="P58" s="7">
        <f>IF(O60=0,"- - -",O58/O60*100)</f>
        <v>0.67114093959731547</v>
      </c>
      <c r="Q58" s="6">
        <v>24</v>
      </c>
      <c r="R58" s="7">
        <f>IF(Q60=0,"- - -",Q58/Q60*100)</f>
        <v>0.66481994459833793</v>
      </c>
      <c r="S58" s="6">
        <v>8</v>
      </c>
      <c r="T58" s="7">
        <f>IF(S60=0,"- - -",S58/S60*100)</f>
        <v>0.52770448548812665</v>
      </c>
      <c r="U58" s="6">
        <v>38</v>
      </c>
      <c r="V58" s="7">
        <f>IF(U60=0,"- - -",U58/U60*100)</f>
        <v>0.66363953894516248</v>
      </c>
      <c r="W58" s="6">
        <v>4</v>
      </c>
      <c r="X58" s="7">
        <f>IF(W60=0,"- - -",W58/W60*100)</f>
        <v>0.52493438320209973</v>
      </c>
      <c r="Y58" s="6">
        <v>11</v>
      </c>
      <c r="Z58" s="7">
        <f>IF(Y60=0,"- - -",Y58/Y60*100)</f>
        <v>0.62893081761006298</v>
      </c>
      <c r="AA58" s="6">
        <v>0</v>
      </c>
      <c r="AB58" s="7">
        <f>IF(AA60=0,"- - -",AA58/AA60*100)</f>
        <v>0</v>
      </c>
      <c r="AC58" s="26">
        <f t="shared" si="2"/>
        <v>596</v>
      </c>
      <c r="AD58" s="29">
        <f>IF(AC60=0,"- - -",AC58/AC60*100)</f>
        <v>0.46819642253941568</v>
      </c>
    </row>
    <row r="59" spans="1:30" ht="15" thickBot="1" x14ac:dyDescent="0.35">
      <c r="A59" s="61" t="s">
        <v>128</v>
      </c>
      <c r="B59" s="62" t="s">
        <v>130</v>
      </c>
      <c r="C59" s="10">
        <v>127</v>
      </c>
      <c r="D59" s="7">
        <f>IF(C60=0,"- - -",C59/C60*100)</f>
        <v>2.0836751435602952</v>
      </c>
      <c r="E59" s="6">
        <v>1837</v>
      </c>
      <c r="F59" s="7">
        <f>IF(E60=0,"- - -",E59/E60*100)</f>
        <v>1.7516591654588451</v>
      </c>
      <c r="G59" s="6">
        <v>2</v>
      </c>
      <c r="H59" s="7">
        <f>IF(G60=0,"- - -",G59/G60*100)</f>
        <v>0.86580086580086579</v>
      </c>
      <c r="I59" s="6">
        <v>21</v>
      </c>
      <c r="J59" s="7">
        <f>IF(I60=0,"- - -",I59/I60*100)</f>
        <v>1.5849056603773584</v>
      </c>
      <c r="K59" s="6">
        <v>4</v>
      </c>
      <c r="L59" s="7">
        <f>IF(K60=0,"- - -",K59/K60*100)</f>
        <v>2.3952095808383236</v>
      </c>
      <c r="M59" s="6">
        <v>1</v>
      </c>
      <c r="N59" s="7">
        <f>IF(M60=0,"- - -",M59/M60*100)</f>
        <v>5</v>
      </c>
      <c r="O59" s="6">
        <v>30</v>
      </c>
      <c r="P59" s="7">
        <f>IF(O60=0,"- - -",O59/O60*100)</f>
        <v>2.5167785234899327</v>
      </c>
      <c r="Q59" s="6">
        <v>64</v>
      </c>
      <c r="R59" s="7">
        <f>IF(Q60=0,"- - -",Q59/Q60*100)</f>
        <v>1.772853185595568</v>
      </c>
      <c r="S59" s="6">
        <v>16</v>
      </c>
      <c r="T59" s="7">
        <f>IF(S60=0,"- - -",S59/S60*100)</f>
        <v>1.0554089709762533</v>
      </c>
      <c r="U59" s="6">
        <v>140</v>
      </c>
      <c r="V59" s="7">
        <f>IF(U60=0,"- - -",U59/U60*100)</f>
        <v>2.4449877750611249</v>
      </c>
      <c r="W59" s="6">
        <v>17</v>
      </c>
      <c r="X59" s="7">
        <f>IF(W60=0,"- - -",W59/W60*100)</f>
        <v>2.2309711286089238</v>
      </c>
      <c r="Y59" s="6">
        <v>28</v>
      </c>
      <c r="Z59" s="7">
        <f>IF(Y60=0,"- - -",Y59/Y60*100)</f>
        <v>1.6009148084619784</v>
      </c>
      <c r="AA59" s="6">
        <v>0</v>
      </c>
      <c r="AB59" s="7">
        <f>IF(AA60=0,"- - -",AA59/AA60*100)</f>
        <v>0</v>
      </c>
      <c r="AC59" s="26">
        <f t="shared" si="2"/>
        <v>2287</v>
      </c>
      <c r="AD59" s="29">
        <f>IF(AC60=0,"- - -",AC59/AC60*100)</f>
        <v>1.7965859368249057</v>
      </c>
    </row>
    <row r="60" spans="1:30" x14ac:dyDescent="0.3">
      <c r="A60" s="155" t="s">
        <v>13</v>
      </c>
      <c r="B60" s="156"/>
      <c r="C60" s="14">
        <f>SUM(C48:C59)</f>
        <v>6095</v>
      </c>
      <c r="D60" s="15">
        <f>IF(C60=0,"- - -",C60/C60*100)</f>
        <v>100</v>
      </c>
      <c r="E60" s="16">
        <f>SUM(E48:E59)</f>
        <v>104872</v>
      </c>
      <c r="F60" s="15">
        <f>IF(E60=0,"- - -",E60/E60*100)</f>
        <v>100</v>
      </c>
      <c r="G60" s="16">
        <f>SUM(G48:G59)</f>
        <v>231</v>
      </c>
      <c r="H60" s="15">
        <f>IF(G60=0,"- - -",G60/G60*100)</f>
        <v>100</v>
      </c>
      <c r="I60" s="16">
        <f>SUM(I48:I59)</f>
        <v>1325</v>
      </c>
      <c r="J60" s="15">
        <f>IF(I60=0,"- - -",I60/I60*100)</f>
        <v>100</v>
      </c>
      <c r="K60" s="16">
        <f>SUM(K48:K59)</f>
        <v>167</v>
      </c>
      <c r="L60" s="15">
        <f>IF(K60=0,"- - -",K60/K60*100)</f>
        <v>100</v>
      </c>
      <c r="M60" s="16">
        <f>SUM(M48:M59)</f>
        <v>20</v>
      </c>
      <c r="N60" s="15">
        <f>IF(M60=0,"- - -",M60/M60*100)</f>
        <v>100</v>
      </c>
      <c r="O60" s="16">
        <f>SUM(O48:O59)</f>
        <v>1192</v>
      </c>
      <c r="P60" s="15">
        <f>IF(O60=0,"- - -",O60/O60*100)</f>
        <v>100</v>
      </c>
      <c r="Q60" s="16">
        <f>SUM(Q48:Q59)</f>
        <v>3610</v>
      </c>
      <c r="R60" s="15">
        <f>IF(Q60=0,"- - -",Q60/Q60*100)</f>
        <v>100</v>
      </c>
      <c r="S60" s="16">
        <f>SUM(S48:S59)</f>
        <v>1516</v>
      </c>
      <c r="T60" s="15">
        <f>IF(S60=0,"- - -",S60/S60*100)</f>
        <v>100</v>
      </c>
      <c r="U60" s="16">
        <f>SUM(U48:U59)</f>
        <v>5726</v>
      </c>
      <c r="V60" s="15">
        <f>IF(U60=0,"- - -",U60/U60*100)</f>
        <v>100</v>
      </c>
      <c r="W60" s="16">
        <f>SUM(W48:W59)</f>
        <v>762</v>
      </c>
      <c r="X60" s="15">
        <f>IF(W60=0,"- - -",W60/W60*100)</f>
        <v>100</v>
      </c>
      <c r="Y60" s="16">
        <f>SUM(Y48:Y59)</f>
        <v>1749</v>
      </c>
      <c r="Z60" s="15">
        <f>IF(Y60=0,"- - -",Y60/Y60*100)</f>
        <v>100</v>
      </c>
      <c r="AA60" s="16">
        <f>SUM(AA48:AA59)</f>
        <v>32</v>
      </c>
      <c r="AB60" s="15">
        <f>IF(AA60=0,"- - -",AA60/AA60*100)</f>
        <v>100</v>
      </c>
      <c r="AC60" s="22">
        <f>SUM(AC48:AC59)</f>
        <v>127297</v>
      </c>
      <c r="AD60" s="23">
        <f>IF(AC60=0,"- - -",AC60/AC60*100)</f>
        <v>100</v>
      </c>
    </row>
    <row r="61" spans="1:30" ht="15" thickBot="1" x14ac:dyDescent="0.35">
      <c r="A61" s="149" t="s">
        <v>12</v>
      </c>
      <c r="B61" s="150"/>
      <c r="C61" s="18">
        <f>IF($AC60=0,"- - -",C60/$AC60*100)</f>
        <v>4.7880154284861387</v>
      </c>
      <c r="D61" s="19"/>
      <c r="E61" s="20">
        <f>IF($AC60=0,"- - -",E60/$AC60*100)</f>
        <v>82.383716819720803</v>
      </c>
      <c r="F61" s="19"/>
      <c r="G61" s="20">
        <f>IF($AC60=0,"- - -",G60/$AC60*100)</f>
        <v>0.181465391957391</v>
      </c>
      <c r="H61" s="19"/>
      <c r="I61" s="20">
        <f>IF($AC60=0,"- - -",I60/$AC60*100)</f>
        <v>1.040872919236117</v>
      </c>
      <c r="J61" s="19"/>
      <c r="K61" s="20">
        <f>IF($AC60=0,"- - -",K60/$AC60*100)</f>
        <v>0.13118926604711814</v>
      </c>
      <c r="L61" s="19"/>
      <c r="M61" s="20">
        <f>IF($AC60=0,"- - -",M60/$AC60*100)</f>
        <v>1.5711289346960259E-2</v>
      </c>
      <c r="N61" s="19"/>
      <c r="O61" s="20">
        <f>IF($AC60=0,"- - -",O60/$AC60*100)</f>
        <v>0.93639284507883136</v>
      </c>
      <c r="P61" s="19"/>
      <c r="Q61" s="20">
        <f>IF($AC60=0,"- - -",Q60/$AC60*100)</f>
        <v>2.8358877271263268</v>
      </c>
      <c r="R61" s="19"/>
      <c r="S61" s="20">
        <f>IF($AC60=0,"- - -",S60/$AC60*100)</f>
        <v>1.1909157324995876</v>
      </c>
      <c r="T61" s="19"/>
      <c r="U61" s="20">
        <f>IF($AC60=0,"- - -",U60/$AC60*100)</f>
        <v>4.4981421400347221</v>
      </c>
      <c r="V61" s="19"/>
      <c r="W61" s="20">
        <f>IF($AC60=0,"- - -",W60/$AC60*100)</f>
        <v>0.59860012411918584</v>
      </c>
      <c r="X61" s="19"/>
      <c r="Y61" s="158">
        <f>IF($AC60=0,"- - -",Y60/$AC60*100)</f>
        <v>1.3739522533916746</v>
      </c>
      <c r="Z61" s="159"/>
      <c r="AA61" s="158">
        <f>IF($AC60=0,"- - -",AA60/$AC60*100)</f>
        <v>2.513806295513641E-2</v>
      </c>
      <c r="AB61" s="159"/>
      <c r="AC61" s="24">
        <f>IF($AC60=0,"- - -",AC60/$AC60*100)</f>
        <v>100</v>
      </c>
      <c r="AD61" s="25"/>
    </row>
    <row r="62" spans="1:30" x14ac:dyDescent="0.3">
      <c r="A62" s="145" t="s">
        <v>486</v>
      </c>
      <c r="B62" s="145"/>
      <c r="C62" s="145"/>
      <c r="D62" s="145"/>
      <c r="E62" s="145"/>
      <c r="F62" s="145"/>
    </row>
    <row r="64" spans="1:30" x14ac:dyDescent="0.3">
      <c r="A64" s="1" t="s">
        <v>134</v>
      </c>
      <c r="J64" s="48"/>
      <c r="L64" s="48"/>
    </row>
    <row r="65" spans="1:22" ht="15" thickBot="1" x14ac:dyDescent="0.35"/>
    <row r="66" spans="1:22" ht="14.4" customHeight="1" x14ac:dyDescent="0.3">
      <c r="A66" s="151" t="s">
        <v>131</v>
      </c>
      <c r="B66" s="152"/>
      <c r="C66" s="32" t="s">
        <v>99</v>
      </c>
      <c r="D66" s="33"/>
      <c r="E66" s="33" t="s">
        <v>100</v>
      </c>
      <c r="F66" s="33"/>
      <c r="G66" s="33" t="s">
        <v>101</v>
      </c>
      <c r="H66" s="33"/>
      <c r="I66" s="33" t="s">
        <v>102</v>
      </c>
      <c r="J66" s="33"/>
      <c r="K66" s="33" t="s">
        <v>103</v>
      </c>
      <c r="L66" s="33"/>
      <c r="M66" s="33" t="s">
        <v>104</v>
      </c>
      <c r="N66" s="33"/>
      <c r="O66" s="33" t="s">
        <v>105</v>
      </c>
      <c r="P66" s="33"/>
      <c r="Q66" s="33" t="s">
        <v>106</v>
      </c>
      <c r="R66" s="33"/>
      <c r="S66" s="33" t="s">
        <v>16</v>
      </c>
      <c r="T66" s="33"/>
      <c r="U66" s="35" t="s">
        <v>13</v>
      </c>
      <c r="V66" s="36"/>
    </row>
    <row r="67" spans="1:22" ht="15" thickBot="1" x14ac:dyDescent="0.35">
      <c r="A67" s="153"/>
      <c r="B67" s="154"/>
      <c r="C67" s="37" t="s">
        <v>14</v>
      </c>
      <c r="D67" s="38" t="s">
        <v>15</v>
      </c>
      <c r="E67" s="39" t="s">
        <v>14</v>
      </c>
      <c r="F67" s="38" t="s">
        <v>15</v>
      </c>
      <c r="G67" s="39" t="s">
        <v>14</v>
      </c>
      <c r="H67" s="38" t="s">
        <v>15</v>
      </c>
      <c r="I67" s="37" t="s">
        <v>14</v>
      </c>
      <c r="J67" s="38" t="s">
        <v>15</v>
      </c>
      <c r="K67" s="37" t="s">
        <v>14</v>
      </c>
      <c r="L67" s="38" t="s">
        <v>15</v>
      </c>
      <c r="M67" s="37" t="s">
        <v>14</v>
      </c>
      <c r="N67" s="38" t="s">
        <v>15</v>
      </c>
      <c r="O67" s="37" t="s">
        <v>14</v>
      </c>
      <c r="P67" s="38" t="s">
        <v>15</v>
      </c>
      <c r="Q67" s="37" t="s">
        <v>14</v>
      </c>
      <c r="R67" s="38" t="s">
        <v>15</v>
      </c>
      <c r="S67" s="37" t="s">
        <v>14</v>
      </c>
      <c r="T67" s="38" t="s">
        <v>15</v>
      </c>
      <c r="U67" s="41" t="s">
        <v>14</v>
      </c>
      <c r="V67" s="42" t="s">
        <v>15</v>
      </c>
    </row>
    <row r="68" spans="1:22" x14ac:dyDescent="0.3">
      <c r="A68" s="59">
        <v>0</v>
      </c>
      <c r="B68" s="62" t="s">
        <v>129</v>
      </c>
      <c r="C68" s="8">
        <v>1</v>
      </c>
      <c r="D68" s="5">
        <f>IF(C80=0,"- - -",C68/C80*100)</f>
        <v>1.4285714285714286</v>
      </c>
      <c r="E68" s="4">
        <v>18</v>
      </c>
      <c r="F68" s="5">
        <f>IF(E80=0,"- - -",E68/E80*100)</f>
        <v>3.3582089552238807</v>
      </c>
      <c r="G68" s="4">
        <v>29</v>
      </c>
      <c r="H68" s="5">
        <f>IF(G80=0,"- - -",G68/G80*100)</f>
        <v>2.2780832678711707</v>
      </c>
      <c r="I68" s="4">
        <v>70</v>
      </c>
      <c r="J68" s="5">
        <f>IF(I80=0,"- - -",I68/I80*100)</f>
        <v>0.41383387525864618</v>
      </c>
      <c r="K68" s="4">
        <v>399</v>
      </c>
      <c r="L68" s="5">
        <f>IF(K80=0,"- - -",K68/K80*100)</f>
        <v>0.4230235048398554</v>
      </c>
      <c r="M68" s="4">
        <v>97</v>
      </c>
      <c r="N68" s="5">
        <f>IF(M80=0,"- - -",M68/M80*100)</f>
        <v>0.68667704941243091</v>
      </c>
      <c r="O68" s="4">
        <v>0</v>
      </c>
      <c r="P68" s="5">
        <f>IF(O80=0,"- - -",O68/O80*100)</f>
        <v>0</v>
      </c>
      <c r="Q68" s="4">
        <v>0</v>
      </c>
      <c r="R68" s="5">
        <f>IF(Q80=0,"- - -",Q68/Q80*100)</f>
        <v>0</v>
      </c>
      <c r="S68" s="4">
        <v>1</v>
      </c>
      <c r="T68" s="5">
        <f>IF(S80=0,"- - -",S68/S80*100)</f>
        <v>2.2222222222222223</v>
      </c>
      <c r="U68" s="26">
        <f>C68+E68+G68+I68+K68+M68+O68+Q68+S68</f>
        <v>615</v>
      </c>
      <c r="V68" s="27">
        <f>IF(U80=0,"- - -",U68/U80*100)</f>
        <v>0.48312214741902793</v>
      </c>
    </row>
    <row r="69" spans="1:22" x14ac:dyDescent="0.3">
      <c r="A69" s="60">
        <v>1</v>
      </c>
      <c r="B69" s="62" t="s">
        <v>129</v>
      </c>
      <c r="C69" s="9">
        <v>5</v>
      </c>
      <c r="D69" s="3">
        <f>IF(C80=0,"- - -",C69/C80*100)</f>
        <v>7.1428571428571423</v>
      </c>
      <c r="E69" s="2">
        <v>81</v>
      </c>
      <c r="F69" s="3">
        <f>IF(E80=0,"- - -",E69/E80*100)</f>
        <v>15.111940298507461</v>
      </c>
      <c r="G69" s="2">
        <v>69</v>
      </c>
      <c r="H69" s="3">
        <f>IF(G80=0,"- - -",G69/G80*100)</f>
        <v>5.4202670856245092</v>
      </c>
      <c r="I69" s="2">
        <v>276</v>
      </c>
      <c r="J69" s="3">
        <f>IF(I80=0,"- - -",I69/I80*100)</f>
        <v>1.631687851019805</v>
      </c>
      <c r="K69" s="2">
        <v>1559</v>
      </c>
      <c r="L69" s="3">
        <f>IF(K80=0,"- - -",K69/K80*100)</f>
        <v>1.6528662758028434</v>
      </c>
      <c r="M69" s="2">
        <v>286</v>
      </c>
      <c r="N69" s="3">
        <f>IF(M80=0,"- - -",M69/M80*100)</f>
        <v>2.0246354240407758</v>
      </c>
      <c r="O69" s="2">
        <v>1</v>
      </c>
      <c r="P69" s="3">
        <f>IF(O80=0,"- - -",O69/O80*100)</f>
        <v>12.5</v>
      </c>
      <c r="Q69" s="2">
        <v>0</v>
      </c>
      <c r="R69" s="3">
        <f>IF(Q80=0,"- - -",Q69/Q80*100)</f>
        <v>0</v>
      </c>
      <c r="S69" s="2">
        <v>2</v>
      </c>
      <c r="T69" s="3">
        <f>IF(S80=0,"- - -",S69/S80*100)</f>
        <v>4.4444444444444446</v>
      </c>
      <c r="U69" s="26">
        <f t="shared" ref="U69:U79" si="3">C69+E69+G69+I69+K69+M69+O69+Q69+S69</f>
        <v>2279</v>
      </c>
      <c r="V69" s="29">
        <f>IF(U80=0,"- - -",U69/U80*100)</f>
        <v>1.7903014210861217</v>
      </c>
    </row>
    <row r="70" spans="1:22" x14ac:dyDescent="0.3">
      <c r="A70" s="60">
        <v>2</v>
      </c>
      <c r="B70" s="62" t="s">
        <v>130</v>
      </c>
      <c r="C70" s="9">
        <v>3</v>
      </c>
      <c r="D70" s="3">
        <f>IF(C80=0,"- - -",C70/C80*100)</f>
        <v>4.2857142857142856</v>
      </c>
      <c r="E70" s="2">
        <v>79</v>
      </c>
      <c r="F70" s="3">
        <f>IF(E80=0,"- - -",E70/E80*100)</f>
        <v>14.738805970149254</v>
      </c>
      <c r="G70" s="2">
        <v>71</v>
      </c>
      <c r="H70" s="3">
        <f>IF(G80=0,"- - -",G70/G80*100)</f>
        <v>5.5773762765121759</v>
      </c>
      <c r="I70" s="2">
        <v>468</v>
      </c>
      <c r="J70" s="3">
        <f>IF(I80=0,"- - -",I70/I80*100)</f>
        <v>2.7667750517292347</v>
      </c>
      <c r="K70" s="2">
        <v>3152</v>
      </c>
      <c r="L70" s="3">
        <f>IF(K80=0,"- - -",K70/K80*100)</f>
        <v>3.3417796673063265</v>
      </c>
      <c r="M70" s="2">
        <v>434</v>
      </c>
      <c r="N70" s="3">
        <f>IF(M80=0,"- - -",M70/M80*100)</f>
        <v>3.0723488602576809</v>
      </c>
      <c r="O70" s="2">
        <v>1</v>
      </c>
      <c r="P70" s="3">
        <f>IF(O80=0,"- - -",O70/O80*100)</f>
        <v>12.5</v>
      </c>
      <c r="Q70" s="2">
        <v>0</v>
      </c>
      <c r="R70" s="3">
        <f>IF(Q80=0,"- - -",Q70/Q80*100)</f>
        <v>0</v>
      </c>
      <c r="S70" s="2">
        <v>2</v>
      </c>
      <c r="T70" s="3">
        <f>IF(S80=0,"- - -",S70/S80*100)</f>
        <v>4.4444444444444446</v>
      </c>
      <c r="U70" s="26">
        <f t="shared" si="3"/>
        <v>4210</v>
      </c>
      <c r="V70" s="29">
        <f>IF(U80=0,"- - -",U70/U80*100)</f>
        <v>3.3072264075351341</v>
      </c>
    </row>
    <row r="71" spans="1:22" x14ac:dyDescent="0.3">
      <c r="A71" s="60">
        <v>3</v>
      </c>
      <c r="B71" s="62" t="s">
        <v>130</v>
      </c>
      <c r="C71" s="9">
        <v>7</v>
      </c>
      <c r="D71" s="3">
        <f>IF(C80=0,"- - -",C71/C80*100)</f>
        <v>10</v>
      </c>
      <c r="E71" s="2">
        <v>38</v>
      </c>
      <c r="F71" s="3">
        <f>IF(E80=0,"- - -",E71/E80*100)</f>
        <v>7.08955223880597</v>
      </c>
      <c r="G71" s="2">
        <v>51</v>
      </c>
      <c r="H71" s="3">
        <f>IF(G80=0,"- - -",G71/G80*100)</f>
        <v>4.0062843676355069</v>
      </c>
      <c r="I71" s="2">
        <v>1245</v>
      </c>
      <c r="J71" s="3">
        <f>IF(I80=0,"- - -",I71/I80*100)</f>
        <v>7.3603310671002067</v>
      </c>
      <c r="K71" s="2">
        <v>12602</v>
      </c>
      <c r="L71" s="3">
        <f>IF(K80=0,"- - -",K71/K80*100)</f>
        <v>13.360757413513427</v>
      </c>
      <c r="M71" s="2">
        <v>1655</v>
      </c>
      <c r="N71" s="3">
        <f>IF(M80=0,"- - -",M71/M80*100)</f>
        <v>11.715984709047147</v>
      </c>
      <c r="O71" s="2">
        <v>3</v>
      </c>
      <c r="P71" s="3">
        <f>IF(O80=0,"- - -",O71/O80*100)</f>
        <v>37.5</v>
      </c>
      <c r="Q71" s="2">
        <v>1</v>
      </c>
      <c r="R71" s="3">
        <f>IF(Q80=0,"- - -",Q71/Q80*100)</f>
        <v>33.333333333333329</v>
      </c>
      <c r="S71" s="2">
        <v>1</v>
      </c>
      <c r="T71" s="3">
        <f>IF(S80=0,"- - -",S71/S80*100)</f>
        <v>2.2222222222222223</v>
      </c>
      <c r="U71" s="26">
        <f t="shared" si="3"/>
        <v>15603</v>
      </c>
      <c r="V71" s="29">
        <f>IF(U80=0,"- - -",U71/U80*100)</f>
        <v>12.257162384031044</v>
      </c>
    </row>
    <row r="72" spans="1:22" x14ac:dyDescent="0.3">
      <c r="A72" s="60">
        <v>4</v>
      </c>
      <c r="B72" s="62" t="s">
        <v>130</v>
      </c>
      <c r="C72" s="9">
        <v>19</v>
      </c>
      <c r="D72" s="3">
        <f>IF(C80=0,"- - -",C72/C80*100)</f>
        <v>27.142857142857142</v>
      </c>
      <c r="E72" s="2">
        <v>30</v>
      </c>
      <c r="F72" s="3">
        <f>IF(E80=0,"- - -",E72/E80*100)</f>
        <v>5.5970149253731343</v>
      </c>
      <c r="G72" s="2">
        <v>95</v>
      </c>
      <c r="H72" s="3">
        <f>IF(G80=0,"- - -",G72/G80*100)</f>
        <v>7.4626865671641784</v>
      </c>
      <c r="I72" s="2">
        <v>3696</v>
      </c>
      <c r="J72" s="3">
        <f>IF(I80=0,"- - -",I72/I80*100)</f>
        <v>21.850428613656518</v>
      </c>
      <c r="K72" s="2">
        <v>31735</v>
      </c>
      <c r="L72" s="3">
        <f>IF(K80=0,"- - -",K72/K80*100)</f>
        <v>33.645741669405545</v>
      </c>
      <c r="M72" s="2">
        <v>4360</v>
      </c>
      <c r="N72" s="3">
        <f>IF(M80=0,"- - -",M72/M80*100)</f>
        <v>30.865071499362877</v>
      </c>
      <c r="O72" s="2">
        <v>0</v>
      </c>
      <c r="P72" s="3">
        <f>IF(O80=0,"- - -",O72/O80*100)</f>
        <v>0</v>
      </c>
      <c r="Q72" s="2">
        <v>2</v>
      </c>
      <c r="R72" s="3">
        <f>IF(Q80=0,"- - -",Q72/Q80*100)</f>
        <v>66.666666666666657</v>
      </c>
      <c r="S72" s="2">
        <v>10</v>
      </c>
      <c r="T72" s="3">
        <f>IF(S80=0,"- - -",S72/S80*100)</f>
        <v>22.222222222222221</v>
      </c>
      <c r="U72" s="26">
        <f t="shared" si="3"/>
        <v>39947</v>
      </c>
      <c r="V72" s="29">
        <f>IF(U80=0,"- - -",U72/U80*100)</f>
        <v>31.380943777151071</v>
      </c>
    </row>
    <row r="73" spans="1:22" x14ac:dyDescent="0.3">
      <c r="A73" s="60">
        <v>5</v>
      </c>
      <c r="B73" s="62" t="s">
        <v>130</v>
      </c>
      <c r="C73" s="9">
        <v>18</v>
      </c>
      <c r="D73" s="3">
        <f>IF(C80=0,"- - -",C73/C80*100)</f>
        <v>25.714285714285712</v>
      </c>
      <c r="E73" s="2">
        <v>44</v>
      </c>
      <c r="F73" s="3">
        <f>IF(E80=0,"- - -",E73/E80*100)</f>
        <v>8.2089552238805972</v>
      </c>
      <c r="G73" s="2">
        <v>123</v>
      </c>
      <c r="H73" s="3">
        <f>IF(G80=0,"- - -",G73/G80*100)</f>
        <v>9.6622152395915162</v>
      </c>
      <c r="I73" s="2">
        <v>4230</v>
      </c>
      <c r="J73" s="3">
        <f>IF(I80=0,"- - -",I73/I80*100)</f>
        <v>25.007389890629618</v>
      </c>
      <c r="K73" s="2">
        <v>27769</v>
      </c>
      <c r="L73" s="3">
        <f>IF(K80=0,"- - -",K73/K80*100)</f>
        <v>29.440951643854497</v>
      </c>
      <c r="M73" s="2">
        <v>4283</v>
      </c>
      <c r="N73" s="3">
        <f>IF(M80=0,"- - -",M73/M80*100)</f>
        <v>30.319977346736515</v>
      </c>
      <c r="O73" s="2">
        <v>2</v>
      </c>
      <c r="P73" s="3">
        <f>IF(O80=0,"- - -",O73/O80*100)</f>
        <v>25</v>
      </c>
      <c r="Q73" s="2">
        <v>0</v>
      </c>
      <c r="R73" s="3">
        <f>IF(Q80=0,"- - -",Q73/Q80*100)</f>
        <v>0</v>
      </c>
      <c r="S73" s="2">
        <v>11</v>
      </c>
      <c r="T73" s="3">
        <f>IF(S80=0,"- - -",S73/S80*100)</f>
        <v>24.444444444444443</v>
      </c>
      <c r="U73" s="26">
        <f t="shared" si="3"/>
        <v>36480</v>
      </c>
      <c r="V73" s="29">
        <f>IF(U80=0,"- - -",U73/U80*100)</f>
        <v>28.657391768855511</v>
      </c>
    </row>
    <row r="74" spans="1:22" x14ac:dyDescent="0.3">
      <c r="A74" s="60">
        <v>6</v>
      </c>
      <c r="B74" s="62" t="s">
        <v>130</v>
      </c>
      <c r="C74" s="9">
        <v>13</v>
      </c>
      <c r="D74" s="3">
        <f>IF(C80=0,"- - -",C74/C80*100)</f>
        <v>18.571428571428573</v>
      </c>
      <c r="E74" s="2">
        <v>36</v>
      </c>
      <c r="F74" s="3">
        <f>IF(E80=0,"- - -",E74/E80*100)</f>
        <v>6.7164179104477615</v>
      </c>
      <c r="G74" s="2">
        <v>134</v>
      </c>
      <c r="H74" s="3">
        <f>IF(G80=0,"- - -",G74/G80*100)</f>
        <v>10.526315789473683</v>
      </c>
      <c r="I74" s="2">
        <v>2569</v>
      </c>
      <c r="J74" s="3">
        <f>IF(I80=0,"- - -",I74/I80*100)</f>
        <v>15.187703221992315</v>
      </c>
      <c r="K74" s="2">
        <v>10785</v>
      </c>
      <c r="L74" s="3">
        <f>IF(K80=0,"- - -",K74/K80*100)</f>
        <v>11.43435714209985</v>
      </c>
      <c r="M74" s="2">
        <v>1778</v>
      </c>
      <c r="N74" s="3">
        <f>IF(M80=0,"- - -",M74/M80*100)</f>
        <v>12.586719524281467</v>
      </c>
      <c r="O74" s="2">
        <v>1</v>
      </c>
      <c r="P74" s="3">
        <f>IF(O80=0,"- - -",O74/O80*100)</f>
        <v>12.5</v>
      </c>
      <c r="Q74" s="2">
        <v>0</v>
      </c>
      <c r="R74" s="3">
        <f>IF(Q80=0,"- - -",Q74/Q80*100)</f>
        <v>0</v>
      </c>
      <c r="S74" s="2">
        <v>4</v>
      </c>
      <c r="T74" s="3">
        <f>IF(S80=0,"- - -",S74/S80*100)</f>
        <v>8.8888888888888893</v>
      </c>
      <c r="U74" s="26">
        <f t="shared" si="3"/>
        <v>15320</v>
      </c>
      <c r="V74" s="29">
        <f>IF(U80=0,"- - -",U74/U80*100)</f>
        <v>12.034847639771558</v>
      </c>
    </row>
    <row r="75" spans="1:22" x14ac:dyDescent="0.3">
      <c r="A75" s="60">
        <v>7</v>
      </c>
      <c r="B75" s="62" t="s">
        <v>130</v>
      </c>
      <c r="C75" s="9">
        <v>2</v>
      </c>
      <c r="D75" s="3">
        <f>IF(C80=0,"- - -",C75/C80*100)</f>
        <v>2.8571428571428572</v>
      </c>
      <c r="E75" s="2">
        <v>35</v>
      </c>
      <c r="F75" s="3">
        <f>IF(E80=0,"- - -",E75/E80*100)</f>
        <v>6.5298507462686564</v>
      </c>
      <c r="G75" s="2">
        <v>120</v>
      </c>
      <c r="H75" s="3">
        <f>IF(G80=0,"- - -",G75/G80*100)</f>
        <v>9.4265514532600161</v>
      </c>
      <c r="I75" s="2">
        <v>1493</v>
      </c>
      <c r="J75" s="3">
        <f>IF(I80=0,"- - -",I75/I80*100)</f>
        <v>8.826485368016554</v>
      </c>
      <c r="K75" s="2">
        <v>4092</v>
      </c>
      <c r="L75" s="3">
        <f>IF(K80=0,"- - -",K75/K80*100)</f>
        <v>4.3383763955004717</v>
      </c>
      <c r="M75" s="2">
        <v>764</v>
      </c>
      <c r="N75" s="3">
        <f>IF(M80=0,"- - -",M75/M80*100)</f>
        <v>5.4084666572278071</v>
      </c>
      <c r="O75" s="2">
        <v>0</v>
      </c>
      <c r="P75" s="3">
        <f>IF(O80=0,"- - -",O75/O80*100)</f>
        <v>0</v>
      </c>
      <c r="Q75" s="2">
        <v>0</v>
      </c>
      <c r="R75" s="3">
        <f>IF(Q80=0,"- - -",Q75/Q80*100)</f>
        <v>0</v>
      </c>
      <c r="S75" s="2">
        <v>3</v>
      </c>
      <c r="T75" s="3">
        <f>IF(S80=0,"- - -",S75/S80*100)</f>
        <v>6.666666666666667</v>
      </c>
      <c r="U75" s="26">
        <f t="shared" si="3"/>
        <v>6509</v>
      </c>
      <c r="V75" s="29">
        <f>IF(U80=0,"- - -",U75/U80*100)</f>
        <v>5.1132391179682157</v>
      </c>
    </row>
    <row r="76" spans="1:22" x14ac:dyDescent="0.3">
      <c r="A76" s="60">
        <v>8</v>
      </c>
      <c r="B76" s="62" t="s">
        <v>130</v>
      </c>
      <c r="C76" s="9">
        <v>1</v>
      </c>
      <c r="D76" s="3">
        <f>IF(C80=0,"- - -",C76/C80*100)</f>
        <v>1.4285714285714286</v>
      </c>
      <c r="E76" s="2">
        <v>32</v>
      </c>
      <c r="F76" s="3">
        <f>IF(E80=0,"- - -",E76/E80*100)</f>
        <v>5.9701492537313428</v>
      </c>
      <c r="G76" s="2">
        <v>83</v>
      </c>
      <c r="H76" s="3">
        <f>IF(G80=0,"- - -",G76/G80*100)</f>
        <v>6.5200314218381781</v>
      </c>
      <c r="I76" s="2">
        <v>748</v>
      </c>
      <c r="J76" s="3">
        <f>IF(I80=0,"- - -",I76/I80*100)</f>
        <v>4.4221105527638196</v>
      </c>
      <c r="K76" s="2">
        <v>1307</v>
      </c>
      <c r="L76" s="3">
        <f>IF(K80=0,"- - -",K76/K80*100)</f>
        <v>1.3856935359039875</v>
      </c>
      <c r="M76" s="2">
        <v>301</v>
      </c>
      <c r="N76" s="3">
        <f>IF(M80=0,"- - -",M76/M80*100)</f>
        <v>2.1308225966303271</v>
      </c>
      <c r="O76" s="2">
        <v>0</v>
      </c>
      <c r="P76" s="3">
        <f>IF(O80=0,"- - -",O76/O80*100)</f>
        <v>0</v>
      </c>
      <c r="Q76" s="2">
        <v>0</v>
      </c>
      <c r="R76" s="3">
        <f>IF(Q80=0,"- - -",Q76/Q80*100)</f>
        <v>0</v>
      </c>
      <c r="S76" s="2">
        <v>4</v>
      </c>
      <c r="T76" s="3">
        <f>IF(S80=0,"- - -",S76/S80*100)</f>
        <v>8.8888888888888893</v>
      </c>
      <c r="U76" s="26">
        <f t="shared" si="3"/>
        <v>2476</v>
      </c>
      <c r="V76" s="29">
        <f>IF(U80=0,"- - -",U76/U80*100)</f>
        <v>1.9450576211536799</v>
      </c>
    </row>
    <row r="77" spans="1:22" x14ac:dyDescent="0.3">
      <c r="A77" s="60">
        <v>9</v>
      </c>
      <c r="B77" s="62" t="s">
        <v>130</v>
      </c>
      <c r="C77" s="9">
        <v>0</v>
      </c>
      <c r="D77" s="3">
        <f>IF(C80=0,"- - -",C77/C80*100)</f>
        <v>0</v>
      </c>
      <c r="E77" s="2">
        <v>20</v>
      </c>
      <c r="F77" s="3">
        <f>IF(E80=0,"- - -",E77/E80*100)</f>
        <v>3.7313432835820892</v>
      </c>
      <c r="G77" s="2">
        <v>68</v>
      </c>
      <c r="H77" s="3">
        <f>IF(G80=0,"- - -",G77/G80*100)</f>
        <v>5.3417124901806758</v>
      </c>
      <c r="I77" s="2">
        <v>435</v>
      </c>
      <c r="J77" s="3">
        <f>IF(I80=0,"- - -",I77/I80*100)</f>
        <v>2.5716819391073011</v>
      </c>
      <c r="K77" s="2">
        <v>363</v>
      </c>
      <c r="L77" s="3">
        <f>IF(K80=0,"- - -",K77/K80*100)</f>
        <v>0.38485597056859028</v>
      </c>
      <c r="M77" s="2">
        <v>88</v>
      </c>
      <c r="N77" s="3">
        <f>IF(M80=0,"- - -",M77/M80*100)</f>
        <v>0.62296474585870032</v>
      </c>
      <c r="O77" s="2">
        <v>0</v>
      </c>
      <c r="P77" s="3">
        <f>IF(O80=0,"- - -",O77/O80*100)</f>
        <v>0</v>
      </c>
      <c r="Q77" s="2">
        <v>0</v>
      </c>
      <c r="R77" s="3">
        <f>IF(Q80=0,"- - -",Q77/Q80*100)</f>
        <v>0</v>
      </c>
      <c r="S77" s="2">
        <v>1</v>
      </c>
      <c r="T77" s="3">
        <f>IF(S80=0,"- - -",S77/S80*100)</f>
        <v>2.2222222222222223</v>
      </c>
      <c r="U77" s="26">
        <f t="shared" si="3"/>
        <v>975</v>
      </c>
      <c r="V77" s="29">
        <f>IF(U80=0,"- - -",U77/U80*100)</f>
        <v>0.76592535566431263</v>
      </c>
    </row>
    <row r="78" spans="1:22" x14ac:dyDescent="0.3">
      <c r="A78" s="61">
        <v>10</v>
      </c>
      <c r="B78" s="62" t="s">
        <v>130</v>
      </c>
      <c r="C78" s="10">
        <v>0</v>
      </c>
      <c r="D78" s="7">
        <f>IF(C80=0,"- - -",C78/C80*100)</f>
        <v>0</v>
      </c>
      <c r="E78" s="6">
        <v>19</v>
      </c>
      <c r="F78" s="7">
        <f>IF(E80=0,"- - -",E78/E80*100)</f>
        <v>3.544776119402985</v>
      </c>
      <c r="G78" s="6">
        <v>70</v>
      </c>
      <c r="H78" s="7">
        <f>IF(G80=0,"- - -",G78/G80*100)</f>
        <v>5.4988216810683426</v>
      </c>
      <c r="I78" s="6">
        <v>296</v>
      </c>
      <c r="J78" s="7">
        <f>IF(I80=0,"- - -",I78/I80*100)</f>
        <v>1.7499261010937037</v>
      </c>
      <c r="K78" s="6">
        <v>180</v>
      </c>
      <c r="L78" s="7">
        <f>IF(K80=0,"- - -",K78/K80*100)</f>
        <v>0.19083767135632573</v>
      </c>
      <c r="M78" s="6">
        <v>29</v>
      </c>
      <c r="N78" s="7">
        <f>IF(M80=0,"- - -",M78/M80*100)</f>
        <v>0.20529520033979895</v>
      </c>
      <c r="O78" s="6">
        <v>0</v>
      </c>
      <c r="P78" s="7">
        <f>IF(O80=0,"- - -",O78/O80*100)</f>
        <v>0</v>
      </c>
      <c r="Q78" s="6">
        <v>0</v>
      </c>
      <c r="R78" s="7">
        <f>IF(Q80=0,"- - -",Q78/Q80*100)</f>
        <v>0</v>
      </c>
      <c r="S78" s="6">
        <v>2</v>
      </c>
      <c r="T78" s="7">
        <f>IF(S80=0,"- - -",S78/S80*100)</f>
        <v>4.4444444444444446</v>
      </c>
      <c r="U78" s="26">
        <f t="shared" si="3"/>
        <v>596</v>
      </c>
      <c r="V78" s="29">
        <f>IF(U80=0,"- - -",U78/U80*100)</f>
        <v>0.46819642253941568</v>
      </c>
    </row>
    <row r="79" spans="1:22" ht="15" thickBot="1" x14ac:dyDescent="0.35">
      <c r="A79" s="61" t="s">
        <v>128</v>
      </c>
      <c r="B79" s="62" t="s">
        <v>130</v>
      </c>
      <c r="C79" s="10">
        <v>1</v>
      </c>
      <c r="D79" s="7">
        <f>IF(C80=0,"- - -",C79/C80*100)</f>
        <v>1.4285714285714286</v>
      </c>
      <c r="E79" s="6">
        <v>104</v>
      </c>
      <c r="F79" s="7">
        <f>IF(E80=0,"- - -",E79/E80*100)</f>
        <v>19.402985074626866</v>
      </c>
      <c r="G79" s="6">
        <v>360</v>
      </c>
      <c r="H79" s="7">
        <f>IF(G80=0,"- - -",G79/G80*100)</f>
        <v>28.27965435978005</v>
      </c>
      <c r="I79" s="6">
        <v>1389</v>
      </c>
      <c r="J79" s="7">
        <f>IF(I80=0,"- - -",I79/I80*100)</f>
        <v>8.2116464676322796</v>
      </c>
      <c r="K79" s="6">
        <v>378</v>
      </c>
      <c r="L79" s="7">
        <f>IF(K80=0,"- - -",K79/K80*100)</f>
        <v>0.40075910984828406</v>
      </c>
      <c r="M79" s="6">
        <v>51</v>
      </c>
      <c r="N79" s="7">
        <f>IF(M80=0,"- - -",M79/M80*100)</f>
        <v>0.36103638680447403</v>
      </c>
      <c r="O79" s="6">
        <v>0</v>
      </c>
      <c r="P79" s="7">
        <f>IF(O80=0,"- - -",O79/O80*100)</f>
        <v>0</v>
      </c>
      <c r="Q79" s="6">
        <v>0</v>
      </c>
      <c r="R79" s="7">
        <f>IF(Q80=0,"- - -",Q79/Q80*100)</f>
        <v>0</v>
      </c>
      <c r="S79" s="6">
        <v>4</v>
      </c>
      <c r="T79" s="7">
        <f>IF(S80=0,"- - -",S79/S80*100)</f>
        <v>8.8888888888888893</v>
      </c>
      <c r="U79" s="26">
        <f t="shared" si="3"/>
        <v>2287</v>
      </c>
      <c r="V79" s="29">
        <f>IF(U80=0,"- - -",U79/U80*100)</f>
        <v>1.7965859368249057</v>
      </c>
    </row>
    <row r="80" spans="1:22" x14ac:dyDescent="0.3">
      <c r="A80" s="155" t="s">
        <v>13</v>
      </c>
      <c r="B80" s="156"/>
      <c r="C80" s="14">
        <f>SUM(C68:C79)</f>
        <v>70</v>
      </c>
      <c r="D80" s="15">
        <f>IF(C80=0,"- - -",C80/C80*100)</f>
        <v>100</v>
      </c>
      <c r="E80" s="16">
        <f>SUM(E68:E79)</f>
        <v>536</v>
      </c>
      <c r="F80" s="15">
        <f>IF(E80=0,"- - -",E80/E80*100)</f>
        <v>100</v>
      </c>
      <c r="G80" s="16">
        <f>SUM(G68:G79)</f>
        <v>1273</v>
      </c>
      <c r="H80" s="15">
        <f>IF(G80=0,"- - -",G80/G80*100)</f>
        <v>100</v>
      </c>
      <c r="I80" s="16">
        <f>SUM(I68:I79)</f>
        <v>16915</v>
      </c>
      <c r="J80" s="15">
        <f>IF(I80=0,"- - -",I80/I80*100)</f>
        <v>100</v>
      </c>
      <c r="K80" s="16">
        <f>SUM(K68:K79)</f>
        <v>94321</v>
      </c>
      <c r="L80" s="15">
        <f>IF(K80=0,"- - -",K80/K80*100)</f>
        <v>100</v>
      </c>
      <c r="M80" s="16">
        <f>SUM(M68:M79)</f>
        <v>14126</v>
      </c>
      <c r="N80" s="15">
        <f>IF(M80=0,"- - -",M80/M80*100)</f>
        <v>100</v>
      </c>
      <c r="O80" s="16">
        <f>SUM(O68:O79)</f>
        <v>8</v>
      </c>
      <c r="P80" s="15">
        <f>IF(O80=0,"- - -",O80/O80*100)</f>
        <v>100</v>
      </c>
      <c r="Q80" s="16">
        <f>SUM(Q68:Q79)</f>
        <v>3</v>
      </c>
      <c r="R80" s="15">
        <f>IF(Q80=0,"- - -",Q80/Q80*100)</f>
        <v>100</v>
      </c>
      <c r="S80" s="16">
        <f>SUM(S68:S79)</f>
        <v>45</v>
      </c>
      <c r="T80" s="15">
        <f>IF(S80=0,"- - -",S80/S80*100)</f>
        <v>100</v>
      </c>
      <c r="U80" s="22">
        <f>SUM(U68:U79)</f>
        <v>127297</v>
      </c>
      <c r="V80" s="23">
        <f>IF(U80=0,"- - -",U80/U80*100)</f>
        <v>100</v>
      </c>
    </row>
    <row r="81" spans="1:24" ht="15" thickBot="1" x14ac:dyDescent="0.35">
      <c r="A81" s="149" t="s">
        <v>590</v>
      </c>
      <c r="B81" s="150"/>
      <c r="C81" s="18">
        <f>IF($U80=0,"- - -",C80/$U80*100)</f>
        <v>5.4989512714360901E-2</v>
      </c>
      <c r="D81" s="19"/>
      <c r="E81" s="20">
        <f>IF($U80=0,"- - -",E80/$U80*100)</f>
        <v>0.42106255449853491</v>
      </c>
      <c r="F81" s="19"/>
      <c r="G81" s="20">
        <f>IF($U80=0,"- - -",G80/$U80*100)</f>
        <v>1.0000235669340205</v>
      </c>
      <c r="H81" s="19"/>
      <c r="I81" s="20">
        <f>IF($U80=0,"- - -",I80/$U80*100)</f>
        <v>13.287822965191639</v>
      </c>
      <c r="J81" s="19"/>
      <c r="K81" s="20">
        <f>IF($U80=0,"- - -",K80/$U80*100)</f>
        <v>74.095226124731923</v>
      </c>
      <c r="L81" s="19"/>
      <c r="M81" s="20">
        <f>IF($U80=0,"- - -",M80/$U80*100)</f>
        <v>11.096883665758032</v>
      </c>
      <c r="N81" s="19"/>
      <c r="O81" s="20">
        <f>IF($U80=0,"- - -",O80/$U80*100)</f>
        <v>6.2845157387841025E-3</v>
      </c>
      <c r="P81" s="19"/>
      <c r="Q81" s="20">
        <f>IF($U80=0,"- - -",Q80/$U80*100)</f>
        <v>2.3566934020440387E-3</v>
      </c>
      <c r="R81" s="19"/>
      <c r="S81" s="20">
        <f>IF($U80=0,"- - -",S80/$U80*100)</f>
        <v>3.5350401030660582E-2</v>
      </c>
      <c r="T81" s="19"/>
      <c r="U81" s="24">
        <f>IF($U80=0,"- - -",U80/$U80*100)</f>
        <v>100</v>
      </c>
      <c r="V81" s="25"/>
    </row>
    <row r="84" spans="1:24" x14ac:dyDescent="0.3">
      <c r="A84" s="1" t="s">
        <v>135</v>
      </c>
      <c r="J84" s="48"/>
      <c r="L84" s="48"/>
    </row>
    <row r="85" spans="1:24" ht="15" thickBot="1" x14ac:dyDescent="0.35"/>
    <row r="86" spans="1:24" ht="14.4" customHeight="1" x14ac:dyDescent="0.3">
      <c r="A86" s="151" t="s">
        <v>131</v>
      </c>
      <c r="B86" s="152"/>
      <c r="C86" s="32" t="s">
        <v>107</v>
      </c>
      <c r="D86" s="33"/>
      <c r="E86" s="32" t="s">
        <v>108</v>
      </c>
      <c r="F86" s="33"/>
      <c r="G86" s="32" t="s">
        <v>109</v>
      </c>
      <c r="H86" s="33"/>
      <c r="I86" s="32" t="s">
        <v>110</v>
      </c>
      <c r="J86" s="33"/>
      <c r="K86" s="32" t="s">
        <v>111</v>
      </c>
      <c r="L86" s="33"/>
      <c r="M86" s="32" t="s">
        <v>112</v>
      </c>
      <c r="N86" s="33"/>
      <c r="O86" s="32" t="s">
        <v>113</v>
      </c>
      <c r="P86" s="33"/>
      <c r="Q86" s="32" t="s">
        <v>114</v>
      </c>
      <c r="R86" s="33"/>
      <c r="S86" s="32" t="s">
        <v>115</v>
      </c>
      <c r="T86" s="33"/>
      <c r="U86" s="32" t="s">
        <v>116</v>
      </c>
      <c r="V86" s="33"/>
      <c r="W86" s="35" t="s">
        <v>13</v>
      </c>
      <c r="X86" s="36"/>
    </row>
    <row r="87" spans="1:24" ht="15" thickBot="1" x14ac:dyDescent="0.35">
      <c r="A87" s="153"/>
      <c r="B87" s="154"/>
      <c r="C87" s="37" t="s">
        <v>14</v>
      </c>
      <c r="D87" s="38" t="s">
        <v>15</v>
      </c>
      <c r="E87" s="39" t="s">
        <v>14</v>
      </c>
      <c r="F87" s="38" t="s">
        <v>15</v>
      </c>
      <c r="G87" s="39" t="s">
        <v>14</v>
      </c>
      <c r="H87" s="38" t="s">
        <v>15</v>
      </c>
      <c r="I87" s="37" t="s">
        <v>14</v>
      </c>
      <c r="J87" s="38" t="s">
        <v>15</v>
      </c>
      <c r="K87" s="37" t="s">
        <v>14</v>
      </c>
      <c r="L87" s="38" t="s">
        <v>15</v>
      </c>
      <c r="M87" s="37" t="s">
        <v>14</v>
      </c>
      <c r="N87" s="38" t="s">
        <v>15</v>
      </c>
      <c r="O87" s="37" t="s">
        <v>14</v>
      </c>
      <c r="P87" s="38" t="s">
        <v>15</v>
      </c>
      <c r="Q87" s="37" t="s">
        <v>14</v>
      </c>
      <c r="R87" s="38" t="s">
        <v>15</v>
      </c>
      <c r="S87" s="37" t="s">
        <v>14</v>
      </c>
      <c r="T87" s="38" t="s">
        <v>15</v>
      </c>
      <c r="U87" s="37" t="s">
        <v>14</v>
      </c>
      <c r="V87" s="38" t="s">
        <v>15</v>
      </c>
      <c r="W87" s="41" t="s">
        <v>14</v>
      </c>
      <c r="X87" s="42" t="s">
        <v>15</v>
      </c>
    </row>
    <row r="88" spans="1:24" x14ac:dyDescent="0.3">
      <c r="A88" s="59">
        <v>0</v>
      </c>
      <c r="B88" s="62" t="s">
        <v>129</v>
      </c>
      <c r="C88" s="8">
        <v>0</v>
      </c>
      <c r="D88" s="5">
        <f>IF(C100=0,"- - -",C88/C100*100)</f>
        <v>0</v>
      </c>
      <c r="E88" s="4">
        <v>26</v>
      </c>
      <c r="F88" s="5">
        <f>IF(E100=0,"- - -",E88/E100*100)</f>
        <v>0.63030303030303036</v>
      </c>
      <c r="G88" s="4">
        <v>88</v>
      </c>
      <c r="H88" s="5">
        <f>IF(G100=0,"- - -",G88/G100*100)</f>
        <v>0.41932717049461543</v>
      </c>
      <c r="I88" s="4">
        <v>197</v>
      </c>
      <c r="J88" s="5">
        <f>IF(I100=0,"- - -",I88/I100*100)</f>
        <v>0.42392941682806112</v>
      </c>
      <c r="K88" s="4">
        <v>204</v>
      </c>
      <c r="L88" s="5">
        <f>IF(K100=0,"- - -",K88/K100*100)</f>
        <v>0.5396254364617501</v>
      </c>
      <c r="M88" s="4">
        <v>83</v>
      </c>
      <c r="N88" s="5">
        <f>IF(M100=0,"- - -",M88/M100*100)</f>
        <v>0.55054391085168486</v>
      </c>
      <c r="O88" s="4">
        <v>17</v>
      </c>
      <c r="P88" s="5">
        <f>IF(O100=0,"- - -",O88/O100*100)</f>
        <v>0.63598952487841376</v>
      </c>
      <c r="Q88" s="4">
        <v>0</v>
      </c>
      <c r="R88" s="5">
        <f>IF(Q100=0,"- - -",Q88/Q100*100)</f>
        <v>0</v>
      </c>
      <c r="S88" s="4">
        <v>0</v>
      </c>
      <c r="T88" s="5">
        <f>IF(S100=0,"- - -",S88/S100*100)</f>
        <v>0</v>
      </c>
      <c r="U88" s="4">
        <v>0</v>
      </c>
      <c r="V88" s="5">
        <f>IF(U100=0,"- - -",U88/U100*100)</f>
        <v>0</v>
      </c>
      <c r="W88" s="26">
        <f>C88+E88+G88+I88+K88+M88+O88+Q88+S88+U88</f>
        <v>615</v>
      </c>
      <c r="X88" s="27">
        <f>IF(W100=0,"- - -",W88/W100*100)</f>
        <v>0.48312214741902793</v>
      </c>
    </row>
    <row r="89" spans="1:24" x14ac:dyDescent="0.3">
      <c r="A89" s="60">
        <v>1</v>
      </c>
      <c r="B89" s="62" t="s">
        <v>129</v>
      </c>
      <c r="C89" s="9">
        <v>1</v>
      </c>
      <c r="D89" s="3">
        <f>IF(C100=0,"- - -",C89/C100*100)</f>
        <v>1.8867924528301887</v>
      </c>
      <c r="E89" s="2">
        <v>84</v>
      </c>
      <c r="F89" s="3">
        <f>IF(E100=0,"- - -",E89/E100*100)</f>
        <v>2.0363636363636366</v>
      </c>
      <c r="G89" s="2">
        <v>363</v>
      </c>
      <c r="H89" s="3">
        <f>IF(G100=0,"- - -",G89/G100*100)</f>
        <v>1.7297245782902888</v>
      </c>
      <c r="I89" s="2">
        <v>750</v>
      </c>
      <c r="J89" s="3">
        <f>IF(I100=0,"- - -",I89/I100*100)</f>
        <v>1.6139444803098775</v>
      </c>
      <c r="K89" s="2">
        <v>733</v>
      </c>
      <c r="L89" s="3">
        <f>IF(K100=0,"- - -",K89/K100*100)</f>
        <v>1.9389482594434453</v>
      </c>
      <c r="M89" s="2">
        <v>281</v>
      </c>
      <c r="N89" s="3">
        <f>IF(M100=0,"- - -",M89/M100*100)</f>
        <v>1.8638896258954631</v>
      </c>
      <c r="O89" s="2">
        <v>67</v>
      </c>
      <c r="P89" s="3">
        <f>IF(O100=0,"- - -",O89/O100*100)</f>
        <v>2.5065469509913956</v>
      </c>
      <c r="Q89" s="2">
        <v>0</v>
      </c>
      <c r="R89" s="3">
        <f>IF(Q100=0,"- - -",Q89/Q100*100)</f>
        <v>0</v>
      </c>
      <c r="S89" s="2">
        <v>0</v>
      </c>
      <c r="T89" s="3">
        <f>IF(S100=0,"- - -",S89/S100*100)</f>
        <v>0</v>
      </c>
      <c r="U89" s="2">
        <v>0</v>
      </c>
      <c r="V89" s="3">
        <f>IF(U100=0,"- - -",U89/U100*100)</f>
        <v>0</v>
      </c>
      <c r="W89" s="26">
        <f t="shared" ref="W89:W99" si="4">C89+E89+G89+I89+K89+M89+O89+Q89+S89+U89</f>
        <v>2279</v>
      </c>
      <c r="X89" s="29">
        <f>IF(W100=0,"- - -",W89/W100*100)</f>
        <v>1.7903014210861217</v>
      </c>
    </row>
    <row r="90" spans="1:24" x14ac:dyDescent="0.3">
      <c r="A90" s="60">
        <v>2</v>
      </c>
      <c r="B90" s="62" t="s">
        <v>130</v>
      </c>
      <c r="C90" s="9">
        <v>1</v>
      </c>
      <c r="D90" s="3">
        <f>IF(C100=0,"- - -",C90/C100*100)</f>
        <v>1.8867924528301887</v>
      </c>
      <c r="E90" s="2">
        <v>173</v>
      </c>
      <c r="F90" s="3">
        <f>IF(E100=0,"- - -",E90/E100*100)</f>
        <v>4.1939393939393934</v>
      </c>
      <c r="G90" s="2">
        <v>792</v>
      </c>
      <c r="H90" s="3">
        <f>IF(G100=0,"- - -",G90/G100*100)</f>
        <v>3.7739445344515392</v>
      </c>
      <c r="I90" s="2">
        <v>1484</v>
      </c>
      <c r="J90" s="3">
        <f>IF(I100=0,"- - -",I90/I100*100)</f>
        <v>3.1934581450398105</v>
      </c>
      <c r="K90" s="2">
        <v>1158</v>
      </c>
      <c r="L90" s="3">
        <f>IF(K100=0,"- - -",K90/K100*100)</f>
        <v>3.0631679187387579</v>
      </c>
      <c r="M90" s="2">
        <v>524</v>
      </c>
      <c r="N90" s="3">
        <f>IF(M100=0,"- - -",M90/M100*100)</f>
        <v>3.4757230034491911</v>
      </c>
      <c r="O90" s="2">
        <v>76</v>
      </c>
      <c r="P90" s="3">
        <f>IF(O100=0,"- - -",O90/O100*100)</f>
        <v>2.8432472876917321</v>
      </c>
      <c r="Q90" s="2">
        <v>2</v>
      </c>
      <c r="R90" s="3">
        <f>IF(Q100=0,"- - -",Q90/Q100*100)</f>
        <v>1.9047619047619049</v>
      </c>
      <c r="S90" s="2">
        <v>0</v>
      </c>
      <c r="T90" s="3">
        <f>IF(S100=0,"- - -",S90/S100*100)</f>
        <v>0</v>
      </c>
      <c r="U90" s="2">
        <v>0</v>
      </c>
      <c r="V90" s="3">
        <f>IF(U100=0,"- - -",U90/U100*100)</f>
        <v>0</v>
      </c>
      <c r="W90" s="26">
        <f t="shared" si="4"/>
        <v>4210</v>
      </c>
      <c r="X90" s="29">
        <f>IF(W100=0,"- - -",W90/W100*100)</f>
        <v>3.3072264075351341</v>
      </c>
    </row>
    <row r="91" spans="1:24" x14ac:dyDescent="0.3">
      <c r="A91" s="60">
        <v>3</v>
      </c>
      <c r="B91" s="62" t="s">
        <v>130</v>
      </c>
      <c r="C91" s="9">
        <v>3</v>
      </c>
      <c r="D91" s="3">
        <f>IF(C100=0,"- - -",C91/C100*100)</f>
        <v>5.6603773584905666</v>
      </c>
      <c r="E91" s="2">
        <v>509</v>
      </c>
      <c r="F91" s="3">
        <f>IF(E100=0,"- - -",E91/E100*100)</f>
        <v>12.33939393939394</v>
      </c>
      <c r="G91" s="2">
        <v>2913</v>
      </c>
      <c r="H91" s="3">
        <f>IF(G100=0,"- - -",G91/G100*100)</f>
        <v>13.88068235966835</v>
      </c>
      <c r="I91" s="2">
        <v>5258</v>
      </c>
      <c r="J91" s="3">
        <f>IF(I100=0,"- - -",I91/I100*100)</f>
        <v>11.314826769959113</v>
      </c>
      <c r="K91" s="2">
        <v>4742</v>
      </c>
      <c r="L91" s="3">
        <f>IF(K100=0,"- - -",K91/K100*100)</f>
        <v>12.543646175007936</v>
      </c>
      <c r="M91" s="2">
        <v>1840</v>
      </c>
      <c r="N91" s="3">
        <f>IF(M100=0,"- - -",M91/M100*100)</f>
        <v>12.204828867073495</v>
      </c>
      <c r="O91" s="2">
        <v>330</v>
      </c>
      <c r="P91" s="3">
        <f>IF(O100=0,"- - -",O91/O100*100)</f>
        <v>12.345679012345679</v>
      </c>
      <c r="Q91" s="2">
        <v>8</v>
      </c>
      <c r="R91" s="3">
        <f>IF(Q100=0,"- - -",Q91/Q100*100)</f>
        <v>7.6190476190476195</v>
      </c>
      <c r="S91" s="2">
        <v>0</v>
      </c>
      <c r="T91" s="3">
        <f>IF(S100=0,"- - -",S91/S100*100)</f>
        <v>0</v>
      </c>
      <c r="U91" s="2">
        <v>0</v>
      </c>
      <c r="V91" s="3">
        <f>IF(U100=0,"- - -",U91/U100*100)</f>
        <v>0</v>
      </c>
      <c r="W91" s="26">
        <f t="shared" si="4"/>
        <v>15603</v>
      </c>
      <c r="X91" s="29">
        <f>IF(W100=0,"- - -",W91/W100*100)</f>
        <v>12.257162384031044</v>
      </c>
    </row>
    <row r="92" spans="1:24" x14ac:dyDescent="0.3">
      <c r="A92" s="60">
        <v>4</v>
      </c>
      <c r="B92" s="62" t="s">
        <v>130</v>
      </c>
      <c r="C92" s="9">
        <v>8</v>
      </c>
      <c r="D92" s="3">
        <f>IF(C100=0,"- - -",C92/C100*100)</f>
        <v>15.09433962264151</v>
      </c>
      <c r="E92" s="2">
        <v>1335</v>
      </c>
      <c r="F92" s="3">
        <f>IF(E100=0,"- - -",E92/E100*100)</f>
        <v>32.36363636363636</v>
      </c>
      <c r="G92" s="2">
        <v>6635</v>
      </c>
      <c r="H92" s="3">
        <f>IF(G100=0,"- - -",G92/G100*100)</f>
        <v>31.616315638997428</v>
      </c>
      <c r="I92" s="2">
        <v>14657</v>
      </c>
      <c r="J92" s="3">
        <f>IF(I100=0,"- - -",I92/I100*100)</f>
        <v>31.540778997202494</v>
      </c>
      <c r="K92" s="2">
        <v>12077</v>
      </c>
      <c r="L92" s="3">
        <f>IF(K100=0,"- - -",K92/K100*100)</f>
        <v>31.946354883081156</v>
      </c>
      <c r="M92" s="2">
        <v>4503</v>
      </c>
      <c r="N92" s="3">
        <f>IF(M100=0,"- - -",M92/M100*100)</f>
        <v>29.868665428495621</v>
      </c>
      <c r="O92" s="2">
        <v>707</v>
      </c>
      <c r="P92" s="3">
        <f>IF(O100=0,"- - -",O92/O100*100)</f>
        <v>26.449682005237563</v>
      </c>
      <c r="Q92" s="2">
        <v>24</v>
      </c>
      <c r="R92" s="3">
        <f>IF(Q100=0,"- - -",Q92/Q100*100)</f>
        <v>22.857142857142858</v>
      </c>
      <c r="S92" s="2">
        <v>1</v>
      </c>
      <c r="T92" s="3">
        <f>IF(S100=0,"- - -",S92/S100*100)</f>
        <v>25</v>
      </c>
      <c r="U92" s="2">
        <v>0</v>
      </c>
      <c r="V92" s="3">
        <f>IF(U100=0,"- - -",U92/U100*100)</f>
        <v>0</v>
      </c>
      <c r="W92" s="26">
        <f t="shared" si="4"/>
        <v>39947</v>
      </c>
      <c r="X92" s="29">
        <f>IF(W100=0,"- - -",W92/W100*100)</f>
        <v>31.380943777151071</v>
      </c>
    </row>
    <row r="93" spans="1:24" x14ac:dyDescent="0.3">
      <c r="A93" s="60">
        <v>5</v>
      </c>
      <c r="B93" s="62" t="s">
        <v>130</v>
      </c>
      <c r="C93" s="9">
        <v>13</v>
      </c>
      <c r="D93" s="3">
        <f>IF(C100=0,"- - -",C93/C100*100)</f>
        <v>24.528301886792452</v>
      </c>
      <c r="E93" s="2">
        <v>1145</v>
      </c>
      <c r="F93" s="3">
        <f>IF(E100=0,"- - -",E93/E100*100)</f>
        <v>27.757575757575758</v>
      </c>
      <c r="G93" s="2">
        <v>6007</v>
      </c>
      <c r="H93" s="3">
        <f>IF(G100=0,"- - -",G93/G100*100)</f>
        <v>28.623844467740401</v>
      </c>
      <c r="I93" s="2">
        <v>14170</v>
      </c>
      <c r="J93" s="3">
        <f>IF(I100=0,"- - -",I93/I100*100)</f>
        <v>30.49279104798795</v>
      </c>
      <c r="K93" s="2">
        <v>10513</v>
      </c>
      <c r="L93" s="3">
        <f>IF(K100=0,"- - -",K93/K100*100)</f>
        <v>27.809226536874405</v>
      </c>
      <c r="M93" s="2">
        <v>3967</v>
      </c>
      <c r="N93" s="3">
        <f>IF(M100=0,"- - -",M93/M100*100)</f>
        <v>26.313345715043781</v>
      </c>
      <c r="O93" s="2">
        <v>643</v>
      </c>
      <c r="P93" s="3">
        <f>IF(O100=0,"- - -",O93/O100*100)</f>
        <v>24.055368499812943</v>
      </c>
      <c r="Q93" s="2">
        <v>22</v>
      </c>
      <c r="R93" s="3">
        <f>IF(Q100=0,"- - -",Q93/Q100*100)</f>
        <v>20.952380952380953</v>
      </c>
      <c r="S93" s="2">
        <v>0</v>
      </c>
      <c r="T93" s="3">
        <f>IF(S100=0,"- - -",S93/S100*100)</f>
        <v>0</v>
      </c>
      <c r="U93" s="2">
        <v>0</v>
      </c>
      <c r="V93" s="3">
        <f>IF(U100=0,"- - -",U93/U100*100)</f>
        <v>0</v>
      </c>
      <c r="W93" s="26">
        <f t="shared" si="4"/>
        <v>36480</v>
      </c>
      <c r="X93" s="29">
        <f>IF(W100=0,"- - -",W93/W100*100)</f>
        <v>28.657391768855511</v>
      </c>
    </row>
    <row r="94" spans="1:24" x14ac:dyDescent="0.3">
      <c r="A94" s="60">
        <v>6</v>
      </c>
      <c r="B94" s="62" t="s">
        <v>130</v>
      </c>
      <c r="C94" s="9">
        <v>12</v>
      </c>
      <c r="D94" s="3">
        <f>IF(C100=0,"- - -",C94/C100*100)</f>
        <v>22.641509433962266</v>
      </c>
      <c r="E94" s="2">
        <v>471</v>
      </c>
      <c r="F94" s="3">
        <f>IF(E100=0,"- - -",E94/E100*100)</f>
        <v>11.418181818181818</v>
      </c>
      <c r="G94" s="2">
        <v>2345</v>
      </c>
      <c r="H94" s="3">
        <f>IF(G100=0,"- - -",G94/G100*100)</f>
        <v>11.174116077384923</v>
      </c>
      <c r="I94" s="2">
        <v>5644</v>
      </c>
      <c r="J94" s="3">
        <f>IF(I100=0,"- - -",I94/I100*100)</f>
        <v>12.145470195825265</v>
      </c>
      <c r="K94" s="2">
        <v>4557</v>
      </c>
      <c r="L94" s="3">
        <f>IF(K100=0,"- - -",K94/K100*100)</f>
        <v>12.054279970373505</v>
      </c>
      <c r="M94" s="2">
        <v>1868</v>
      </c>
      <c r="N94" s="3">
        <f>IF(M100=0,"- - -",M94/M100*100)</f>
        <v>12.390554523746351</v>
      </c>
      <c r="O94" s="2">
        <v>395</v>
      </c>
      <c r="P94" s="3">
        <f>IF(O100=0,"- - -",O94/O100*100)</f>
        <v>14.777403666292555</v>
      </c>
      <c r="Q94" s="2">
        <v>28</v>
      </c>
      <c r="R94" s="3">
        <f>IF(Q100=0,"- - -",Q94/Q100*100)</f>
        <v>26.666666666666668</v>
      </c>
      <c r="S94" s="2">
        <v>0</v>
      </c>
      <c r="T94" s="3">
        <f>IF(S100=0,"- - -",S94/S100*100)</f>
        <v>0</v>
      </c>
      <c r="U94" s="2">
        <v>0</v>
      </c>
      <c r="V94" s="3">
        <f>IF(U100=0,"- - -",U94/U100*100)</f>
        <v>0</v>
      </c>
      <c r="W94" s="26">
        <f t="shared" si="4"/>
        <v>15320</v>
      </c>
      <c r="X94" s="29">
        <f>IF(W100=0,"- - -",W94/W100*100)</f>
        <v>12.034847639771558</v>
      </c>
    </row>
    <row r="95" spans="1:24" x14ac:dyDescent="0.3">
      <c r="A95" s="60">
        <v>7</v>
      </c>
      <c r="B95" s="62" t="s">
        <v>130</v>
      </c>
      <c r="C95" s="9">
        <v>9</v>
      </c>
      <c r="D95" s="3">
        <f>IF(C100=0,"- - -",C95/C100*100)</f>
        <v>16.981132075471699</v>
      </c>
      <c r="E95" s="2">
        <v>181</v>
      </c>
      <c r="F95" s="3">
        <f>IF(E100=0,"- - -",E95/E100*100)</f>
        <v>4.3878787878787877</v>
      </c>
      <c r="G95" s="2">
        <v>891</v>
      </c>
      <c r="H95" s="3">
        <f>IF(G100=0,"- - -",G95/G100*100)</f>
        <v>4.2456876012579814</v>
      </c>
      <c r="I95" s="2">
        <v>2286</v>
      </c>
      <c r="J95" s="3">
        <f>IF(I100=0,"- - -",I95/I100*100)</f>
        <v>4.919302775984506</v>
      </c>
      <c r="K95" s="2">
        <v>1952</v>
      </c>
      <c r="L95" s="3">
        <f>IF(K100=0,"- - -",K95/K100*100)</f>
        <v>5.1634747645751773</v>
      </c>
      <c r="M95" s="2">
        <v>983</v>
      </c>
      <c r="N95" s="3">
        <f>IF(M100=0,"- - -",M95/M100*100)</f>
        <v>6.520297161050677</v>
      </c>
      <c r="O95" s="2">
        <v>200</v>
      </c>
      <c r="P95" s="3">
        <f>IF(O100=0,"- - -",O95/O100*100)</f>
        <v>7.4822297044519273</v>
      </c>
      <c r="Q95" s="2">
        <v>6</v>
      </c>
      <c r="R95" s="3">
        <f>IF(Q100=0,"- - -",Q95/Q100*100)</f>
        <v>5.7142857142857144</v>
      </c>
      <c r="S95" s="2">
        <v>1</v>
      </c>
      <c r="T95" s="3">
        <f>IF(S100=0,"- - -",S95/S100*100)</f>
        <v>25</v>
      </c>
      <c r="U95" s="2">
        <v>0</v>
      </c>
      <c r="V95" s="3">
        <f>IF(U100=0,"- - -",U95/U100*100)</f>
        <v>0</v>
      </c>
      <c r="W95" s="26">
        <f t="shared" si="4"/>
        <v>6509</v>
      </c>
      <c r="X95" s="29">
        <f>IF(W100=0,"- - -",W95/W100*100)</f>
        <v>5.1132391179682157</v>
      </c>
    </row>
    <row r="96" spans="1:24" x14ac:dyDescent="0.3">
      <c r="A96" s="60">
        <v>8</v>
      </c>
      <c r="B96" s="62" t="s">
        <v>130</v>
      </c>
      <c r="C96" s="9">
        <v>1</v>
      </c>
      <c r="D96" s="3">
        <f>IF(C100=0,"- - -",C96/C100*100)</f>
        <v>1.8867924528301887</v>
      </c>
      <c r="E96" s="2">
        <v>77</v>
      </c>
      <c r="F96" s="3">
        <f>IF(E100=0,"- - -",E96/E100*100)</f>
        <v>1.8666666666666669</v>
      </c>
      <c r="G96" s="2">
        <v>349</v>
      </c>
      <c r="H96" s="3">
        <f>IF(G100=0,"- - -",G96/G100*100)</f>
        <v>1.6630134375297818</v>
      </c>
      <c r="I96" s="2">
        <v>830</v>
      </c>
      <c r="J96" s="3">
        <f>IF(I100=0,"- - -",I96/I100*100)</f>
        <v>1.7860985582095974</v>
      </c>
      <c r="K96" s="2">
        <v>731</v>
      </c>
      <c r="L96" s="3">
        <f>IF(K100=0,"- - -",K96/K100*100)</f>
        <v>1.9336578139879379</v>
      </c>
      <c r="M96" s="2">
        <v>403</v>
      </c>
      <c r="N96" s="3">
        <f>IF(M100=0,"- - -",M96/M100*100)</f>
        <v>2.6731228442557708</v>
      </c>
      <c r="O96" s="2">
        <v>82</v>
      </c>
      <c r="P96" s="3">
        <f>IF(O100=0,"- - -",O96/O100*100)</f>
        <v>3.0677141788252897</v>
      </c>
      <c r="Q96" s="2">
        <v>3</v>
      </c>
      <c r="R96" s="3">
        <f>IF(Q100=0,"- - -",Q96/Q100*100)</f>
        <v>2.8571428571428572</v>
      </c>
      <c r="S96" s="2">
        <v>0</v>
      </c>
      <c r="T96" s="3">
        <f>IF(S100=0,"- - -",S96/S100*100)</f>
        <v>0</v>
      </c>
      <c r="U96" s="2">
        <v>0</v>
      </c>
      <c r="V96" s="3">
        <f>IF(U100=0,"- - -",U96/U100*100)</f>
        <v>0</v>
      </c>
      <c r="W96" s="26">
        <f t="shared" si="4"/>
        <v>2476</v>
      </c>
      <c r="X96" s="29">
        <f>IF(W100=0,"- - -",W96/W100*100)</f>
        <v>1.9450576211536799</v>
      </c>
    </row>
    <row r="97" spans="1:28" x14ac:dyDescent="0.3">
      <c r="A97" s="60">
        <v>9</v>
      </c>
      <c r="B97" s="62" t="s">
        <v>130</v>
      </c>
      <c r="C97" s="9">
        <v>2</v>
      </c>
      <c r="D97" s="3">
        <f>IF(C100=0,"- - -",C97/C100*100)</f>
        <v>3.7735849056603774</v>
      </c>
      <c r="E97" s="2">
        <v>30</v>
      </c>
      <c r="F97" s="3">
        <f>IF(E100=0,"- - -",E97/E100*100)</f>
        <v>0.72727272727272729</v>
      </c>
      <c r="G97" s="2">
        <v>165</v>
      </c>
      <c r="H97" s="3">
        <f>IF(G100=0,"- - -",G97/G100*100)</f>
        <v>0.786238444677404</v>
      </c>
      <c r="I97" s="2">
        <v>298</v>
      </c>
      <c r="J97" s="3">
        <f>IF(I100=0,"- - -",I97/I100*100)</f>
        <v>0.641273940176458</v>
      </c>
      <c r="K97" s="2">
        <v>292</v>
      </c>
      <c r="L97" s="3">
        <f>IF(K100=0,"- - -",K97/K100*100)</f>
        <v>0.77240503650407355</v>
      </c>
      <c r="M97" s="2">
        <v>152</v>
      </c>
      <c r="N97" s="3">
        <f>IF(M100=0,"- - -",M97/M100*100)</f>
        <v>1.0082249933669409</v>
      </c>
      <c r="O97" s="2">
        <v>33</v>
      </c>
      <c r="P97" s="3">
        <f>IF(O100=0,"- - -",O97/O100*100)</f>
        <v>1.2345679012345678</v>
      </c>
      <c r="Q97" s="2">
        <v>3</v>
      </c>
      <c r="R97" s="3">
        <f>IF(Q100=0,"- - -",Q97/Q100*100)</f>
        <v>2.8571428571428572</v>
      </c>
      <c r="S97" s="2">
        <v>0</v>
      </c>
      <c r="T97" s="3">
        <f>IF(S100=0,"- - -",S97/S100*100)</f>
        <v>0</v>
      </c>
      <c r="U97" s="2">
        <v>0</v>
      </c>
      <c r="V97" s="3">
        <f>IF(U100=0,"- - -",U97/U100*100)</f>
        <v>0</v>
      </c>
      <c r="W97" s="26">
        <f t="shared" si="4"/>
        <v>975</v>
      </c>
      <c r="X97" s="29">
        <f>IF(W100=0,"- - -",W97/W100*100)</f>
        <v>0.76592535566431263</v>
      </c>
    </row>
    <row r="98" spans="1:28" x14ac:dyDescent="0.3">
      <c r="A98" s="61">
        <v>10</v>
      </c>
      <c r="B98" s="62" t="s">
        <v>130</v>
      </c>
      <c r="C98" s="10">
        <v>2</v>
      </c>
      <c r="D98" s="7">
        <f>IF(C100=0,"- - -",C98/C100*100)</f>
        <v>3.7735849056603774</v>
      </c>
      <c r="E98" s="6">
        <v>24</v>
      </c>
      <c r="F98" s="7">
        <f>IF(E100=0,"- - -",E98/E100*100)</f>
        <v>0.58181818181818179</v>
      </c>
      <c r="G98" s="6">
        <v>103</v>
      </c>
      <c r="H98" s="7">
        <f>IF(G100=0,"- - -",G98/G100*100)</f>
        <v>0.49080339273801576</v>
      </c>
      <c r="I98" s="6">
        <v>174</v>
      </c>
      <c r="J98" s="7">
        <f>IF(I100=0,"- - -",I98/I100*100)</f>
        <v>0.37443511943189156</v>
      </c>
      <c r="K98" s="6">
        <v>166</v>
      </c>
      <c r="L98" s="7">
        <f>IF(K100=0,"- - -",K98/K100*100)</f>
        <v>0.43910697280711036</v>
      </c>
      <c r="M98" s="6">
        <v>95</v>
      </c>
      <c r="N98" s="7">
        <f>IF(M100=0,"- - -",M98/M100*100)</f>
        <v>0.63014062085433808</v>
      </c>
      <c r="O98" s="6">
        <v>28</v>
      </c>
      <c r="P98" s="7">
        <f>IF(O100=0,"- - -",O98/O100*100)</f>
        <v>1.0475121586232696</v>
      </c>
      <c r="Q98" s="6">
        <v>3</v>
      </c>
      <c r="R98" s="7">
        <f>IF(Q100=0,"- - -",Q98/Q100*100)</f>
        <v>2.8571428571428572</v>
      </c>
      <c r="S98" s="6">
        <v>1</v>
      </c>
      <c r="T98" s="7">
        <f>IF(S100=0,"- - -",S98/S100*100)</f>
        <v>25</v>
      </c>
      <c r="U98" s="6">
        <v>0</v>
      </c>
      <c r="V98" s="7">
        <f>IF(U100=0,"- - -",U98/U100*100)</f>
        <v>0</v>
      </c>
      <c r="W98" s="26">
        <f t="shared" si="4"/>
        <v>596</v>
      </c>
      <c r="X98" s="29">
        <f>IF(W100=0,"- - -",W98/W100*100)</f>
        <v>0.46819642253941568</v>
      </c>
    </row>
    <row r="99" spans="1:28" ht="15" thickBot="1" x14ac:dyDescent="0.35">
      <c r="A99" s="61" t="s">
        <v>128</v>
      </c>
      <c r="B99" s="62" t="s">
        <v>130</v>
      </c>
      <c r="C99" s="10">
        <v>1</v>
      </c>
      <c r="D99" s="7">
        <f>IF(C100=0,"- - -",C99/C100*100)</f>
        <v>1.8867924528301887</v>
      </c>
      <c r="E99" s="6">
        <v>70</v>
      </c>
      <c r="F99" s="7">
        <f>IF(E100=0,"- - -",E99/E100*100)</f>
        <v>1.6969696969696972</v>
      </c>
      <c r="G99" s="6">
        <v>335</v>
      </c>
      <c r="H99" s="7">
        <f>IF(G100=0,"- - -",G99/G100*100)</f>
        <v>1.5963022967692748</v>
      </c>
      <c r="I99" s="6">
        <v>722</v>
      </c>
      <c r="J99" s="7">
        <f>IF(I100=0,"- - -",I99/I100*100)</f>
        <v>1.5536905530449752</v>
      </c>
      <c r="K99" s="6">
        <v>679</v>
      </c>
      <c r="L99" s="7">
        <f>IF(K100=0,"- - -",K99/K100*100)</f>
        <v>1.7961062321447465</v>
      </c>
      <c r="M99" s="6">
        <v>377</v>
      </c>
      <c r="N99" s="7">
        <f>IF(M100=0,"- - -",M99/M100*100)</f>
        <v>2.5006633059166887</v>
      </c>
      <c r="O99" s="6">
        <v>95</v>
      </c>
      <c r="P99" s="7">
        <f>IF(O100=0,"- - -",O99/O100*100)</f>
        <v>3.554059109614665</v>
      </c>
      <c r="Q99" s="6">
        <v>6</v>
      </c>
      <c r="R99" s="7">
        <f>IF(Q100=0,"- - -",Q99/Q100*100)</f>
        <v>5.7142857142857144</v>
      </c>
      <c r="S99" s="6">
        <v>1</v>
      </c>
      <c r="T99" s="7">
        <f>IF(S100=0,"- - -",S99/S100*100)</f>
        <v>25</v>
      </c>
      <c r="U99" s="6">
        <v>1</v>
      </c>
      <c r="V99" s="7">
        <f>IF(U100=0,"- - -",U99/U100*100)</f>
        <v>100</v>
      </c>
      <c r="W99" s="26">
        <f t="shared" si="4"/>
        <v>2287</v>
      </c>
      <c r="X99" s="29">
        <f>IF(W100=0,"- - -",W99/W100*100)</f>
        <v>1.7965859368249057</v>
      </c>
    </row>
    <row r="100" spans="1:28" x14ac:dyDescent="0.3">
      <c r="A100" s="155" t="s">
        <v>13</v>
      </c>
      <c r="B100" s="156"/>
      <c r="C100" s="14">
        <f>SUM(C88:C99)</f>
        <v>53</v>
      </c>
      <c r="D100" s="15">
        <f>IF(C100=0,"- - -",C100/C100*100)</f>
        <v>100</v>
      </c>
      <c r="E100" s="16">
        <f>SUM(E88:E99)</f>
        <v>4125</v>
      </c>
      <c r="F100" s="15">
        <f>IF(E100=0,"- - -",E100/E100*100)</f>
        <v>100</v>
      </c>
      <c r="G100" s="16">
        <f>SUM(G88:G99)</f>
        <v>20986</v>
      </c>
      <c r="H100" s="15">
        <f>IF(G100=0,"- - -",G100/G100*100)</f>
        <v>100</v>
      </c>
      <c r="I100" s="16">
        <f>SUM(I88:I99)</f>
        <v>46470</v>
      </c>
      <c r="J100" s="15">
        <f>IF(I100=0,"- - -",I100/I100*100)</f>
        <v>100</v>
      </c>
      <c r="K100" s="16">
        <f>SUM(K88:K99)</f>
        <v>37804</v>
      </c>
      <c r="L100" s="15">
        <f>IF(K100=0,"- - -",K100/K100*100)</f>
        <v>100</v>
      </c>
      <c r="M100" s="16">
        <f>SUM(M88:M99)</f>
        <v>15076</v>
      </c>
      <c r="N100" s="15">
        <f>IF(M100=0,"- - -",M100/M100*100)</f>
        <v>100</v>
      </c>
      <c r="O100" s="16">
        <f>SUM(O88:O99)</f>
        <v>2673</v>
      </c>
      <c r="P100" s="15">
        <f>IF(O100=0,"- - -",O100/O100*100)</f>
        <v>100</v>
      </c>
      <c r="Q100" s="16">
        <f>SUM(Q88:Q99)</f>
        <v>105</v>
      </c>
      <c r="R100" s="15">
        <f>IF(Q100=0,"- - -",Q100/Q100*100)</f>
        <v>100</v>
      </c>
      <c r="S100" s="16">
        <f>SUM(S88:S99)</f>
        <v>4</v>
      </c>
      <c r="T100" s="15">
        <f>IF(S100=0,"- - -",S100/S100*100)</f>
        <v>100</v>
      </c>
      <c r="U100" s="16">
        <f>SUM(U88:U99)</f>
        <v>1</v>
      </c>
      <c r="V100" s="15">
        <f>IF(U100=0,"- - -",U100/U100*100)</f>
        <v>100</v>
      </c>
      <c r="W100" s="22">
        <f>SUM(W88:W99)</f>
        <v>127297</v>
      </c>
      <c r="X100" s="23">
        <f>IF(W100=0,"- - -",W100/W100*100)</f>
        <v>100</v>
      </c>
    </row>
    <row r="101" spans="1:28" ht="15" thickBot="1" x14ac:dyDescent="0.35">
      <c r="A101" s="149" t="s">
        <v>35</v>
      </c>
      <c r="B101" s="150"/>
      <c r="C101" s="18">
        <f>IF($W100=0,"- - -",C100/$W100*100)</f>
        <v>4.1634916769444689E-2</v>
      </c>
      <c r="D101" s="19"/>
      <c r="E101" s="20">
        <f>IF($W100=0,"- - -",E100/$W100*100)</f>
        <v>3.2404534278105532</v>
      </c>
      <c r="F101" s="19"/>
      <c r="G101" s="20">
        <f>IF($W100=0,"- - -",G100/$W100*100)</f>
        <v>16.485855911765398</v>
      </c>
      <c r="H101" s="19"/>
      <c r="I101" s="20">
        <f>IF($W100=0,"- - -",I100/$W100*100)</f>
        <v>36.505180797662163</v>
      </c>
      <c r="J101" s="19"/>
      <c r="K101" s="20">
        <f>IF($W100=0,"- - -",K100/$W100*100)</f>
        <v>29.697479123624284</v>
      </c>
      <c r="L101" s="19"/>
      <c r="M101" s="20">
        <f>IF($W100=0,"- - -",M100/$W100*100)</f>
        <v>11.843169909738643</v>
      </c>
      <c r="N101" s="19"/>
      <c r="O101" s="20">
        <f>IF($W100=0,"- - -",O100/$W100*100)</f>
        <v>2.0998138212212387</v>
      </c>
      <c r="P101" s="19"/>
      <c r="Q101" s="20">
        <f>IF($W100=0,"- - -",Q100/$W100*100)</f>
        <v>8.2484269071541355E-2</v>
      </c>
      <c r="R101" s="19"/>
      <c r="S101" s="20">
        <f>IF($W100=0,"- - -",S100/$W100*100)</f>
        <v>3.1422578693920513E-3</v>
      </c>
      <c r="T101" s="19"/>
      <c r="U101" s="20">
        <f>IF($W100=0,"- - -",U100/$W100*100)</f>
        <v>7.8556446734801282E-4</v>
      </c>
      <c r="V101" s="19"/>
      <c r="W101" s="24">
        <f>IF($W100=0,"- - -",W100/$W100*100)</f>
        <v>100</v>
      </c>
      <c r="X101" s="25"/>
    </row>
    <row r="102" spans="1:28" x14ac:dyDescent="0.3">
      <c r="A102" s="63"/>
    </row>
    <row r="104" spans="1:28" x14ac:dyDescent="0.3">
      <c r="A104" s="49" t="s">
        <v>136</v>
      </c>
      <c r="J104" s="48"/>
      <c r="L104" s="48"/>
    </row>
    <row r="105" spans="1:28" ht="15" thickBot="1" x14ac:dyDescent="0.35"/>
    <row r="106" spans="1:28" ht="14.4" customHeight="1" x14ac:dyDescent="0.3">
      <c r="A106" s="151" t="s">
        <v>131</v>
      </c>
      <c r="B106" s="152"/>
      <c r="C106" s="32" t="s">
        <v>38</v>
      </c>
      <c r="D106" s="33"/>
      <c r="E106" s="33" t="s">
        <v>39</v>
      </c>
      <c r="F106" s="33"/>
      <c r="G106" s="33" t="s">
        <v>40</v>
      </c>
      <c r="H106" s="33"/>
      <c r="I106" s="33" t="s">
        <v>41</v>
      </c>
      <c r="J106" s="33"/>
      <c r="K106" s="33" t="s">
        <v>42</v>
      </c>
      <c r="L106" s="33"/>
      <c r="M106" s="33" t="s">
        <v>43</v>
      </c>
      <c r="N106" s="33"/>
      <c r="O106" s="33" t="s">
        <v>44</v>
      </c>
      <c r="P106" s="33"/>
      <c r="Q106" s="33" t="s">
        <v>45</v>
      </c>
      <c r="R106" s="33"/>
      <c r="S106" s="33" t="s">
        <v>46</v>
      </c>
      <c r="T106" s="33"/>
      <c r="U106" s="33" t="s">
        <v>47</v>
      </c>
      <c r="V106" s="33"/>
      <c r="W106" s="33" t="s">
        <v>48</v>
      </c>
      <c r="X106" s="33"/>
      <c r="Y106" s="33" t="s">
        <v>16</v>
      </c>
      <c r="Z106" s="33"/>
      <c r="AA106" s="35" t="s">
        <v>13</v>
      </c>
      <c r="AB106" s="36"/>
    </row>
    <row r="107" spans="1:28" ht="15" thickBot="1" x14ac:dyDescent="0.35">
      <c r="A107" s="153"/>
      <c r="B107" s="154"/>
      <c r="C107" s="37" t="s">
        <v>14</v>
      </c>
      <c r="D107" s="38" t="s">
        <v>15</v>
      </c>
      <c r="E107" s="39" t="s">
        <v>14</v>
      </c>
      <c r="F107" s="38" t="s">
        <v>15</v>
      </c>
      <c r="G107" s="39" t="s">
        <v>14</v>
      </c>
      <c r="H107" s="38" t="s">
        <v>15</v>
      </c>
      <c r="I107" s="37" t="s">
        <v>14</v>
      </c>
      <c r="J107" s="38" t="s">
        <v>15</v>
      </c>
      <c r="K107" s="37" t="s">
        <v>14</v>
      </c>
      <c r="L107" s="38" t="s">
        <v>15</v>
      </c>
      <c r="M107" s="37" t="s">
        <v>14</v>
      </c>
      <c r="N107" s="38" t="s">
        <v>15</v>
      </c>
      <c r="O107" s="37" t="s">
        <v>14</v>
      </c>
      <c r="P107" s="38" t="s">
        <v>15</v>
      </c>
      <c r="Q107" s="37" t="s">
        <v>14</v>
      </c>
      <c r="R107" s="38" t="s">
        <v>15</v>
      </c>
      <c r="S107" s="37" t="s">
        <v>14</v>
      </c>
      <c r="T107" s="38" t="s">
        <v>15</v>
      </c>
      <c r="U107" s="37" t="s">
        <v>14</v>
      </c>
      <c r="V107" s="38" t="s">
        <v>15</v>
      </c>
      <c r="W107" s="37" t="s">
        <v>14</v>
      </c>
      <c r="X107" s="38" t="s">
        <v>15</v>
      </c>
      <c r="Y107" s="37" t="s">
        <v>14</v>
      </c>
      <c r="Z107" s="38" t="s">
        <v>15</v>
      </c>
      <c r="AA107" s="41" t="s">
        <v>14</v>
      </c>
      <c r="AB107" s="42" t="s">
        <v>15</v>
      </c>
    </row>
    <row r="108" spans="1:28" x14ac:dyDescent="0.3">
      <c r="A108" s="59">
        <v>0</v>
      </c>
      <c r="B108" s="62" t="s">
        <v>129</v>
      </c>
      <c r="C108" s="8">
        <v>4</v>
      </c>
      <c r="D108" s="5">
        <f>IF(C120=0,"- - -",C108/C120*100)</f>
        <v>2.7210884353741496</v>
      </c>
      <c r="E108" s="4">
        <v>16</v>
      </c>
      <c r="F108" s="5">
        <f>IF(E120=0,"- - -",E108/E120*100)</f>
        <v>2.8419182948490231</v>
      </c>
      <c r="G108" s="4">
        <v>15</v>
      </c>
      <c r="H108" s="5">
        <f>IF(G120=0,"- - -",G108/G120*100)</f>
        <v>1.7084282460136675</v>
      </c>
      <c r="I108" s="4">
        <v>35</v>
      </c>
      <c r="J108" s="5">
        <f>IF(I120=0,"- - -",I108/I120*100)</f>
        <v>1.9167579408543263</v>
      </c>
      <c r="K108" s="4">
        <v>34</v>
      </c>
      <c r="L108" s="5">
        <f>IF(K120=0,"- - -",K108/K120*100)</f>
        <v>0.56050115397296407</v>
      </c>
      <c r="M108" s="4">
        <v>91</v>
      </c>
      <c r="N108" s="5">
        <f>IF(M120=0,"- - -",M108/M120*100)</f>
        <v>0.38150337483754665</v>
      </c>
      <c r="O108" s="4">
        <v>198</v>
      </c>
      <c r="P108" s="5">
        <f>IF(O120=0,"- - -",O108/O120*100)</f>
        <v>0.38928866344225554</v>
      </c>
      <c r="Q108" s="4">
        <v>179</v>
      </c>
      <c r="R108" s="5">
        <f>IF(Q120=0,"- - -",Q108/Q120*100)</f>
        <v>0.50589266031710145</v>
      </c>
      <c r="S108" s="4">
        <v>56</v>
      </c>
      <c r="T108" s="5">
        <f>IF(S120=0,"- - -",S108/S120*100)</f>
        <v>0.62298364667927464</v>
      </c>
      <c r="U108" s="4">
        <v>3</v>
      </c>
      <c r="V108" s="5">
        <f>IF(U120=0,"- - -",U108/U120*100)</f>
        <v>0.28873917228103946</v>
      </c>
      <c r="W108" s="4">
        <v>0</v>
      </c>
      <c r="X108" s="5">
        <f>IF(W120=0,"- - -",W108/W120*100)</f>
        <v>0</v>
      </c>
      <c r="Y108" s="4">
        <v>0</v>
      </c>
      <c r="Z108" s="5">
        <f>IF(Y120=0,"- - -",Y108/Y120*100)</f>
        <v>0</v>
      </c>
      <c r="AA108" s="26">
        <f>C108+E108+G108+I108+K108+M108+O108+Q108+S108+U108+W108+Y108</f>
        <v>631</v>
      </c>
      <c r="AB108" s="27">
        <f>IF(AA120=0,"- - -",AA108/AA120*100)</f>
        <v>0.48650732459521973</v>
      </c>
    </row>
    <row r="109" spans="1:28" x14ac:dyDescent="0.3">
      <c r="A109" s="60">
        <v>1</v>
      </c>
      <c r="B109" s="62" t="s">
        <v>129</v>
      </c>
      <c r="C109" s="9">
        <v>27</v>
      </c>
      <c r="D109" s="3">
        <f>IF(C120=0,"- - -",C109/C120*100)</f>
        <v>18.367346938775512</v>
      </c>
      <c r="E109" s="2">
        <v>74</v>
      </c>
      <c r="F109" s="3">
        <f>IF(E120=0,"- - -",E109/E120*100)</f>
        <v>13.143872113676732</v>
      </c>
      <c r="G109" s="2">
        <v>26</v>
      </c>
      <c r="H109" s="3">
        <f>IF(G120=0,"- - -",G109/G120*100)</f>
        <v>2.9612756264236904</v>
      </c>
      <c r="I109" s="2">
        <v>72</v>
      </c>
      <c r="J109" s="3">
        <f>IF(I120=0,"- - -",I109/I120*100)</f>
        <v>3.943044906900329</v>
      </c>
      <c r="K109" s="2">
        <v>93</v>
      </c>
      <c r="L109" s="3">
        <f>IF(K120=0,"- - -",K109/K120*100)</f>
        <v>1.533135509396637</v>
      </c>
      <c r="M109" s="2">
        <v>374</v>
      </c>
      <c r="N109" s="3">
        <f>IF(M120=0,"- - -",M109/M120*100)</f>
        <v>1.5679369471345321</v>
      </c>
      <c r="O109" s="2">
        <v>877</v>
      </c>
      <c r="P109" s="3">
        <f>IF(O120=0,"- - -",O109/O120*100)</f>
        <v>1.7242735244386773</v>
      </c>
      <c r="Q109" s="2">
        <v>578</v>
      </c>
      <c r="R109" s="3">
        <f>IF(Q120=0,"- - -",Q109/Q120*100)</f>
        <v>1.6335528361077354</v>
      </c>
      <c r="S109" s="2">
        <v>169</v>
      </c>
      <c r="T109" s="3">
        <f>IF(S120=0,"- - -",S109/S120*100)</f>
        <v>1.8800756480142395</v>
      </c>
      <c r="U109" s="2">
        <v>17</v>
      </c>
      <c r="V109" s="3">
        <f>IF(U120=0,"- - -",U109/U120*100)</f>
        <v>1.6361886429258903</v>
      </c>
      <c r="W109" s="2">
        <v>3</v>
      </c>
      <c r="X109" s="3">
        <f>IF(W120=0,"- - -",W109/W120*100)</f>
        <v>3.4090909090909087</v>
      </c>
      <c r="Y109" s="2">
        <v>1</v>
      </c>
      <c r="Z109" s="3">
        <f>IF(Y120=0,"- - -",Y109/Y120*100)</f>
        <v>16.666666666666664</v>
      </c>
      <c r="AA109" s="26">
        <f t="shared" ref="AA109:AA119" si="5">C109+E109+G109+I109+K109+M109+O109+Q109+S109+U109+W109+Y109</f>
        <v>2311</v>
      </c>
      <c r="AB109" s="29">
        <f>IF(AA120=0,"- - -",AA109/AA120*100)</f>
        <v>1.7818041634541248</v>
      </c>
    </row>
    <row r="110" spans="1:28" x14ac:dyDescent="0.3">
      <c r="A110" s="60">
        <v>2</v>
      </c>
      <c r="B110" s="62" t="s">
        <v>130</v>
      </c>
      <c r="C110" s="9">
        <v>28</v>
      </c>
      <c r="D110" s="3">
        <f>IF(C120=0,"- - -",C110/C120*100)</f>
        <v>19.047619047619047</v>
      </c>
      <c r="E110" s="2">
        <v>58</v>
      </c>
      <c r="F110" s="3">
        <f>IF(E120=0,"- - -",E110/E120*100)</f>
        <v>10.301953818827709</v>
      </c>
      <c r="G110" s="2">
        <v>56</v>
      </c>
      <c r="H110" s="3">
        <f>IF(G120=0,"- - -",G110/G120*100)</f>
        <v>6.3781321184510258</v>
      </c>
      <c r="I110" s="2">
        <v>64</v>
      </c>
      <c r="J110" s="3">
        <f>IF(I120=0,"- - -",I110/I120*100)</f>
        <v>3.5049288061336252</v>
      </c>
      <c r="K110" s="2">
        <v>122</v>
      </c>
      <c r="L110" s="3">
        <f>IF(K120=0,"- - -",K110/K120*100)</f>
        <v>2.0112100230794594</v>
      </c>
      <c r="M110" s="2">
        <v>739</v>
      </c>
      <c r="N110" s="3">
        <f>IF(M120=0,"- - -",M110/M120*100)</f>
        <v>3.0981427912631534</v>
      </c>
      <c r="O110" s="2">
        <v>1636</v>
      </c>
      <c r="P110" s="3">
        <f>IF(O120=0,"- - -",O110/O120*100)</f>
        <v>3.2165467343006564</v>
      </c>
      <c r="Q110" s="2">
        <v>1204</v>
      </c>
      <c r="R110" s="3">
        <f>IF(Q120=0,"- - -",Q110/Q120*100)</f>
        <v>3.4027640392278777</v>
      </c>
      <c r="S110" s="2">
        <v>302</v>
      </c>
      <c r="T110" s="3">
        <f>IF(S120=0,"- - -",S110/S120*100)</f>
        <v>3.359661808877517</v>
      </c>
      <c r="U110" s="2">
        <v>26</v>
      </c>
      <c r="V110" s="3">
        <f>IF(U120=0,"- - -",U110/U120*100)</f>
        <v>2.5024061597690084</v>
      </c>
      <c r="W110" s="2">
        <v>5</v>
      </c>
      <c r="X110" s="3">
        <f>IF(W120=0,"- - -",W110/W120*100)</f>
        <v>5.6818181818181817</v>
      </c>
      <c r="Y110" s="2">
        <v>1</v>
      </c>
      <c r="Z110" s="3">
        <f>IF(Y120=0,"- - -",Y110/Y120*100)</f>
        <v>16.666666666666664</v>
      </c>
      <c r="AA110" s="26">
        <f t="shared" si="5"/>
        <v>4241</v>
      </c>
      <c r="AB110" s="29">
        <f>IF(AA120=0,"- - -",AA110/AA120*100)</f>
        <v>3.2698535080956055</v>
      </c>
    </row>
    <row r="111" spans="1:28" x14ac:dyDescent="0.3">
      <c r="A111" s="60">
        <v>3</v>
      </c>
      <c r="B111" s="62" t="s">
        <v>130</v>
      </c>
      <c r="C111" s="9">
        <v>13</v>
      </c>
      <c r="D111" s="3">
        <f>IF(C120=0,"- - -",C111/C120*100)</f>
        <v>8.8435374149659864</v>
      </c>
      <c r="E111" s="2">
        <v>40</v>
      </c>
      <c r="F111" s="3">
        <f>IF(E120=0,"- - -",E111/E120*100)</f>
        <v>7.104795737122557</v>
      </c>
      <c r="G111" s="2">
        <v>34</v>
      </c>
      <c r="H111" s="3">
        <f>IF(G120=0,"- - -",G111/G120*100)</f>
        <v>3.8724373576309796</v>
      </c>
      <c r="I111" s="2">
        <v>66</v>
      </c>
      <c r="J111" s="3">
        <f>IF(I120=0,"- - -",I111/I120*100)</f>
        <v>3.6144578313253009</v>
      </c>
      <c r="K111" s="2">
        <v>246</v>
      </c>
      <c r="L111" s="3">
        <f>IF(K120=0,"- - -",K111/K120*100)</f>
        <v>4.0553907022749751</v>
      </c>
      <c r="M111" s="2">
        <v>2568</v>
      </c>
      <c r="N111" s="3">
        <f>IF(M120=0,"- - -",M111/M120*100)</f>
        <v>10.765941391019998</v>
      </c>
      <c r="O111" s="2">
        <v>6655</v>
      </c>
      <c r="P111" s="3">
        <f>IF(O120=0,"- - -",O111/O120*100)</f>
        <v>13.084424521253588</v>
      </c>
      <c r="Q111" s="2">
        <v>4716</v>
      </c>
      <c r="R111" s="3">
        <f>IF(Q120=0,"- - -",Q111/Q120*100)</f>
        <v>13.328434558968997</v>
      </c>
      <c r="S111" s="2">
        <v>1200</v>
      </c>
      <c r="T111" s="3">
        <f>IF(S120=0,"- - -",S111/S120*100)</f>
        <v>13.349649571698743</v>
      </c>
      <c r="U111" s="2">
        <v>118</v>
      </c>
      <c r="V111" s="3">
        <f>IF(U120=0,"- - -",U111/U120*100)</f>
        <v>11.357074109720886</v>
      </c>
      <c r="W111" s="2">
        <v>4</v>
      </c>
      <c r="X111" s="3">
        <f>IF(W120=0,"- - -",W111/W120*100)</f>
        <v>4.5454545454545459</v>
      </c>
      <c r="Y111" s="2">
        <v>0</v>
      </c>
      <c r="Z111" s="3">
        <f>IF(Y120=0,"- - -",Y111/Y120*100)</f>
        <v>0</v>
      </c>
      <c r="AA111" s="26">
        <f t="shared" si="5"/>
        <v>15660</v>
      </c>
      <c r="AB111" s="29">
        <f>IF(AA120=0,"- - -",AA111/AA120*100)</f>
        <v>12.074016962220508</v>
      </c>
    </row>
    <row r="112" spans="1:28" x14ac:dyDescent="0.3">
      <c r="A112" s="60">
        <v>4</v>
      </c>
      <c r="B112" s="62" t="s">
        <v>130</v>
      </c>
      <c r="C112" s="9">
        <v>25</v>
      </c>
      <c r="D112" s="3">
        <f>IF(C120=0,"- - -",C112/C120*100)</f>
        <v>17.006802721088434</v>
      </c>
      <c r="E112" s="2">
        <v>31</v>
      </c>
      <c r="F112" s="3">
        <f>IF(E120=0,"- - -",E112/E120*100)</f>
        <v>5.5062166962699823</v>
      </c>
      <c r="G112" s="2">
        <v>61</v>
      </c>
      <c r="H112" s="3">
        <f>IF(G120=0,"- - -",G112/G120*100)</f>
        <v>6.9476082004555808</v>
      </c>
      <c r="I112" s="2">
        <v>147</v>
      </c>
      <c r="J112" s="3">
        <f>IF(I120=0,"- - -",I112/I120*100)</f>
        <v>8.0503833515881702</v>
      </c>
      <c r="K112" s="2">
        <v>920</v>
      </c>
      <c r="L112" s="3">
        <f>IF(K120=0,"- - -",K112/K120*100)</f>
        <v>15.166501813386086</v>
      </c>
      <c r="M112" s="2">
        <v>7072</v>
      </c>
      <c r="N112" s="3">
        <f>IF(M120=0,"- - -",M112/M120*100)</f>
        <v>29.648262273089337</v>
      </c>
      <c r="O112" s="2">
        <v>16960</v>
      </c>
      <c r="P112" s="3">
        <f>IF(O120=0,"- - -",O112/O120*100)</f>
        <v>33.345129959498252</v>
      </c>
      <c r="Q112" s="2">
        <v>11821</v>
      </c>
      <c r="R112" s="3">
        <f>IF(Q120=0,"- - -",Q112/Q120*100)</f>
        <v>33.408699092784673</v>
      </c>
      <c r="S112" s="2">
        <v>2806</v>
      </c>
      <c r="T112" s="3">
        <f>IF(S120=0,"- - -",S112/S120*100)</f>
        <v>31.215930581822228</v>
      </c>
      <c r="U112" s="2">
        <v>295</v>
      </c>
      <c r="V112" s="3">
        <f>IF(U120=0,"- - -",U112/U120*100)</f>
        <v>28.392685274302217</v>
      </c>
      <c r="W112" s="2">
        <v>22</v>
      </c>
      <c r="X112" s="3">
        <f>IF(W120=0,"- - -",W112/W120*100)</f>
        <v>25</v>
      </c>
      <c r="Y112" s="2">
        <v>4</v>
      </c>
      <c r="Z112" s="3">
        <f>IF(Y120=0,"- - -",Y112/Y120*100)</f>
        <v>66.666666666666657</v>
      </c>
      <c r="AA112" s="26">
        <f t="shared" si="5"/>
        <v>40164</v>
      </c>
      <c r="AB112" s="29">
        <f>IF(AA120=0,"- - -",AA112/AA120*100)</f>
        <v>30.966846569005398</v>
      </c>
    </row>
    <row r="113" spans="1:28" x14ac:dyDescent="0.3">
      <c r="A113" s="60">
        <v>5</v>
      </c>
      <c r="B113" s="62" t="s">
        <v>130</v>
      </c>
      <c r="C113" s="9">
        <v>18</v>
      </c>
      <c r="D113" s="3">
        <f>IF(C120=0,"- - -",C113/C120*100)</f>
        <v>12.244897959183673</v>
      </c>
      <c r="E113" s="2">
        <v>41</v>
      </c>
      <c r="F113" s="3">
        <f>IF(E120=0,"- - -",E113/E120*100)</f>
        <v>7.2824156305506218</v>
      </c>
      <c r="G113" s="2">
        <v>77</v>
      </c>
      <c r="H113" s="3">
        <f>IF(G120=0,"- - -",G113/G120*100)</f>
        <v>8.7699316628701585</v>
      </c>
      <c r="I113" s="2">
        <v>219</v>
      </c>
      <c r="J113" s="3">
        <f>IF(I120=0,"- - -",I113/I120*100)</f>
        <v>11.9934282584885</v>
      </c>
      <c r="K113" s="2">
        <v>1303</v>
      </c>
      <c r="L113" s="3">
        <f>IF(K120=0,"- - -",K113/K120*100)</f>
        <v>21.480382459610947</v>
      </c>
      <c r="M113" s="2">
        <v>6795</v>
      </c>
      <c r="N113" s="3">
        <f>IF(M120=0,"- - -",M113/M120*100)</f>
        <v>28.486982769462958</v>
      </c>
      <c r="O113" s="2">
        <v>15076</v>
      </c>
      <c r="P113" s="3">
        <f>IF(O120=0,"- - -",O113/O120*100)</f>
        <v>29.640989343714363</v>
      </c>
      <c r="Q113" s="2">
        <v>10490</v>
      </c>
      <c r="R113" s="3">
        <f>IF(Q120=0,"- - -",Q113/Q120*100)</f>
        <v>29.647005624169797</v>
      </c>
      <c r="S113" s="2">
        <v>2579</v>
      </c>
      <c r="T113" s="3">
        <f>IF(S120=0,"- - -",S113/S120*100)</f>
        <v>28.690621871175882</v>
      </c>
      <c r="U113" s="2">
        <v>306</v>
      </c>
      <c r="V113" s="3">
        <f>IF(U120=0,"- - -",U113/U120*100)</f>
        <v>29.451395572666023</v>
      </c>
      <c r="W113" s="2">
        <v>19</v>
      </c>
      <c r="X113" s="3">
        <f>IF(W120=0,"- - -",W113/W120*100)</f>
        <v>21.59090909090909</v>
      </c>
      <c r="Y113" s="2">
        <v>0</v>
      </c>
      <c r="Z113" s="3">
        <f>IF(Y120=0,"- - -",Y113/Y120*100)</f>
        <v>0</v>
      </c>
      <c r="AA113" s="26">
        <f t="shared" si="5"/>
        <v>36923</v>
      </c>
      <c r="AB113" s="29">
        <f>IF(AA120=0,"- - -",AA113/AA120*100)</f>
        <v>28.468003084040095</v>
      </c>
    </row>
    <row r="114" spans="1:28" x14ac:dyDescent="0.3">
      <c r="A114" s="60">
        <v>6</v>
      </c>
      <c r="B114" s="62" t="s">
        <v>130</v>
      </c>
      <c r="C114" s="9">
        <v>13</v>
      </c>
      <c r="D114" s="3">
        <f>IF(C120=0,"- - -",C114/C120*100)</f>
        <v>8.8435374149659864</v>
      </c>
      <c r="E114" s="2">
        <v>44</v>
      </c>
      <c r="F114" s="3">
        <f>IF(E120=0,"- - -",E114/E120*100)</f>
        <v>7.8152753108348145</v>
      </c>
      <c r="G114" s="2">
        <v>103</v>
      </c>
      <c r="H114" s="3">
        <f>IF(G120=0,"- - -",G114/G120*100)</f>
        <v>11.731207289293849</v>
      </c>
      <c r="I114" s="2">
        <v>228</v>
      </c>
      <c r="J114" s="3">
        <f>IF(I120=0,"- - -",I114/I120*100)</f>
        <v>12.48630887185104</v>
      </c>
      <c r="K114" s="2">
        <v>979</v>
      </c>
      <c r="L114" s="3">
        <f>IF(K120=0,"- - -",K114/K120*100)</f>
        <v>16.13913616880976</v>
      </c>
      <c r="M114" s="2">
        <v>3274</v>
      </c>
      <c r="N114" s="3">
        <f>IF(M120=0,"- - -",M114/M120*100)</f>
        <v>13.72573680459481</v>
      </c>
      <c r="O114" s="2">
        <v>5846</v>
      </c>
      <c r="P114" s="3">
        <f>IF(O120=0,"- - -",O114/O120*100)</f>
        <v>11.493846093350635</v>
      </c>
      <c r="Q114" s="2">
        <v>3992</v>
      </c>
      <c r="R114" s="3">
        <f>IF(Q120=0,"- - -",Q114/Q120*100)</f>
        <v>11.28225418986519</v>
      </c>
      <c r="S114" s="2">
        <v>1106</v>
      </c>
      <c r="T114" s="3">
        <f>IF(S120=0,"- - -",S114/S120*100)</f>
        <v>12.303927021915674</v>
      </c>
      <c r="U114" s="2">
        <v>142</v>
      </c>
      <c r="V114" s="3">
        <f>IF(U120=0,"- - -",U114/U120*100)</f>
        <v>13.666987487969202</v>
      </c>
      <c r="W114" s="2">
        <v>15</v>
      </c>
      <c r="X114" s="3">
        <f>IF(W120=0,"- - -",W114/W120*100)</f>
        <v>17.045454545454543</v>
      </c>
      <c r="Y114" s="2">
        <v>0</v>
      </c>
      <c r="Z114" s="3">
        <f>IF(Y120=0,"- - -",Y114/Y120*100)</f>
        <v>0</v>
      </c>
      <c r="AA114" s="26">
        <f t="shared" si="5"/>
        <v>15742</v>
      </c>
      <c r="AB114" s="29">
        <f>IF(AA120=0,"- - -",AA114/AA120*100)</f>
        <v>12.137239784117194</v>
      </c>
    </row>
    <row r="115" spans="1:28" x14ac:dyDescent="0.3">
      <c r="A115" s="60">
        <v>7</v>
      </c>
      <c r="B115" s="62" t="s">
        <v>130</v>
      </c>
      <c r="C115" s="9">
        <v>2</v>
      </c>
      <c r="D115" s="3">
        <f>IF(C120=0,"- - -",C115/C120*100)</f>
        <v>1.3605442176870748</v>
      </c>
      <c r="E115" s="2">
        <v>47</v>
      </c>
      <c r="F115" s="3">
        <f>IF(E120=0,"- - -",E115/E120*100)</f>
        <v>8.3481349911190055</v>
      </c>
      <c r="G115" s="2">
        <v>89</v>
      </c>
      <c r="H115" s="3">
        <f>IF(G120=0,"- - -",G115/G120*100)</f>
        <v>10.136674259681094</v>
      </c>
      <c r="I115" s="2">
        <v>184</v>
      </c>
      <c r="J115" s="3">
        <f>IF(I120=0,"- - -",I115/I120*100)</f>
        <v>10.076670317634173</v>
      </c>
      <c r="K115" s="2">
        <v>703</v>
      </c>
      <c r="L115" s="3">
        <f>IF(K120=0,"- - -",K115/K120*100)</f>
        <v>11.589185624793934</v>
      </c>
      <c r="M115" s="2">
        <v>1399</v>
      </c>
      <c r="N115" s="3">
        <f>IF(M120=0,"- - -",M115/M120*100)</f>
        <v>5.8650903450299756</v>
      </c>
      <c r="O115" s="2">
        <v>2269</v>
      </c>
      <c r="P115" s="3">
        <f>IF(O120=0,"- - -",O115/O120*100)</f>
        <v>4.4610907946993832</v>
      </c>
      <c r="Q115" s="2">
        <v>1571</v>
      </c>
      <c r="R115" s="3">
        <f>IF(Q120=0,"- - -",Q115/Q120*100)</f>
        <v>4.4399853036769068</v>
      </c>
      <c r="S115" s="2">
        <v>497</v>
      </c>
      <c r="T115" s="3">
        <f>IF(S120=0,"- - -",S115/S120*100)</f>
        <v>5.5289798642785621</v>
      </c>
      <c r="U115" s="2">
        <v>77</v>
      </c>
      <c r="V115" s="3">
        <f>IF(U120=0,"- - -",U115/U120*100)</f>
        <v>7.4109720885466803</v>
      </c>
      <c r="W115" s="2">
        <v>14</v>
      </c>
      <c r="X115" s="3">
        <f>IF(W120=0,"- - -",W115/W120*100)</f>
        <v>15.909090909090908</v>
      </c>
      <c r="Y115" s="2">
        <v>0</v>
      </c>
      <c r="Z115" s="3">
        <f>IF(Y120=0,"- - -",Y115/Y120*100)</f>
        <v>0</v>
      </c>
      <c r="AA115" s="26">
        <f t="shared" si="5"/>
        <v>6852</v>
      </c>
      <c r="AB115" s="29">
        <f>IF(AA120=0,"- - -",AA115/AA120*100)</f>
        <v>5.2829606784888208</v>
      </c>
    </row>
    <row r="116" spans="1:28" x14ac:dyDescent="0.3">
      <c r="A116" s="60">
        <v>8</v>
      </c>
      <c r="B116" s="62" t="s">
        <v>130</v>
      </c>
      <c r="C116" s="9">
        <v>3</v>
      </c>
      <c r="D116" s="3">
        <f>IF(C120=0,"- - -",C116/C120*100)</f>
        <v>2.0408163265306123</v>
      </c>
      <c r="E116" s="2">
        <v>44</v>
      </c>
      <c r="F116" s="3">
        <f>IF(E120=0,"- - -",E116/E120*100)</f>
        <v>7.8152753108348145</v>
      </c>
      <c r="G116" s="2">
        <v>61</v>
      </c>
      <c r="H116" s="3">
        <f>IF(G120=0,"- - -",G116/G120*100)</f>
        <v>6.9476082004555808</v>
      </c>
      <c r="I116" s="2">
        <v>134</v>
      </c>
      <c r="J116" s="3">
        <f>IF(I120=0,"- - -",I116/I120*100)</f>
        <v>7.3384446878422782</v>
      </c>
      <c r="K116" s="2">
        <v>412</v>
      </c>
      <c r="L116" s="3">
        <f>IF(K120=0,"- - -",K116/K120*100)</f>
        <v>6.7919551599076824</v>
      </c>
      <c r="M116" s="2">
        <v>606</v>
      </c>
      <c r="N116" s="3">
        <f>IF(M120=0,"- - -",M116/M120*100)</f>
        <v>2.5405609357313548</v>
      </c>
      <c r="O116" s="2">
        <v>710</v>
      </c>
      <c r="P116" s="3">
        <f>IF(O120=0,"- - -",O116/O120*100)</f>
        <v>1.3959340961818254</v>
      </c>
      <c r="Q116" s="2">
        <v>518</v>
      </c>
      <c r="R116" s="3">
        <f>IF(Q120=0,"- - -",Q116/Q120*100)</f>
        <v>1.4639798773422263</v>
      </c>
      <c r="S116" s="2">
        <v>160</v>
      </c>
      <c r="T116" s="3">
        <f>IF(S120=0,"- - -",S116/S120*100)</f>
        <v>1.7799532762264991</v>
      </c>
      <c r="U116" s="2">
        <v>36</v>
      </c>
      <c r="V116" s="3">
        <f>IF(U120=0,"- - -",U116/U120*100)</f>
        <v>3.4648700673724733</v>
      </c>
      <c r="W116" s="2">
        <v>3</v>
      </c>
      <c r="X116" s="3">
        <f>IF(W120=0,"- - -",W116/W120*100)</f>
        <v>3.4090909090909087</v>
      </c>
      <c r="Y116" s="2">
        <v>0</v>
      </c>
      <c r="Z116" s="3">
        <f>IF(Y120=0,"- - -",Y116/Y120*100)</f>
        <v>0</v>
      </c>
      <c r="AA116" s="26">
        <f t="shared" si="5"/>
        <v>2687</v>
      </c>
      <c r="AB116" s="29">
        <f>IF(AA120=0,"- - -",AA116/AA120*100)</f>
        <v>2.0717039321511179</v>
      </c>
    </row>
    <row r="117" spans="1:28" x14ac:dyDescent="0.3">
      <c r="A117" s="60">
        <v>9</v>
      </c>
      <c r="B117" s="62" t="s">
        <v>130</v>
      </c>
      <c r="C117" s="9">
        <v>3</v>
      </c>
      <c r="D117" s="3">
        <f>IF(C120=0,"- - -",C117/C120*100)</f>
        <v>2.0408163265306123</v>
      </c>
      <c r="E117" s="2">
        <v>20</v>
      </c>
      <c r="F117" s="3">
        <f>IF(E120=0,"- - -",E117/E120*100)</f>
        <v>3.5523978685612785</v>
      </c>
      <c r="G117" s="2">
        <v>46</v>
      </c>
      <c r="H117" s="3">
        <f>IF(G120=0,"- - -",G117/G120*100)</f>
        <v>5.239179954441914</v>
      </c>
      <c r="I117" s="2">
        <v>100</v>
      </c>
      <c r="J117" s="3">
        <f>IF(I120=0,"- - -",I117/I120*100)</f>
        <v>5.4764512595837891</v>
      </c>
      <c r="K117" s="2">
        <v>251</v>
      </c>
      <c r="L117" s="3">
        <f>IF(K120=0,"- - -",K117/K120*100)</f>
        <v>4.1378173425651168</v>
      </c>
      <c r="M117" s="2">
        <v>247</v>
      </c>
      <c r="N117" s="3">
        <f>IF(M120=0,"- - -",M117/M120*100)</f>
        <v>1.0355091602733408</v>
      </c>
      <c r="O117" s="2">
        <v>223</v>
      </c>
      <c r="P117" s="3">
        <f>IF(O120=0,"- - -",O117/O120*100)</f>
        <v>0.43844127246274228</v>
      </c>
      <c r="Q117" s="2">
        <v>141</v>
      </c>
      <c r="R117" s="3">
        <f>IF(Q120=0,"- - -",Q117/Q120*100)</f>
        <v>0.39849645309894577</v>
      </c>
      <c r="S117" s="2">
        <v>45</v>
      </c>
      <c r="T117" s="3">
        <f>IF(S120=0,"- - -",S117/S120*100)</f>
        <v>0.50061185893870286</v>
      </c>
      <c r="U117" s="2">
        <v>6</v>
      </c>
      <c r="V117" s="3">
        <f>IF(U120=0,"- - -",U117/U120*100)</f>
        <v>0.57747834456207892</v>
      </c>
      <c r="W117" s="2">
        <v>0</v>
      </c>
      <c r="X117" s="3">
        <f>IF(W120=0,"- - -",W117/W120*100)</f>
        <v>0</v>
      </c>
      <c r="Y117" s="2">
        <v>0</v>
      </c>
      <c r="Z117" s="3">
        <f>IF(Y120=0,"- - -",Y117/Y120*100)</f>
        <v>0</v>
      </c>
      <c r="AA117" s="26">
        <f t="shared" si="5"/>
        <v>1082</v>
      </c>
      <c r="AB117" s="29">
        <f>IF(AA120=0,"- - -",AA117/AA120*100)</f>
        <v>0.83423284502698536</v>
      </c>
    </row>
    <row r="118" spans="1:28" x14ac:dyDescent="0.3">
      <c r="A118" s="61">
        <v>10</v>
      </c>
      <c r="B118" s="62" t="s">
        <v>130</v>
      </c>
      <c r="C118" s="10">
        <v>1</v>
      </c>
      <c r="D118" s="7">
        <f>IF(C120=0,"- - -",C118/C120*100)</f>
        <v>0.68027210884353739</v>
      </c>
      <c r="E118" s="6">
        <v>18</v>
      </c>
      <c r="F118" s="7">
        <f>IF(E120=0,"- - -",E118/E120*100)</f>
        <v>3.197158081705151</v>
      </c>
      <c r="G118" s="6">
        <v>51</v>
      </c>
      <c r="H118" s="7">
        <f>IF(G120=0,"- - -",G118/G120*100)</f>
        <v>5.808656036446469</v>
      </c>
      <c r="I118" s="6">
        <v>87</v>
      </c>
      <c r="J118" s="7">
        <f>IF(I120=0,"- - -",I118/I120*100)</f>
        <v>4.7645125958378971</v>
      </c>
      <c r="K118" s="6">
        <v>189</v>
      </c>
      <c r="L118" s="7">
        <f>IF(K120=0,"- - -",K118/K120*100)</f>
        <v>3.1157270029673589</v>
      </c>
      <c r="M118" s="6">
        <v>144</v>
      </c>
      <c r="N118" s="7">
        <f>IF(M120=0,"- - -",M118/M120*100)</f>
        <v>0.60369764809457926</v>
      </c>
      <c r="O118" s="6">
        <v>102</v>
      </c>
      <c r="P118" s="7">
        <f>IF(O120=0,"- - -",O118/O120*100)</f>
        <v>0.20054264480358616</v>
      </c>
      <c r="Q118" s="6">
        <v>52</v>
      </c>
      <c r="R118" s="7">
        <f>IF(Q120=0,"- - -",Q118/Q120*100)</f>
        <v>0.14696323093010769</v>
      </c>
      <c r="S118" s="6">
        <v>26</v>
      </c>
      <c r="T118" s="7">
        <f>IF(S120=0,"- - -",S118/S120*100)</f>
        <v>0.28924240738680607</v>
      </c>
      <c r="U118" s="6">
        <v>3</v>
      </c>
      <c r="V118" s="7">
        <f>IF(U120=0,"- - -",U118/U120*100)</f>
        <v>0.28873917228103946</v>
      </c>
      <c r="W118" s="6">
        <v>1</v>
      </c>
      <c r="X118" s="7">
        <f>IF(W120=0,"- - -",W118/W120*100)</f>
        <v>1.1363636363636365</v>
      </c>
      <c r="Y118" s="6">
        <v>0</v>
      </c>
      <c r="Z118" s="7">
        <f>IF(Y120=0,"- - -",Y118/Y120*100)</f>
        <v>0</v>
      </c>
      <c r="AA118" s="26">
        <f t="shared" si="5"/>
        <v>674</v>
      </c>
      <c r="AB118" s="29">
        <f>IF(AA120=0,"- - -",AA118/AA120*100)</f>
        <v>0.51966075558982261</v>
      </c>
    </row>
    <row r="119" spans="1:28" ht="15" thickBot="1" x14ac:dyDescent="0.35">
      <c r="A119" s="61" t="s">
        <v>128</v>
      </c>
      <c r="B119" s="62" t="s">
        <v>130</v>
      </c>
      <c r="C119" s="10">
        <v>10</v>
      </c>
      <c r="D119" s="7">
        <f>IF(C120=0,"- - -",C119/C120*100)</f>
        <v>6.8027210884353746</v>
      </c>
      <c r="E119" s="6">
        <v>130</v>
      </c>
      <c r="F119" s="7">
        <f>IF(E120=0,"- - -",E119/E120*100)</f>
        <v>23.090586145648313</v>
      </c>
      <c r="G119" s="6">
        <v>259</v>
      </c>
      <c r="H119" s="7">
        <f>IF(G120=0,"- - -",G119/G120*100)</f>
        <v>29.498861047835987</v>
      </c>
      <c r="I119" s="6">
        <v>490</v>
      </c>
      <c r="J119" s="7">
        <f>IF(I120=0,"- - -",I119/I120*100)</f>
        <v>26.834611171960571</v>
      </c>
      <c r="K119" s="6">
        <v>814</v>
      </c>
      <c r="L119" s="7">
        <f>IF(K120=0,"- - -",K119/K120*100)</f>
        <v>13.41905703923508</v>
      </c>
      <c r="M119" s="6">
        <v>544</v>
      </c>
      <c r="N119" s="7">
        <f>IF(M120=0,"- - -",M119/M120*100)</f>
        <v>2.2806355594684109</v>
      </c>
      <c r="O119" s="6">
        <v>310</v>
      </c>
      <c r="P119" s="7">
        <f>IF(O120=0,"- - -",O119/O120*100)</f>
        <v>0.60949235185403638</v>
      </c>
      <c r="Q119" s="6">
        <v>121</v>
      </c>
      <c r="R119" s="7">
        <f>IF(Q120=0,"- - -",Q119/Q120*100)</f>
        <v>0.34197213351044287</v>
      </c>
      <c r="S119" s="6">
        <v>43</v>
      </c>
      <c r="T119" s="7">
        <f>IF(S120=0,"- - -",S119/S120*100)</f>
        <v>0.47836244298587166</v>
      </c>
      <c r="U119" s="6">
        <v>10</v>
      </c>
      <c r="V119" s="7">
        <f>IF(U120=0,"- - -",U119/U120*100)</f>
        <v>0.96246390760346479</v>
      </c>
      <c r="W119" s="6">
        <v>2</v>
      </c>
      <c r="X119" s="7">
        <f>IF(W120=0,"- - -",W119/W120*100)</f>
        <v>2.2727272727272729</v>
      </c>
      <c r="Y119" s="6">
        <v>0</v>
      </c>
      <c r="Z119" s="7">
        <f>IF(Y120=0,"- - -",Y119/Y120*100)</f>
        <v>0</v>
      </c>
      <c r="AA119" s="26">
        <f t="shared" si="5"/>
        <v>2733</v>
      </c>
      <c r="AB119" s="29">
        <f>IF(AA120=0,"- - -",AA119/AA120*100)</f>
        <v>2.1071703932151116</v>
      </c>
    </row>
    <row r="120" spans="1:28" x14ac:dyDescent="0.3">
      <c r="A120" s="155" t="s">
        <v>13</v>
      </c>
      <c r="B120" s="156"/>
      <c r="C120" s="14">
        <f>SUM(C108:C119)</f>
        <v>147</v>
      </c>
      <c r="D120" s="15">
        <f>IF(C120=0,"- - -",C120/C120*100)</f>
        <v>100</v>
      </c>
      <c r="E120" s="16">
        <f>SUM(E108:E119)</f>
        <v>563</v>
      </c>
      <c r="F120" s="15">
        <f>IF(E120=0,"- - -",E120/E120*100)</f>
        <v>100</v>
      </c>
      <c r="G120" s="16">
        <f>SUM(G108:G119)</f>
        <v>878</v>
      </c>
      <c r="H120" s="15">
        <f>IF(G120=0,"- - -",G120/G120*100)</f>
        <v>100</v>
      </c>
      <c r="I120" s="16">
        <f>SUM(I108:I119)</f>
        <v>1826</v>
      </c>
      <c r="J120" s="15">
        <f>IF(I120=0,"- - -",I120/I120*100)</f>
        <v>100</v>
      </c>
      <c r="K120" s="16">
        <f>SUM(K108:K119)</f>
        <v>6066</v>
      </c>
      <c r="L120" s="15">
        <f>IF(K120=0,"- - -",K120/K120*100)</f>
        <v>100</v>
      </c>
      <c r="M120" s="16">
        <f>SUM(M108:M119)</f>
        <v>23853</v>
      </c>
      <c r="N120" s="15">
        <f>IF(M120=0,"- - -",M120/M120*100)</f>
        <v>100</v>
      </c>
      <c r="O120" s="16">
        <f>SUM(O108:O119)</f>
        <v>50862</v>
      </c>
      <c r="P120" s="15">
        <f>IF(O120=0,"- - -",O120/O120*100)</f>
        <v>100</v>
      </c>
      <c r="Q120" s="16">
        <f>SUM(Q108:Q119)</f>
        <v>35383</v>
      </c>
      <c r="R120" s="15">
        <f>IF(Q120=0,"- - -",Q120/Q120*100)</f>
        <v>100</v>
      </c>
      <c r="S120" s="16">
        <f>SUM(S108:S119)</f>
        <v>8989</v>
      </c>
      <c r="T120" s="15">
        <f>IF(S120=0,"- - -",S120/S120*100)</f>
        <v>100</v>
      </c>
      <c r="U120" s="16">
        <f>SUM(U108:U119)</f>
        <v>1039</v>
      </c>
      <c r="V120" s="15">
        <f>IF(U120=0,"- - -",U120/U120*100)</f>
        <v>100</v>
      </c>
      <c r="W120" s="16">
        <f>SUM(W108:W119)</f>
        <v>88</v>
      </c>
      <c r="X120" s="15">
        <f>IF(W120=0,"- - -",W120/W120*100)</f>
        <v>100</v>
      </c>
      <c r="Y120" s="16">
        <f>SUM(Y108:Y119)</f>
        <v>6</v>
      </c>
      <c r="Z120" s="15">
        <f>IF(Y120=0,"- - -",Y120/Y120*100)</f>
        <v>100</v>
      </c>
      <c r="AA120" s="22">
        <f>SUM(AA108:AA119)</f>
        <v>129700</v>
      </c>
      <c r="AB120" s="23">
        <f>IF(AA120=0,"- - -",AA120/AA120*100)</f>
        <v>100</v>
      </c>
    </row>
    <row r="121" spans="1:28" ht="15" thickBot="1" x14ac:dyDescent="0.35">
      <c r="A121" s="149" t="s">
        <v>37</v>
      </c>
      <c r="B121" s="150"/>
      <c r="C121" s="18">
        <f>IF($AA120=0,"- - -",C120/$AA120*100)</f>
        <v>0.1133384734001542</v>
      </c>
      <c r="D121" s="19"/>
      <c r="E121" s="20">
        <f>IF($AA120=0,"- - -",E120/$AA120*100)</f>
        <v>0.43407864302235932</v>
      </c>
      <c r="F121" s="19"/>
      <c r="G121" s="20">
        <f>IF($AA120=0,"- - -",G120/$AA120*100)</f>
        <v>0.67694680030840393</v>
      </c>
      <c r="H121" s="19"/>
      <c r="I121" s="20">
        <f>IF($AA120=0,"- - -",I120/$AA120*100)</f>
        <v>1.407864302235929</v>
      </c>
      <c r="J121" s="19"/>
      <c r="K121" s="20">
        <f>IF($AA120=0,"- - -",K120/$AA120*100)</f>
        <v>4.6769468003084045</v>
      </c>
      <c r="L121" s="19"/>
      <c r="M121" s="20">
        <f>IF($AA120=0,"- - -",M120/$AA120*100)</f>
        <v>18.390902081727063</v>
      </c>
      <c r="N121" s="19"/>
      <c r="O121" s="20">
        <f>IF($AA120=0,"- - -",O120/$AA120*100)</f>
        <v>39.215111796453357</v>
      </c>
      <c r="P121" s="19"/>
      <c r="Q121" s="20">
        <f>IF($AA120=0,"- - -",Q120/$AA120*100)</f>
        <v>27.280647648419432</v>
      </c>
      <c r="R121" s="19"/>
      <c r="S121" s="20">
        <f>IF($AA120=0,"- - -",S120/$AA120*100)</f>
        <v>6.930609097918274</v>
      </c>
      <c r="T121" s="19"/>
      <c r="U121" s="20">
        <f>IF($AA120=0,"- - -",U120/$AA120*100)</f>
        <v>0.80107941403238236</v>
      </c>
      <c r="V121" s="19"/>
      <c r="W121" s="20">
        <f>IF($AA120=0,"- - -",W120/$AA120*100)</f>
        <v>6.7848882035466462E-2</v>
      </c>
      <c r="X121" s="19"/>
      <c r="Y121" s="20">
        <f>IF($AA120=0,"- - -",Y120/$AA120*100)</f>
        <v>4.6260601387818042E-3</v>
      </c>
      <c r="Z121" s="19"/>
      <c r="AA121" s="24">
        <f>IF($AA120=0,"- - -",AA120/$AA120*100)</f>
        <v>100</v>
      </c>
      <c r="AB121" s="25"/>
    </row>
    <row r="122" spans="1:28" x14ac:dyDescent="0.3">
      <c r="A122" s="144" t="s">
        <v>520</v>
      </c>
      <c r="B122" s="145"/>
      <c r="C122" s="145"/>
      <c r="D122" s="145"/>
      <c r="E122" s="145"/>
    </row>
    <row r="124" spans="1:28" x14ac:dyDescent="0.3">
      <c r="A124" s="49" t="s">
        <v>137</v>
      </c>
      <c r="J124" s="48"/>
      <c r="L124" s="48"/>
    </row>
    <row r="125" spans="1:28" ht="15" thickBot="1" x14ac:dyDescent="0.35"/>
    <row r="126" spans="1:28" ht="14.4" customHeight="1" x14ac:dyDescent="0.3">
      <c r="A126" s="151" t="s">
        <v>131</v>
      </c>
      <c r="B126" s="152"/>
      <c r="C126" s="32" t="s">
        <v>117</v>
      </c>
      <c r="D126" s="33"/>
      <c r="E126" s="33" t="s">
        <v>118</v>
      </c>
      <c r="F126" s="33"/>
      <c r="G126" s="33" t="s">
        <v>119</v>
      </c>
      <c r="H126" s="33"/>
      <c r="I126" s="33" t="s">
        <v>120</v>
      </c>
      <c r="J126" s="33"/>
      <c r="K126" s="35" t="s">
        <v>13</v>
      </c>
      <c r="L126" s="36"/>
    </row>
    <row r="127" spans="1:28" ht="15" thickBot="1" x14ac:dyDescent="0.35">
      <c r="A127" s="153"/>
      <c r="B127" s="154"/>
      <c r="C127" s="37" t="s">
        <v>14</v>
      </c>
      <c r="D127" s="38" t="s">
        <v>15</v>
      </c>
      <c r="E127" s="39" t="s">
        <v>14</v>
      </c>
      <c r="F127" s="38" t="s">
        <v>15</v>
      </c>
      <c r="G127" s="39" t="s">
        <v>14</v>
      </c>
      <c r="H127" s="38" t="s">
        <v>15</v>
      </c>
      <c r="I127" s="37" t="s">
        <v>14</v>
      </c>
      <c r="J127" s="38" t="s">
        <v>15</v>
      </c>
      <c r="K127" s="41" t="s">
        <v>14</v>
      </c>
      <c r="L127" s="42" t="s">
        <v>15</v>
      </c>
    </row>
    <row r="128" spans="1:28" x14ac:dyDescent="0.3">
      <c r="A128" s="59">
        <v>0</v>
      </c>
      <c r="B128" s="62" t="s">
        <v>129</v>
      </c>
      <c r="C128" s="8">
        <v>0</v>
      </c>
      <c r="D128" s="5">
        <f>IF(C140=0,"- - -",C128/C140*100)</f>
        <v>0</v>
      </c>
      <c r="E128" s="4">
        <v>334</v>
      </c>
      <c r="F128" s="5">
        <f>IF(E140=0,"- - -",E128/E140*100)</f>
        <v>0.50308781442988404</v>
      </c>
      <c r="G128" s="4">
        <v>297</v>
      </c>
      <c r="H128" s="5">
        <f>IF(G140=0,"- - -",G128/G140*100)</f>
        <v>0.46926103237427119</v>
      </c>
      <c r="I128" s="4">
        <v>0</v>
      </c>
      <c r="J128" s="5" t="str">
        <f>IF($I$140=0,"-    ",I128/$I$140*100)</f>
        <v xml:space="preserve">-    </v>
      </c>
      <c r="K128" s="26">
        <f>C128+E128+G128+I128</f>
        <v>631</v>
      </c>
      <c r="L128" s="27">
        <f>IF(K140=0,"- - -",K128/K140*100)</f>
        <v>0.48650732459521973</v>
      </c>
    </row>
    <row r="129" spans="1:12" x14ac:dyDescent="0.3">
      <c r="A129" s="60">
        <v>1</v>
      </c>
      <c r="B129" s="62" t="s">
        <v>129</v>
      </c>
      <c r="C129" s="9">
        <v>0</v>
      </c>
      <c r="D129" s="3">
        <f>IF(C140=0,"- - -",C129/C140*100)</f>
        <v>0</v>
      </c>
      <c r="E129" s="2">
        <v>1186</v>
      </c>
      <c r="F129" s="3">
        <f>IF(E140=0,"- - -",E129/E140*100)</f>
        <v>1.7864136165085105</v>
      </c>
      <c r="G129" s="2">
        <v>1125</v>
      </c>
      <c r="H129" s="3">
        <f>IF(G140=0,"- - -",G129/G140*100)</f>
        <v>1.777503910508603</v>
      </c>
      <c r="I129" s="2">
        <v>0</v>
      </c>
      <c r="J129" s="5" t="str">
        <f t="shared" ref="J129:J139" si="6">IF($I$140=0,"-    ",I129/$I$140*100)</f>
        <v xml:space="preserve">-    </v>
      </c>
      <c r="K129" s="26">
        <f t="shared" ref="K129:K139" si="7">C129+E129+G129+I129</f>
        <v>2311</v>
      </c>
      <c r="L129" s="29">
        <f>IF(K140=0,"- - -",K129/K140*100)</f>
        <v>1.7818041634541248</v>
      </c>
    </row>
    <row r="130" spans="1:12" x14ac:dyDescent="0.3">
      <c r="A130" s="60">
        <v>2</v>
      </c>
      <c r="B130" s="62" t="s">
        <v>130</v>
      </c>
      <c r="C130" s="9">
        <v>0</v>
      </c>
      <c r="D130" s="3">
        <f>IF(C140=0,"- - -",C130/C140*100)</f>
        <v>0</v>
      </c>
      <c r="E130" s="2">
        <v>2170</v>
      </c>
      <c r="F130" s="3">
        <f>IF(E140=0,"- - -",E130/E140*100)</f>
        <v>3.2685645428528391</v>
      </c>
      <c r="G130" s="2">
        <v>2071</v>
      </c>
      <c r="H130" s="3">
        <f>IF(G140=0,"- - -",G130/G140*100)</f>
        <v>3.272187198811837</v>
      </c>
      <c r="I130" s="2">
        <v>0</v>
      </c>
      <c r="J130" s="5" t="str">
        <f t="shared" si="6"/>
        <v xml:space="preserve">-    </v>
      </c>
      <c r="K130" s="26">
        <f t="shared" si="7"/>
        <v>4241</v>
      </c>
      <c r="L130" s="29">
        <f>IF(K140=0,"- - -",K130/K140*100)</f>
        <v>3.2698535080956055</v>
      </c>
    </row>
    <row r="131" spans="1:12" x14ac:dyDescent="0.3">
      <c r="A131" s="60">
        <v>3</v>
      </c>
      <c r="B131" s="62" t="s">
        <v>130</v>
      </c>
      <c r="C131" s="9">
        <v>1</v>
      </c>
      <c r="D131" s="3">
        <f>IF(C140=0,"- - -",C131/C140*100)</f>
        <v>5.2631578947368416</v>
      </c>
      <c r="E131" s="2">
        <v>7945</v>
      </c>
      <c r="F131" s="3">
        <f>IF(E140=0,"- - -",E131/E140*100)</f>
        <v>11.967163729477331</v>
      </c>
      <c r="G131" s="2">
        <v>7714</v>
      </c>
      <c r="H131" s="3">
        <f>IF(G140=0,"- - -",G131/G140*100)</f>
        <v>12.188146813922991</v>
      </c>
      <c r="I131" s="2">
        <v>0</v>
      </c>
      <c r="J131" s="5" t="str">
        <f t="shared" si="6"/>
        <v xml:space="preserve">-    </v>
      </c>
      <c r="K131" s="26">
        <f t="shared" si="7"/>
        <v>15660</v>
      </c>
      <c r="L131" s="29">
        <f>IF(K140=0,"- - -",K131/K140*100)</f>
        <v>12.074016962220508</v>
      </c>
    </row>
    <row r="132" spans="1:12" x14ac:dyDescent="0.3">
      <c r="A132" s="60">
        <v>4</v>
      </c>
      <c r="B132" s="62" t="s">
        <v>130</v>
      </c>
      <c r="C132" s="9">
        <v>7</v>
      </c>
      <c r="D132" s="3">
        <f>IF(C140=0,"- - -",C132/C140*100)</f>
        <v>36.84210526315789</v>
      </c>
      <c r="E132" s="2">
        <v>20271</v>
      </c>
      <c r="F132" s="3">
        <f>IF(E140=0,"- - -",E132/E140*100)</f>
        <v>30.533212833258023</v>
      </c>
      <c r="G132" s="2">
        <v>19886</v>
      </c>
      <c r="H132" s="3">
        <f>IF(G140=0,"- - -",G132/G140*100)</f>
        <v>31.419949123888074</v>
      </c>
      <c r="I132" s="2">
        <v>0</v>
      </c>
      <c r="J132" s="5" t="str">
        <f t="shared" si="6"/>
        <v xml:space="preserve">-    </v>
      </c>
      <c r="K132" s="26">
        <f t="shared" si="7"/>
        <v>40164</v>
      </c>
      <c r="L132" s="29">
        <f>IF(K140=0,"- - -",K132/K140*100)</f>
        <v>30.966846569005398</v>
      </c>
    </row>
    <row r="133" spans="1:12" x14ac:dyDescent="0.3">
      <c r="A133" s="60">
        <v>5</v>
      </c>
      <c r="B133" s="62" t="s">
        <v>130</v>
      </c>
      <c r="C133" s="9">
        <v>3</v>
      </c>
      <c r="D133" s="3">
        <f>IF(C140=0,"- - -",C133/C140*100)</f>
        <v>15.789473684210526</v>
      </c>
      <c r="E133" s="2">
        <v>19012</v>
      </c>
      <c r="F133" s="3">
        <f>IF(E140=0,"- - -",E133/E140*100)</f>
        <v>28.63684289802681</v>
      </c>
      <c r="G133" s="2">
        <v>17908</v>
      </c>
      <c r="H133" s="3">
        <f>IF(G140=0,"- - -",G133/G140*100)</f>
        <v>28.294702248344944</v>
      </c>
      <c r="I133" s="2">
        <v>0</v>
      </c>
      <c r="J133" s="5" t="str">
        <f t="shared" si="6"/>
        <v xml:space="preserve">-    </v>
      </c>
      <c r="K133" s="26">
        <f t="shared" si="7"/>
        <v>36923</v>
      </c>
      <c r="L133" s="29">
        <f>IF(K140=0,"- - -",K133/K140*100)</f>
        <v>28.468003084040095</v>
      </c>
    </row>
    <row r="134" spans="1:12" x14ac:dyDescent="0.3">
      <c r="A134" s="60">
        <v>6</v>
      </c>
      <c r="B134" s="62" t="s">
        <v>130</v>
      </c>
      <c r="C134" s="9">
        <v>3</v>
      </c>
      <c r="D134" s="3">
        <f>IF(C140=0,"- - -",C134/C140*100)</f>
        <v>15.789473684210526</v>
      </c>
      <c r="E134" s="2">
        <v>8146</v>
      </c>
      <c r="F134" s="3">
        <f>IF(E140=0,"- - -",E134/E140*100)</f>
        <v>12.269920168700105</v>
      </c>
      <c r="G134" s="2">
        <v>7593</v>
      </c>
      <c r="H134" s="3">
        <f>IF(G140=0,"- - -",G134/G140*100)</f>
        <v>11.996966393326066</v>
      </c>
      <c r="I134" s="2">
        <v>0</v>
      </c>
      <c r="J134" s="5" t="str">
        <f t="shared" si="6"/>
        <v xml:space="preserve">-    </v>
      </c>
      <c r="K134" s="26">
        <f t="shared" si="7"/>
        <v>15742</v>
      </c>
      <c r="L134" s="29">
        <f>IF(K140=0,"- - -",K134/K140*100)</f>
        <v>12.137239784117194</v>
      </c>
    </row>
    <row r="135" spans="1:12" x14ac:dyDescent="0.3">
      <c r="A135" s="60">
        <v>7</v>
      </c>
      <c r="B135" s="62" t="s">
        <v>130</v>
      </c>
      <c r="C135" s="9">
        <v>2</v>
      </c>
      <c r="D135" s="3">
        <f>IF(C140=0,"- - -",C135/C140*100)</f>
        <v>10.526315789473683</v>
      </c>
      <c r="E135" s="2">
        <v>3603</v>
      </c>
      <c r="F135" s="3">
        <f>IF(E140=0,"- - -",E135/E140*100)</f>
        <v>5.4270221418888394</v>
      </c>
      <c r="G135" s="2">
        <v>3247</v>
      </c>
      <c r="H135" s="3">
        <f>IF(G140=0,"- - -",G135/G140*100)</f>
        <v>5.1302712865968303</v>
      </c>
      <c r="I135" s="2">
        <v>0</v>
      </c>
      <c r="J135" s="5" t="str">
        <f t="shared" si="6"/>
        <v xml:space="preserve">-    </v>
      </c>
      <c r="K135" s="26">
        <f t="shared" si="7"/>
        <v>6852</v>
      </c>
      <c r="L135" s="29">
        <f>IF(K140=0,"- - -",K135/K140*100)</f>
        <v>5.2829606784888208</v>
      </c>
    </row>
    <row r="136" spans="1:12" x14ac:dyDescent="0.3">
      <c r="A136" s="60">
        <v>8</v>
      </c>
      <c r="B136" s="62" t="s">
        <v>130</v>
      </c>
      <c r="C136" s="9">
        <v>0</v>
      </c>
      <c r="D136" s="3">
        <f>IF(C140=0,"- - -",C136/C140*100)</f>
        <v>0</v>
      </c>
      <c r="E136" s="2">
        <v>1415</v>
      </c>
      <c r="F136" s="3">
        <f>IF(E140=0,"- - -",E136/E140*100)</f>
        <v>2.1313450820906765</v>
      </c>
      <c r="G136" s="2">
        <v>1272</v>
      </c>
      <c r="H136" s="3">
        <f>IF(G140=0,"- - -",G136/G140*100)</f>
        <v>2.0097644214817274</v>
      </c>
      <c r="I136" s="2">
        <v>0</v>
      </c>
      <c r="J136" s="5" t="str">
        <f t="shared" si="6"/>
        <v xml:space="preserve">-    </v>
      </c>
      <c r="K136" s="26">
        <f t="shared" si="7"/>
        <v>2687</v>
      </c>
      <c r="L136" s="29">
        <f>IF(K140=0,"- - -",K136/K140*100)</f>
        <v>2.0717039321511179</v>
      </c>
    </row>
    <row r="137" spans="1:12" x14ac:dyDescent="0.3">
      <c r="A137" s="60">
        <v>9</v>
      </c>
      <c r="B137" s="62" t="s">
        <v>130</v>
      </c>
      <c r="C137" s="9">
        <v>0</v>
      </c>
      <c r="D137" s="3">
        <f>IF(C140=0,"- - -",C137/C140*100)</f>
        <v>0</v>
      </c>
      <c r="E137" s="2">
        <v>556</v>
      </c>
      <c r="F137" s="3">
        <f>IF(E140=0,"- - -",E137/E140*100)</f>
        <v>0.83747552342220211</v>
      </c>
      <c r="G137" s="2">
        <v>526</v>
      </c>
      <c r="H137" s="3">
        <f>IF(G140=0,"- - -",G137/G140*100)</f>
        <v>0.83108182838002242</v>
      </c>
      <c r="I137" s="2">
        <v>0</v>
      </c>
      <c r="J137" s="5" t="str">
        <f t="shared" si="6"/>
        <v xml:space="preserve">-    </v>
      </c>
      <c r="K137" s="26">
        <f t="shared" si="7"/>
        <v>1082</v>
      </c>
      <c r="L137" s="29">
        <f>IF(K140=0,"- - -",K137/K140*100)</f>
        <v>0.83423284502698536</v>
      </c>
    </row>
    <row r="138" spans="1:12" x14ac:dyDescent="0.3">
      <c r="A138" s="61">
        <v>10</v>
      </c>
      <c r="B138" s="62" t="s">
        <v>130</v>
      </c>
      <c r="C138" s="10">
        <v>2</v>
      </c>
      <c r="D138" s="7">
        <f>IF(C140=0,"- - -",C138/C140*100)</f>
        <v>10.526315789473683</v>
      </c>
      <c r="E138" s="6">
        <v>354</v>
      </c>
      <c r="F138" s="7">
        <f>IF(E140=0,"- - -",E138/E140*100)</f>
        <v>0.53321283325802071</v>
      </c>
      <c r="G138" s="6">
        <v>318</v>
      </c>
      <c r="H138" s="7">
        <f>IF(G140=0,"- - -",G138/G140*100)</f>
        <v>0.50244110537043185</v>
      </c>
      <c r="I138" s="6">
        <v>0</v>
      </c>
      <c r="J138" s="5" t="str">
        <f t="shared" si="6"/>
        <v xml:space="preserve">-    </v>
      </c>
      <c r="K138" s="26">
        <f t="shared" si="7"/>
        <v>674</v>
      </c>
      <c r="L138" s="29">
        <f>IF(K140=0,"- - -",K138/K140*100)</f>
        <v>0.51966075558982261</v>
      </c>
    </row>
    <row r="139" spans="1:12" ht="15" thickBot="1" x14ac:dyDescent="0.35">
      <c r="A139" s="61" t="s">
        <v>128</v>
      </c>
      <c r="B139" s="62" t="s">
        <v>130</v>
      </c>
      <c r="C139" s="10">
        <v>1</v>
      </c>
      <c r="D139" s="7">
        <f>IF(C140=0,"- - -",C139/C140*100)</f>
        <v>5.2631578947368416</v>
      </c>
      <c r="E139" s="6">
        <v>1398</v>
      </c>
      <c r="F139" s="7">
        <f>IF(E140=0,"- - -",E139/E140*100)</f>
        <v>2.1057388160867601</v>
      </c>
      <c r="G139" s="6">
        <v>1334</v>
      </c>
      <c r="H139" s="7">
        <f>IF(G140=0,"- - -",G139/G140*100)</f>
        <v>2.1077246369942015</v>
      </c>
      <c r="I139" s="6">
        <v>0</v>
      </c>
      <c r="J139" s="5" t="str">
        <f t="shared" si="6"/>
        <v xml:space="preserve">-    </v>
      </c>
      <c r="K139" s="26">
        <f t="shared" si="7"/>
        <v>2733</v>
      </c>
      <c r="L139" s="29">
        <f>IF(K140=0,"- - -",K139/K140*100)</f>
        <v>2.1071703932151116</v>
      </c>
    </row>
    <row r="140" spans="1:12" x14ac:dyDescent="0.3">
      <c r="A140" s="155" t="s">
        <v>13</v>
      </c>
      <c r="B140" s="156"/>
      <c r="C140" s="14">
        <f>SUM(C128:C139)</f>
        <v>19</v>
      </c>
      <c r="D140" s="15">
        <f>IF(C140=0,"- - -",C140/C140*100)</f>
        <v>100</v>
      </c>
      <c r="E140" s="16">
        <f>SUM(E128:E139)</f>
        <v>66390</v>
      </c>
      <c r="F140" s="15">
        <f>IF(E140=0,"- - -",E140/E140*100)</f>
        <v>100</v>
      </c>
      <c r="G140" s="16">
        <f>SUM(G128:G139)</f>
        <v>63291</v>
      </c>
      <c r="H140" s="15">
        <f>IF(G140=0,"- - -",G140/G140*100)</f>
        <v>100</v>
      </c>
      <c r="I140" s="16">
        <f>SUM(I128:I139)</f>
        <v>0</v>
      </c>
      <c r="J140" s="15" t="str">
        <f>IF($I$140=0,"-    ",I140/$I$140*100)</f>
        <v xml:space="preserve">-    </v>
      </c>
      <c r="K140" s="22">
        <f>SUM(K128:K139)</f>
        <v>129700</v>
      </c>
      <c r="L140" s="23">
        <f>IF(K140=0,"- - -",K140/K140*100)</f>
        <v>100</v>
      </c>
    </row>
    <row r="141" spans="1:12" ht="15" thickBot="1" x14ac:dyDescent="0.35">
      <c r="A141" s="149" t="s">
        <v>50</v>
      </c>
      <c r="B141" s="150"/>
      <c r="C141" s="18">
        <f>IF($K140=0,"- - -",C140/$K140*100)</f>
        <v>1.4649190439475714E-2</v>
      </c>
      <c r="D141" s="19"/>
      <c r="E141" s="20">
        <f>IF($K140=0,"- - -",E140/$K140*100)</f>
        <v>51.18735543562066</v>
      </c>
      <c r="F141" s="19"/>
      <c r="G141" s="20">
        <f>IF($K140=0,"- - -",G140/$K140*100)</f>
        <v>48.797995373939862</v>
      </c>
      <c r="H141" s="19"/>
      <c r="I141" s="20">
        <f>IF($K140=0,"- - -",I140/$K140*100)</f>
        <v>0</v>
      </c>
      <c r="J141" s="19"/>
      <c r="K141" s="24">
        <f>IF($K140=0,"- - -",K140/$K140*100)</f>
        <v>100</v>
      </c>
      <c r="L141" s="25"/>
    </row>
    <row r="144" spans="1:12" x14ac:dyDescent="0.3">
      <c r="A144" s="51" t="s">
        <v>530</v>
      </c>
      <c r="J144" s="48"/>
      <c r="L144" s="48"/>
    </row>
    <row r="145" spans="1:12" ht="15" thickBot="1" x14ac:dyDescent="0.35"/>
    <row r="146" spans="1:12" ht="14.4" customHeight="1" x14ac:dyDescent="0.3">
      <c r="A146" s="151" t="s">
        <v>131</v>
      </c>
      <c r="B146" s="152"/>
      <c r="C146" s="32" t="s">
        <v>51</v>
      </c>
      <c r="D146" s="33"/>
      <c r="E146" s="33" t="s">
        <v>52</v>
      </c>
      <c r="F146" s="33"/>
      <c r="G146" s="33" t="s">
        <v>53</v>
      </c>
      <c r="H146" s="33"/>
      <c r="I146" s="33" t="s">
        <v>16</v>
      </c>
      <c r="J146" s="33"/>
      <c r="K146" s="35" t="s">
        <v>13</v>
      </c>
      <c r="L146" s="36"/>
    </row>
    <row r="147" spans="1:12" ht="15" thickBot="1" x14ac:dyDescent="0.35">
      <c r="A147" s="153"/>
      <c r="B147" s="154"/>
      <c r="C147" s="37" t="s">
        <v>14</v>
      </c>
      <c r="D147" s="38" t="s">
        <v>15</v>
      </c>
      <c r="E147" s="39" t="s">
        <v>14</v>
      </c>
      <c r="F147" s="38" t="s">
        <v>15</v>
      </c>
      <c r="G147" s="39" t="s">
        <v>14</v>
      </c>
      <c r="H147" s="38" t="s">
        <v>15</v>
      </c>
      <c r="I147" s="37" t="s">
        <v>14</v>
      </c>
      <c r="J147" s="38" t="s">
        <v>15</v>
      </c>
      <c r="K147" s="41" t="s">
        <v>14</v>
      </c>
      <c r="L147" s="42" t="s">
        <v>15</v>
      </c>
    </row>
    <row r="148" spans="1:12" x14ac:dyDescent="0.3">
      <c r="A148" s="59">
        <v>0</v>
      </c>
      <c r="B148" s="62" t="s">
        <v>129</v>
      </c>
      <c r="C148" s="8">
        <v>584</v>
      </c>
      <c r="D148" s="5">
        <f>IF(C160=0,"- - -",C148/C160*100)</f>
        <v>0.46974035584440654</v>
      </c>
      <c r="E148" s="4">
        <v>16</v>
      </c>
      <c r="F148" s="5">
        <f>IF(E160=0,"- - -",E148/E160*100)</f>
        <v>0.68610634648370494</v>
      </c>
      <c r="G148" s="4">
        <v>1</v>
      </c>
      <c r="H148" s="5">
        <f>IF(G160=0,"- - -",G148/G160*100)</f>
        <v>1.6949152542372881</v>
      </c>
      <c r="I148" s="4">
        <v>14</v>
      </c>
      <c r="J148" s="5">
        <f>IF(I160=0,"- - -",I148/I160*100)</f>
        <v>2.4054982817869419</v>
      </c>
      <c r="K148" s="26">
        <f>C148+E148+G148+I148</f>
        <v>615</v>
      </c>
      <c r="L148" s="27">
        <f>IF(K160=0,"- - -",K148/K160*100)</f>
        <v>0.48312214741902793</v>
      </c>
    </row>
    <row r="149" spans="1:12" x14ac:dyDescent="0.3">
      <c r="A149" s="60">
        <v>1</v>
      </c>
      <c r="B149" s="62" t="s">
        <v>129</v>
      </c>
      <c r="C149" s="9">
        <v>2121</v>
      </c>
      <c r="D149" s="3">
        <f>IF(C160=0,"- - -",C149/C160*100)</f>
        <v>1.706026189633538</v>
      </c>
      <c r="E149" s="2">
        <v>28</v>
      </c>
      <c r="F149" s="3">
        <f>IF(E160=0,"- - -",E149/E160*100)</f>
        <v>1.2006861063464835</v>
      </c>
      <c r="G149" s="2">
        <v>1</v>
      </c>
      <c r="H149" s="3">
        <f>IF(G160=0,"- - -",G149/G160*100)</f>
        <v>1.6949152542372881</v>
      </c>
      <c r="I149" s="2">
        <v>129</v>
      </c>
      <c r="J149" s="3">
        <f>IF(I160=0,"- - -",I149/I160*100)</f>
        <v>22.164948453608247</v>
      </c>
      <c r="K149" s="26">
        <f t="shared" ref="K149:K159" si="8">C149+E149+G149+I149</f>
        <v>2279</v>
      </c>
      <c r="L149" s="29">
        <f>IF(K160=0,"- - -",K149/K160*100)</f>
        <v>1.7903014210861217</v>
      </c>
    </row>
    <row r="150" spans="1:12" x14ac:dyDescent="0.3">
      <c r="A150" s="60">
        <v>2</v>
      </c>
      <c r="B150" s="62" t="s">
        <v>130</v>
      </c>
      <c r="C150" s="9">
        <v>4029</v>
      </c>
      <c r="D150" s="3">
        <f>IF(C160=0,"- - -",C150/C160*100)</f>
        <v>3.2407258453717702</v>
      </c>
      <c r="E150" s="2">
        <v>27</v>
      </c>
      <c r="F150" s="3">
        <f>IF(E160=0,"- - -",E150/E160*100)</f>
        <v>1.1578044596912522</v>
      </c>
      <c r="G150" s="2">
        <v>0</v>
      </c>
      <c r="H150" s="3">
        <f>IF(G160=0,"- - -",G150/G160*100)</f>
        <v>0</v>
      </c>
      <c r="I150" s="2">
        <v>154</v>
      </c>
      <c r="J150" s="3">
        <f>IF(I160=0,"- - -",I150/I160*100)</f>
        <v>26.460481099656359</v>
      </c>
      <c r="K150" s="26">
        <f t="shared" si="8"/>
        <v>4210</v>
      </c>
      <c r="L150" s="29">
        <f>IF(K160=0,"- - -",K150/K160*100)</f>
        <v>3.3072264075351341</v>
      </c>
    </row>
    <row r="151" spans="1:12" x14ac:dyDescent="0.3">
      <c r="A151" s="60">
        <v>3</v>
      </c>
      <c r="B151" s="62" t="s">
        <v>130</v>
      </c>
      <c r="C151" s="9">
        <v>15470</v>
      </c>
      <c r="D151" s="3">
        <f>IF(C160=0,"- - -",C151/C160*100)</f>
        <v>12.443293330330427</v>
      </c>
      <c r="E151" s="2">
        <v>51</v>
      </c>
      <c r="F151" s="3">
        <f>IF(E160=0,"- - -",E151/E160*100)</f>
        <v>2.1869639794168094</v>
      </c>
      <c r="G151" s="2">
        <v>1</v>
      </c>
      <c r="H151" s="3">
        <f>IF(G160=0,"- - -",G151/G160*100)</f>
        <v>1.6949152542372881</v>
      </c>
      <c r="I151" s="2">
        <v>81</v>
      </c>
      <c r="J151" s="3">
        <f>IF(I160=0,"- - -",I151/I160*100)</f>
        <v>13.917525773195877</v>
      </c>
      <c r="K151" s="26">
        <f t="shared" si="8"/>
        <v>15603</v>
      </c>
      <c r="L151" s="29">
        <f>IF(K160=0,"- - -",K151/K160*100)</f>
        <v>12.257162384031044</v>
      </c>
    </row>
    <row r="152" spans="1:12" x14ac:dyDescent="0.3">
      <c r="A152" s="60">
        <v>4</v>
      </c>
      <c r="B152" s="62" t="s">
        <v>130</v>
      </c>
      <c r="C152" s="9">
        <v>39662</v>
      </c>
      <c r="D152" s="3">
        <f>IF(C160=0,"- - -",C152/C160*100)</f>
        <v>31.902126701200089</v>
      </c>
      <c r="E152" s="2">
        <v>210</v>
      </c>
      <c r="F152" s="3">
        <f>IF(E160=0,"- - -",E152/E160*100)</f>
        <v>9.0051457975986278</v>
      </c>
      <c r="G152" s="2">
        <v>6</v>
      </c>
      <c r="H152" s="3">
        <f>IF(G160=0,"- - -",G152/G160*100)</f>
        <v>10.16949152542373</v>
      </c>
      <c r="I152" s="2">
        <v>69</v>
      </c>
      <c r="J152" s="3">
        <f>IF(I160=0,"- - -",I152/I160*100)</f>
        <v>11.855670103092782</v>
      </c>
      <c r="K152" s="26">
        <f t="shared" si="8"/>
        <v>39947</v>
      </c>
      <c r="L152" s="29">
        <f>IF(K160=0,"- - -",K152/K160*100)</f>
        <v>31.380943777151071</v>
      </c>
    </row>
    <row r="153" spans="1:12" x14ac:dyDescent="0.3">
      <c r="A153" s="60">
        <v>5</v>
      </c>
      <c r="B153" s="62" t="s">
        <v>130</v>
      </c>
      <c r="C153" s="9">
        <v>35998</v>
      </c>
      <c r="D153" s="3">
        <f>IF(C160=0,"- - -",C153/C160*100)</f>
        <v>28.954988578231074</v>
      </c>
      <c r="E153" s="2">
        <v>432</v>
      </c>
      <c r="F153" s="3">
        <f>IF(E160=0,"- - -",E153/E160*100)</f>
        <v>18.524871355060036</v>
      </c>
      <c r="G153" s="2">
        <v>9</v>
      </c>
      <c r="H153" s="3">
        <f>IF(G160=0,"- - -",G153/G160*100)</f>
        <v>15.254237288135593</v>
      </c>
      <c r="I153" s="2">
        <v>41</v>
      </c>
      <c r="J153" s="3">
        <f>IF(I160=0,"- - -",I153/I160*100)</f>
        <v>7.0446735395189002</v>
      </c>
      <c r="K153" s="26">
        <f t="shared" si="8"/>
        <v>36480</v>
      </c>
      <c r="L153" s="29">
        <f>IF(K160=0,"- - -",K153/K160*100)</f>
        <v>28.657391768855511</v>
      </c>
    </row>
    <row r="154" spans="1:12" x14ac:dyDescent="0.3">
      <c r="A154" s="60">
        <v>6</v>
      </c>
      <c r="B154" s="62" t="s">
        <v>130</v>
      </c>
      <c r="C154" s="9">
        <v>14872</v>
      </c>
      <c r="D154" s="3">
        <f>IF(C160=0,"- - -",C154/C160*100)</f>
        <v>11.962292075544545</v>
      </c>
      <c r="E154" s="2">
        <v>408</v>
      </c>
      <c r="F154" s="3">
        <f>IF(E160=0,"- - -",E154/E160*100)</f>
        <v>17.495711835334475</v>
      </c>
      <c r="G154" s="2">
        <v>11</v>
      </c>
      <c r="H154" s="3">
        <f>IF(G160=0,"- - -",G154/G160*100)</f>
        <v>18.64406779661017</v>
      </c>
      <c r="I154" s="2">
        <v>29</v>
      </c>
      <c r="J154" s="3">
        <f>IF(I160=0,"- - -",I154/I160*100)</f>
        <v>4.9828178694158076</v>
      </c>
      <c r="K154" s="26">
        <f t="shared" si="8"/>
        <v>15320</v>
      </c>
      <c r="L154" s="29">
        <f>IF(K160=0,"- - -",K154/K160*100)</f>
        <v>12.034847639771558</v>
      </c>
    </row>
    <row r="155" spans="1:12" x14ac:dyDescent="0.3">
      <c r="A155" s="60">
        <v>7</v>
      </c>
      <c r="B155" s="62" t="s">
        <v>130</v>
      </c>
      <c r="C155" s="9">
        <v>6140</v>
      </c>
      <c r="D155" s="3">
        <f>IF(C160=0,"- - -",C155/C160*100)</f>
        <v>4.938708535761398</v>
      </c>
      <c r="E155" s="2">
        <v>340</v>
      </c>
      <c r="F155" s="3">
        <f>IF(E160=0,"- - -",E155/E160*100)</f>
        <v>14.579759862778729</v>
      </c>
      <c r="G155" s="2">
        <v>4</v>
      </c>
      <c r="H155" s="3">
        <f>IF(G160=0,"- - -",G155/G160*100)</f>
        <v>6.7796610169491522</v>
      </c>
      <c r="I155" s="2">
        <v>25</v>
      </c>
      <c r="J155" s="3">
        <f>IF(I160=0,"- - -",I155/I160*100)</f>
        <v>4.2955326460481098</v>
      </c>
      <c r="K155" s="26">
        <f t="shared" si="8"/>
        <v>6509</v>
      </c>
      <c r="L155" s="29">
        <f>IF(K160=0,"- - -",K155/K160*100)</f>
        <v>5.1132391179682157</v>
      </c>
    </row>
    <row r="156" spans="1:12" x14ac:dyDescent="0.3">
      <c r="A156" s="60">
        <v>8</v>
      </c>
      <c r="B156" s="62" t="s">
        <v>130</v>
      </c>
      <c r="C156" s="9">
        <v>2255</v>
      </c>
      <c r="D156" s="3">
        <f>IF(C160=0,"- - -",C156/C160*100)</f>
        <v>1.8138090795019466</v>
      </c>
      <c r="E156" s="2">
        <v>210</v>
      </c>
      <c r="F156" s="3">
        <f>IF(E160=0,"- - -",E156/E160*100)</f>
        <v>9.0051457975986278</v>
      </c>
      <c r="G156" s="2">
        <v>3</v>
      </c>
      <c r="H156" s="3">
        <f>IF(G160=0,"- - -",G156/G160*100)</f>
        <v>5.0847457627118651</v>
      </c>
      <c r="I156" s="2">
        <v>8</v>
      </c>
      <c r="J156" s="3">
        <f>IF(I160=0,"- - -",I156/I160*100)</f>
        <v>1.3745704467353952</v>
      </c>
      <c r="K156" s="26">
        <f t="shared" si="8"/>
        <v>2476</v>
      </c>
      <c r="L156" s="29">
        <f>IF(K160=0,"- - -",K156/K160*100)</f>
        <v>1.9450576211536799</v>
      </c>
    </row>
    <row r="157" spans="1:12" x14ac:dyDescent="0.3">
      <c r="A157" s="60">
        <v>9</v>
      </c>
      <c r="B157" s="62" t="s">
        <v>130</v>
      </c>
      <c r="C157" s="9">
        <v>859</v>
      </c>
      <c r="D157" s="3">
        <f>IF(C160=0,"- - -",C157/C160*100)</f>
        <v>0.69093658505196098</v>
      </c>
      <c r="E157" s="2">
        <v>108</v>
      </c>
      <c r="F157" s="3">
        <f>IF(E160=0,"- - -",E157/E160*100)</f>
        <v>4.6312178387650089</v>
      </c>
      <c r="G157" s="2">
        <v>1</v>
      </c>
      <c r="H157" s="3">
        <f>IF(G160=0,"- - -",G157/G160*100)</f>
        <v>1.6949152542372881</v>
      </c>
      <c r="I157" s="2">
        <v>7</v>
      </c>
      <c r="J157" s="3">
        <f>IF(I160=0,"- - -",I157/I160*100)</f>
        <v>1.202749140893471</v>
      </c>
      <c r="K157" s="26">
        <f t="shared" si="8"/>
        <v>975</v>
      </c>
      <c r="L157" s="29">
        <f>IF(K160=0,"- - -",K157/K160*100)</f>
        <v>0.76592535566431263</v>
      </c>
    </row>
    <row r="158" spans="1:12" x14ac:dyDescent="0.3">
      <c r="A158" s="61">
        <v>10</v>
      </c>
      <c r="B158" s="62" t="s">
        <v>130</v>
      </c>
      <c r="C158" s="10">
        <v>509</v>
      </c>
      <c r="D158" s="7">
        <f>IF(C160=0,"- - -",C158/C160*100)</f>
        <v>0.40941411151507351</v>
      </c>
      <c r="E158" s="6">
        <v>83</v>
      </c>
      <c r="F158" s="7">
        <f>IF(E160=0,"- - -",E158/E160*100)</f>
        <v>3.5591766723842198</v>
      </c>
      <c r="G158" s="6">
        <v>1</v>
      </c>
      <c r="H158" s="7">
        <f>IF(G160=0,"- - -",G158/G160*100)</f>
        <v>1.6949152542372881</v>
      </c>
      <c r="I158" s="6">
        <v>3</v>
      </c>
      <c r="J158" s="7">
        <f>IF(I160=0,"- - -",I158/I160*100)</f>
        <v>0.51546391752577314</v>
      </c>
      <c r="K158" s="26">
        <f t="shared" si="8"/>
        <v>596</v>
      </c>
      <c r="L158" s="29">
        <f>IF(K160=0,"- - -",K158/K160*100)</f>
        <v>0.46819642253941568</v>
      </c>
    </row>
    <row r="159" spans="1:12" ht="15" thickBot="1" x14ac:dyDescent="0.35">
      <c r="A159" s="61" t="s">
        <v>128</v>
      </c>
      <c r="B159" s="62" t="s">
        <v>130</v>
      </c>
      <c r="C159" s="10">
        <v>1825</v>
      </c>
      <c r="D159" s="7">
        <f>IF(C160=0,"- - -",C159/C160*100)</f>
        <v>1.4679386120137705</v>
      </c>
      <c r="E159" s="6">
        <v>419</v>
      </c>
      <c r="F159" s="7">
        <f>IF(E160=0,"- - -",E159/E160*100)</f>
        <v>17.967409948542024</v>
      </c>
      <c r="G159" s="6">
        <v>21</v>
      </c>
      <c r="H159" s="7">
        <f>IF(G160=0,"- - -",G159/G160*100)</f>
        <v>35.593220338983052</v>
      </c>
      <c r="I159" s="6">
        <v>22</v>
      </c>
      <c r="J159" s="7">
        <f>IF(I160=0,"- - -",I159/I160*100)</f>
        <v>3.7800687285223367</v>
      </c>
      <c r="K159" s="26">
        <f t="shared" si="8"/>
        <v>2287</v>
      </c>
      <c r="L159" s="29">
        <f>IF(K160=0,"- - -",K159/K160*100)</f>
        <v>1.7965859368249057</v>
      </c>
    </row>
    <row r="160" spans="1:12" x14ac:dyDescent="0.3">
      <c r="A160" s="155" t="s">
        <v>13</v>
      </c>
      <c r="B160" s="156"/>
      <c r="C160" s="14">
        <f>SUM(C148:C159)</f>
        <v>124324</v>
      </c>
      <c r="D160" s="15">
        <f>IF(C160=0,"- - -",C160/C160*100)</f>
        <v>100</v>
      </c>
      <c r="E160" s="16">
        <f>SUM(E148:E159)</f>
        <v>2332</v>
      </c>
      <c r="F160" s="15">
        <f>IF(E160=0,"- - -",E160/E160*100)</f>
        <v>100</v>
      </c>
      <c r="G160" s="16">
        <f>SUM(G148:G159)</f>
        <v>59</v>
      </c>
      <c r="H160" s="15">
        <f>IF(G160=0,"- - -",G160/G160*100)</f>
        <v>100</v>
      </c>
      <c r="I160" s="16">
        <f>SUM(I148:I159)</f>
        <v>582</v>
      </c>
      <c r="J160" s="15">
        <f>IF(I160=0,"- - -",I160/I160*100)</f>
        <v>100</v>
      </c>
      <c r="K160" s="22">
        <f>SUM(K148:K159)</f>
        <v>127297</v>
      </c>
      <c r="L160" s="23">
        <f>IF(K160=0,"- - -",K160/K160*100)</f>
        <v>100</v>
      </c>
    </row>
    <row r="161" spans="1:32" ht="15" thickBot="1" x14ac:dyDescent="0.35">
      <c r="A161" s="149" t="s">
        <v>591</v>
      </c>
      <c r="B161" s="150"/>
      <c r="C161" s="18">
        <f>IF($K160=0,"- - -",C160/$K160*100)</f>
        <v>97.664516838574357</v>
      </c>
      <c r="D161" s="19"/>
      <c r="E161" s="20">
        <f>IF($K160=0,"- - -",E160/$K160*100)</f>
        <v>1.831936337855566</v>
      </c>
      <c r="F161" s="19"/>
      <c r="G161" s="20">
        <f>IF($K160=0,"- - -",G160/$K160*100)</f>
        <v>4.6348303573532763E-2</v>
      </c>
      <c r="H161" s="19"/>
      <c r="I161" s="20">
        <f>IF($K160=0,"- - -",I160/$K160*100)</f>
        <v>0.45719851999654354</v>
      </c>
      <c r="J161" s="19"/>
      <c r="K161" s="24">
        <f>IF($K160=0,"- - -",K160/$K160*100)</f>
        <v>100</v>
      </c>
      <c r="L161" s="25"/>
    </row>
    <row r="162" spans="1:32" x14ac:dyDescent="0.3">
      <c r="A162" s="144" t="s">
        <v>531</v>
      </c>
      <c r="B162" s="161"/>
      <c r="C162" s="161"/>
      <c r="D162" s="161"/>
      <c r="E162" s="161"/>
    </row>
    <row r="164" spans="1:32" x14ac:dyDescent="0.3">
      <c r="A164" s="49" t="s">
        <v>138</v>
      </c>
      <c r="J164" s="48"/>
      <c r="L164" s="48"/>
    </row>
    <row r="165" spans="1:32" ht="15" thickBot="1" x14ac:dyDescent="0.35"/>
    <row r="166" spans="1:32" ht="14.4" customHeight="1" x14ac:dyDescent="0.3">
      <c r="A166" s="151" t="s">
        <v>131</v>
      </c>
      <c r="B166" s="152"/>
      <c r="C166" s="32" t="s">
        <v>20</v>
      </c>
      <c r="D166" s="33"/>
      <c r="E166" s="33" t="s">
        <v>21</v>
      </c>
      <c r="F166" s="33"/>
      <c r="G166" s="33" t="s">
        <v>22</v>
      </c>
      <c r="H166" s="33"/>
      <c r="I166" s="33" t="s">
        <v>23</v>
      </c>
      <c r="J166" s="33"/>
      <c r="K166" s="33" t="s">
        <v>24</v>
      </c>
      <c r="L166" s="33"/>
      <c r="M166" s="33" t="s">
        <v>25</v>
      </c>
      <c r="N166" s="33"/>
      <c r="O166" s="33" t="s">
        <v>26</v>
      </c>
      <c r="P166" s="33"/>
      <c r="Q166" s="33" t="s">
        <v>27</v>
      </c>
      <c r="R166" s="33"/>
      <c r="S166" s="33" t="s">
        <v>28</v>
      </c>
      <c r="T166" s="33"/>
      <c r="U166" s="33" t="s">
        <v>29</v>
      </c>
      <c r="V166" s="33"/>
      <c r="W166" s="33" t="s">
        <v>30</v>
      </c>
      <c r="X166" s="33"/>
      <c r="Y166" s="33" t="s">
        <v>55</v>
      </c>
      <c r="Z166" s="33"/>
      <c r="AA166" s="33" t="s">
        <v>56</v>
      </c>
      <c r="AB166" s="34"/>
      <c r="AC166" s="33" t="s">
        <v>57</v>
      </c>
      <c r="AD166" s="33"/>
      <c r="AE166" s="35" t="s">
        <v>13</v>
      </c>
      <c r="AF166" s="36"/>
    </row>
    <row r="167" spans="1:32" ht="15" thickBot="1" x14ac:dyDescent="0.35">
      <c r="A167" s="153"/>
      <c r="B167" s="154"/>
      <c r="C167" s="37" t="s">
        <v>14</v>
      </c>
      <c r="D167" s="38" t="s">
        <v>15</v>
      </c>
      <c r="E167" s="39" t="s">
        <v>14</v>
      </c>
      <c r="F167" s="38" t="s">
        <v>15</v>
      </c>
      <c r="G167" s="39" t="s">
        <v>14</v>
      </c>
      <c r="H167" s="38" t="s">
        <v>15</v>
      </c>
      <c r="I167" s="37" t="s">
        <v>14</v>
      </c>
      <c r="J167" s="38" t="s">
        <v>15</v>
      </c>
      <c r="K167" s="37" t="s">
        <v>14</v>
      </c>
      <c r="L167" s="38" t="s">
        <v>15</v>
      </c>
      <c r="M167" s="37" t="s">
        <v>14</v>
      </c>
      <c r="N167" s="38" t="s">
        <v>15</v>
      </c>
      <c r="O167" s="37" t="s">
        <v>14</v>
      </c>
      <c r="P167" s="38" t="s">
        <v>15</v>
      </c>
      <c r="Q167" s="37" t="s">
        <v>14</v>
      </c>
      <c r="R167" s="38" t="s">
        <v>15</v>
      </c>
      <c r="S167" s="37" t="s">
        <v>14</v>
      </c>
      <c r="T167" s="38" t="s">
        <v>15</v>
      </c>
      <c r="U167" s="37" t="s">
        <v>14</v>
      </c>
      <c r="V167" s="38" t="s">
        <v>15</v>
      </c>
      <c r="W167" s="37" t="s">
        <v>14</v>
      </c>
      <c r="X167" s="38" t="s">
        <v>15</v>
      </c>
      <c r="Y167" s="37" t="s">
        <v>14</v>
      </c>
      <c r="Z167" s="38" t="s">
        <v>15</v>
      </c>
      <c r="AA167" s="37" t="s">
        <v>14</v>
      </c>
      <c r="AB167" s="38" t="s">
        <v>15</v>
      </c>
      <c r="AC167" s="37" t="s">
        <v>14</v>
      </c>
      <c r="AD167" s="38" t="s">
        <v>15</v>
      </c>
      <c r="AE167" s="41" t="s">
        <v>14</v>
      </c>
      <c r="AF167" s="42" t="s">
        <v>15</v>
      </c>
    </row>
    <row r="168" spans="1:32" x14ac:dyDescent="0.3">
      <c r="A168" s="59">
        <v>0</v>
      </c>
      <c r="B168" s="62" t="s">
        <v>129</v>
      </c>
      <c r="C168" s="8">
        <v>600</v>
      </c>
      <c r="D168" s="5">
        <f>IF(C180=0,"- - -",C168/C180*100)</f>
        <v>30.333670374115268</v>
      </c>
      <c r="E168" s="4">
        <v>11</v>
      </c>
      <c r="F168" s="5">
        <f>IF(E180=0,"- - -",E168/E180*100)</f>
        <v>0.43409629044988163</v>
      </c>
      <c r="G168" s="4">
        <v>0</v>
      </c>
      <c r="H168" s="5">
        <f>IF(G180=0,"- - -",G168/G180*100)</f>
        <v>0</v>
      </c>
      <c r="I168" s="4">
        <v>0</v>
      </c>
      <c r="J168" s="5">
        <f>IF(I180=0,"- - -",I168/I180*100)</f>
        <v>0</v>
      </c>
      <c r="K168" s="4">
        <v>0</v>
      </c>
      <c r="L168" s="5">
        <f>IF(K180=0,"- - -",K168/K180*100)</f>
        <v>0</v>
      </c>
      <c r="M168" s="4">
        <v>6</v>
      </c>
      <c r="N168" s="5">
        <f>IF(M180=0,"- - -",M168/M180*100)</f>
        <v>2.2234574763757644E-2</v>
      </c>
      <c r="O168" s="4">
        <v>1</v>
      </c>
      <c r="P168" s="5">
        <f>IF(O180=0,"- - -",O168/O180*100)</f>
        <v>1.0573059843518714E-2</v>
      </c>
      <c r="Q168" s="4">
        <v>2</v>
      </c>
      <c r="R168" s="5">
        <f>IF(Q180=0,"- - -",Q168/Q180*100)</f>
        <v>4.8995590396864283E-2</v>
      </c>
      <c r="S168" s="4">
        <v>2</v>
      </c>
      <c r="T168" s="5">
        <f>IF(S180=0,"- - -",S168/S180*100)</f>
        <v>0.16366612111292964</v>
      </c>
      <c r="U168" s="4">
        <v>2</v>
      </c>
      <c r="V168" s="5">
        <f>IF(U180=0,"- - -",U168/U180*100)</f>
        <v>0.2583979328165375</v>
      </c>
      <c r="W168" s="4">
        <v>1</v>
      </c>
      <c r="X168" s="5">
        <f>IF(W180=0,"- - -",W168/W180*100)</f>
        <v>0.16750418760469013</v>
      </c>
      <c r="Y168" s="4">
        <v>6</v>
      </c>
      <c r="Z168" s="5">
        <f>IF(Y180=0,"- - -",Y168/Y180*100)</f>
        <v>0.17191977077363896</v>
      </c>
      <c r="AA168" s="4">
        <v>0</v>
      </c>
      <c r="AB168" s="5">
        <f>IF(AA180=0,"- - -",AA168/AA180*100)</f>
        <v>0</v>
      </c>
      <c r="AC168" s="4">
        <v>0</v>
      </c>
      <c r="AD168" s="5">
        <f>IF(AC180=0,"- - -",AC168/AC180*100)</f>
        <v>0</v>
      </c>
      <c r="AE168" s="26">
        <f>C168+E168+G168+I168+K168+M168+O168+Q168+S168+U168+W168+Y168+AA168+AC168</f>
        <v>631</v>
      </c>
      <c r="AF168" s="27">
        <f>IF(AE180=0,"- - -",AE168/AE180*100)</f>
        <v>0.48650732459521973</v>
      </c>
    </row>
    <row r="169" spans="1:32" x14ac:dyDescent="0.3">
      <c r="A169" s="60">
        <v>1</v>
      </c>
      <c r="B169" s="62" t="s">
        <v>129</v>
      </c>
      <c r="C169" s="9">
        <v>481</v>
      </c>
      <c r="D169" s="3">
        <f>IF(C180=0,"- - -",C169/C180*100)</f>
        <v>24.317492416582407</v>
      </c>
      <c r="E169" s="2">
        <v>1723</v>
      </c>
      <c r="F169" s="3">
        <f>IF(E180=0,"- - -",E169/E180*100)</f>
        <v>67.995264404104176</v>
      </c>
      <c r="G169" s="2">
        <v>15</v>
      </c>
      <c r="H169" s="3">
        <f>IF(G180=0,"- - -",G169/G180*100)</f>
        <v>0.30407459963511052</v>
      </c>
      <c r="I169" s="2">
        <v>6</v>
      </c>
      <c r="J169" s="3">
        <f>IF(I180=0,"- - -",I169/I180*100)</f>
        <v>2.8530670470756064E-2</v>
      </c>
      <c r="K169" s="2">
        <v>8</v>
      </c>
      <c r="L169" s="3">
        <f>IF(K180=0,"- - -",K169/K180*100)</f>
        <v>1.6072648370635271E-2</v>
      </c>
      <c r="M169" s="2">
        <v>8</v>
      </c>
      <c r="N169" s="3">
        <f>IF(M180=0,"- - -",M169/M180*100)</f>
        <v>2.964609968501019E-2</v>
      </c>
      <c r="O169" s="2">
        <v>11</v>
      </c>
      <c r="P169" s="3">
        <f>IF(O180=0,"- - -",O169/O180*100)</f>
        <v>0.11630365827870585</v>
      </c>
      <c r="Q169" s="2">
        <v>6</v>
      </c>
      <c r="R169" s="3">
        <f>IF(Q180=0,"- - -",Q169/Q180*100)</f>
        <v>0.14698677119059284</v>
      </c>
      <c r="S169" s="2">
        <v>2</v>
      </c>
      <c r="T169" s="3">
        <f>IF(S180=0,"- - -",S169/S180*100)</f>
        <v>0.16366612111292964</v>
      </c>
      <c r="U169" s="2">
        <v>8</v>
      </c>
      <c r="V169" s="3">
        <f>IF(U180=0,"- - -",U169/U180*100)</f>
        <v>1.03359173126615</v>
      </c>
      <c r="W169" s="2">
        <v>3</v>
      </c>
      <c r="X169" s="3">
        <f>IF(W180=0,"- - -",W169/W180*100)</f>
        <v>0.50251256281407031</v>
      </c>
      <c r="Y169" s="2">
        <v>28</v>
      </c>
      <c r="Z169" s="3">
        <f>IF(Y180=0,"- - -",Y169/Y180*100)</f>
        <v>0.80229226361031514</v>
      </c>
      <c r="AA169" s="2">
        <v>8</v>
      </c>
      <c r="AB169" s="3">
        <f>IF(AA180=0,"- - -",AA169/AA180*100)</f>
        <v>0.57971014492753625</v>
      </c>
      <c r="AC169" s="2">
        <v>4</v>
      </c>
      <c r="AD169" s="3">
        <f>IF(AC180=0,"- - -",AC169/AC180*100)</f>
        <v>0.27341079972658922</v>
      </c>
      <c r="AE169" s="26">
        <f t="shared" ref="AE169:AE179" si="9">C169+E169+G169+I169+K169+M169+O169+Q169+S169+U169+W169+Y169+AA169+AC169</f>
        <v>2311</v>
      </c>
      <c r="AF169" s="29">
        <f>IF(AE180=0,"- - -",AE169/AE180*100)</f>
        <v>1.7818041634541248</v>
      </c>
    </row>
    <row r="170" spans="1:32" x14ac:dyDescent="0.3">
      <c r="A170" s="60">
        <v>2</v>
      </c>
      <c r="B170" s="62" t="s">
        <v>130</v>
      </c>
      <c r="C170" s="9">
        <v>207</v>
      </c>
      <c r="D170" s="3">
        <f>IF(C180=0,"- - -",C170/C180*100)</f>
        <v>10.465116279069768</v>
      </c>
      <c r="E170" s="2">
        <v>620</v>
      </c>
      <c r="F170" s="3">
        <f>IF(E180=0,"- - -",E170/E180*100)</f>
        <v>24.467245461720598</v>
      </c>
      <c r="G170" s="2">
        <v>3248</v>
      </c>
      <c r="H170" s="3">
        <f>IF(G180=0,"- - -",G170/G180*100)</f>
        <v>65.842286640989258</v>
      </c>
      <c r="I170" s="2">
        <v>11</v>
      </c>
      <c r="J170" s="3">
        <f>IF(I180=0,"- - -",I170/I180*100)</f>
        <v>5.2306229196386111E-2</v>
      </c>
      <c r="K170" s="2">
        <v>7</v>
      </c>
      <c r="L170" s="3">
        <f>IF(K180=0,"- - -",K170/K180*100)</f>
        <v>1.4063567324305862E-2</v>
      </c>
      <c r="M170" s="2">
        <v>4</v>
      </c>
      <c r="N170" s="3">
        <f>IF(M180=0,"- - -",M170/M180*100)</f>
        <v>1.4823049842505095E-2</v>
      </c>
      <c r="O170" s="2">
        <v>13</v>
      </c>
      <c r="P170" s="3">
        <f>IF(O180=0,"- - -",O170/O180*100)</f>
        <v>0.13744977796574329</v>
      </c>
      <c r="Q170" s="2">
        <v>10</v>
      </c>
      <c r="R170" s="3">
        <f>IF(Q180=0,"- - -",Q170/Q180*100)</f>
        <v>0.2449779519843214</v>
      </c>
      <c r="S170" s="2">
        <v>9</v>
      </c>
      <c r="T170" s="3">
        <f>IF(S180=0,"- - -",S170/S180*100)</f>
        <v>0.73649754500818332</v>
      </c>
      <c r="U170" s="2">
        <v>7</v>
      </c>
      <c r="V170" s="3">
        <f>IF(U180=0,"- - -",U170/U180*100)</f>
        <v>0.90439276485788112</v>
      </c>
      <c r="W170" s="2">
        <v>5</v>
      </c>
      <c r="X170" s="3">
        <f>IF(W180=0,"- - -",W170/W180*100)</f>
        <v>0.83752093802345051</v>
      </c>
      <c r="Y170" s="2">
        <v>59</v>
      </c>
      <c r="Z170" s="3">
        <f>IF(Y180=0,"- - -",Y170/Y180*100)</f>
        <v>1.69054441260745</v>
      </c>
      <c r="AA170" s="2">
        <v>27</v>
      </c>
      <c r="AB170" s="3">
        <f>IF(AA180=0,"- - -",AA170/AA180*100)</f>
        <v>1.956521739130435</v>
      </c>
      <c r="AC170" s="2">
        <v>14</v>
      </c>
      <c r="AD170" s="3">
        <f>IF(AC180=0,"- - -",AC170/AC180*100)</f>
        <v>0.9569377990430622</v>
      </c>
      <c r="AE170" s="26">
        <f t="shared" si="9"/>
        <v>4241</v>
      </c>
      <c r="AF170" s="29">
        <f>IF(AE180=0,"- - -",AE170/AE180*100)</f>
        <v>3.2698535080956055</v>
      </c>
    </row>
    <row r="171" spans="1:32" x14ac:dyDescent="0.3">
      <c r="A171" s="60">
        <v>3</v>
      </c>
      <c r="B171" s="62" t="s">
        <v>130</v>
      </c>
      <c r="C171" s="9">
        <v>135</v>
      </c>
      <c r="D171" s="3">
        <f>IF(C180=0,"- - -",C171/C180*100)</f>
        <v>6.8250758341759354</v>
      </c>
      <c r="E171" s="2">
        <v>39</v>
      </c>
      <c r="F171" s="3">
        <f>IF(E180=0,"- - -",E171/E180*100)</f>
        <v>1.5390686661404893</v>
      </c>
      <c r="G171" s="2">
        <v>1517</v>
      </c>
      <c r="H171" s="3">
        <f>IF(G180=0,"- - -",G171/G180*100)</f>
        <v>30.75207784309751</v>
      </c>
      <c r="I171" s="2">
        <v>13652</v>
      </c>
      <c r="J171" s="3">
        <f>IF(I180=0,"- - -",I171/I180*100)</f>
        <v>64.916785544460296</v>
      </c>
      <c r="K171" s="2">
        <v>25</v>
      </c>
      <c r="L171" s="3">
        <f>IF(K180=0,"- - -",K171/K180*100)</f>
        <v>5.0227026158235225E-2</v>
      </c>
      <c r="M171" s="2">
        <v>24</v>
      </c>
      <c r="N171" s="3">
        <f>IF(M180=0,"- - -",M171/M180*100)</f>
        <v>8.8938299055030576E-2</v>
      </c>
      <c r="O171" s="2">
        <v>13</v>
      </c>
      <c r="P171" s="3">
        <f>IF(O180=0,"- - -",O171/O180*100)</f>
        <v>0.13744977796574329</v>
      </c>
      <c r="Q171" s="2">
        <v>21</v>
      </c>
      <c r="R171" s="3">
        <f>IF(Q180=0,"- - -",Q171/Q180*100)</f>
        <v>0.51445369916707495</v>
      </c>
      <c r="S171" s="2">
        <v>11</v>
      </c>
      <c r="T171" s="3">
        <f>IF(S180=0,"- - -",S171/S180*100)</f>
        <v>0.90016366612111298</v>
      </c>
      <c r="U171" s="2">
        <v>16</v>
      </c>
      <c r="V171" s="3">
        <f>IF(U180=0,"- - -",U171/U180*100)</f>
        <v>2.0671834625323</v>
      </c>
      <c r="W171" s="2">
        <v>21</v>
      </c>
      <c r="X171" s="3">
        <f>IF(W180=0,"- - -",W171/W180*100)</f>
        <v>3.5175879396984926</v>
      </c>
      <c r="Y171" s="2">
        <v>100</v>
      </c>
      <c r="Z171" s="3">
        <f>IF(Y180=0,"- - -",Y171/Y180*100)</f>
        <v>2.8653295128939829</v>
      </c>
      <c r="AA171" s="2">
        <v>38</v>
      </c>
      <c r="AB171" s="3">
        <f>IF(AA180=0,"- - -",AA171/AA180*100)</f>
        <v>2.7536231884057969</v>
      </c>
      <c r="AC171" s="2">
        <v>48</v>
      </c>
      <c r="AD171" s="3">
        <f>IF(AC180=0,"- - -",AC171/AC180*100)</f>
        <v>3.2809295967190706</v>
      </c>
      <c r="AE171" s="26">
        <f t="shared" si="9"/>
        <v>15660</v>
      </c>
      <c r="AF171" s="29">
        <f>IF(AE180=0,"- - -",AE171/AE180*100)</f>
        <v>12.074016962220508</v>
      </c>
    </row>
    <row r="172" spans="1:32" x14ac:dyDescent="0.3">
      <c r="A172" s="60">
        <v>4</v>
      </c>
      <c r="B172" s="62" t="s">
        <v>130</v>
      </c>
      <c r="C172" s="9">
        <v>119</v>
      </c>
      <c r="D172" s="3">
        <f>IF(C180=0,"- - -",C172/C180*100)</f>
        <v>6.0161779575328618</v>
      </c>
      <c r="E172" s="2">
        <v>38</v>
      </c>
      <c r="F172" s="3">
        <f>IF(E180=0,"- - -",E172/E180*100)</f>
        <v>1.499605367008682</v>
      </c>
      <c r="G172" s="2">
        <v>68</v>
      </c>
      <c r="H172" s="3">
        <f>IF(G180=0,"- - -",G172/G180*100)</f>
        <v>1.3784715183458343</v>
      </c>
      <c r="I172" s="2">
        <v>7023</v>
      </c>
      <c r="J172" s="3">
        <f>IF(I180=0,"- - -",I172/I180*100)</f>
        <v>33.395149786019971</v>
      </c>
      <c r="K172" s="2">
        <v>31867</v>
      </c>
      <c r="L172" s="3">
        <f>IF(K180=0,"- - -",K172/K180*100)</f>
        <v>64.023385703379276</v>
      </c>
      <c r="M172" s="2">
        <v>90</v>
      </c>
      <c r="N172" s="3">
        <f>IF(M180=0,"- - -",M172/M180*100)</f>
        <v>0.33351862145636463</v>
      </c>
      <c r="O172" s="2">
        <v>80</v>
      </c>
      <c r="P172" s="3">
        <f>IF(O180=0,"- - -",O172/O180*100)</f>
        <v>0.84584478748149716</v>
      </c>
      <c r="Q172" s="2">
        <v>84</v>
      </c>
      <c r="R172" s="3">
        <f>IF(Q180=0,"- - -",Q172/Q180*100)</f>
        <v>2.0578147966682998</v>
      </c>
      <c r="S172" s="2">
        <v>68</v>
      </c>
      <c r="T172" s="3">
        <f>IF(S180=0,"- - -",S172/S180*100)</f>
        <v>5.5646481178396074</v>
      </c>
      <c r="U172" s="2">
        <v>67</v>
      </c>
      <c r="V172" s="3">
        <f>IF(U180=0,"- - -",U172/U180*100)</f>
        <v>8.6563307493540051</v>
      </c>
      <c r="W172" s="2">
        <v>58</v>
      </c>
      <c r="X172" s="3">
        <f>IF(W180=0,"- - -",W172/W180*100)</f>
        <v>9.7152428810720259</v>
      </c>
      <c r="Y172" s="2">
        <v>385</v>
      </c>
      <c r="Z172" s="3">
        <f>IF(Y180=0,"- - -",Y172/Y180*100)</f>
        <v>11.031518624641834</v>
      </c>
      <c r="AA172" s="2">
        <v>121</v>
      </c>
      <c r="AB172" s="3">
        <f>IF(AA180=0,"- - -",AA172/AA180*100)</f>
        <v>8.7681159420289845</v>
      </c>
      <c r="AC172" s="2">
        <v>96</v>
      </c>
      <c r="AD172" s="3">
        <f>IF(AC180=0,"- - -",AC172/AC180*100)</f>
        <v>6.5618591934381412</v>
      </c>
      <c r="AE172" s="26">
        <f t="shared" si="9"/>
        <v>40164</v>
      </c>
      <c r="AF172" s="29">
        <f>IF(AE180=0,"- - -",AE172/AE180*100)</f>
        <v>30.966846569005398</v>
      </c>
    </row>
    <row r="173" spans="1:32" x14ac:dyDescent="0.3">
      <c r="A173" s="60">
        <v>5</v>
      </c>
      <c r="B173" s="62" t="s">
        <v>130</v>
      </c>
      <c r="C173" s="9">
        <v>95</v>
      </c>
      <c r="D173" s="3">
        <f>IF(C180=0,"- - -",C173/C180*100)</f>
        <v>4.8028311425682508</v>
      </c>
      <c r="E173" s="2">
        <v>32</v>
      </c>
      <c r="F173" s="3">
        <f>IF(E180=0,"- - -",E173/E180*100)</f>
        <v>1.2628255722178374</v>
      </c>
      <c r="G173" s="2">
        <v>35</v>
      </c>
      <c r="H173" s="3">
        <f>IF(G180=0,"- - -",G173/G180*100)</f>
        <v>0.70950739914859107</v>
      </c>
      <c r="I173" s="2">
        <v>226</v>
      </c>
      <c r="J173" s="3">
        <f>IF(I180=0,"- - -",I173/I180*100)</f>
        <v>1.0746552543984784</v>
      </c>
      <c r="K173" s="2">
        <v>17056</v>
      </c>
      <c r="L173" s="3">
        <f>IF(K180=0,"- - -",K173/K180*100)</f>
        <v>34.266886326194403</v>
      </c>
      <c r="M173" s="2">
        <v>17967</v>
      </c>
      <c r="N173" s="3">
        <f>IF(M180=0,"- - -",M173/M180*100)</f>
        <v>66.581434130072253</v>
      </c>
      <c r="O173" s="2">
        <v>103</v>
      </c>
      <c r="P173" s="3">
        <f>IF(O180=0,"- - -",O173/O180*100)</f>
        <v>1.0890251638824278</v>
      </c>
      <c r="Q173" s="2">
        <v>114</v>
      </c>
      <c r="R173" s="3">
        <f>IF(Q180=0,"- - -",Q173/Q180*100)</f>
        <v>2.7927486526212641</v>
      </c>
      <c r="S173" s="2">
        <v>102</v>
      </c>
      <c r="T173" s="3">
        <f>IF(S180=0,"- - -",S173/S180*100)</f>
        <v>8.3469721767594116</v>
      </c>
      <c r="U173" s="2">
        <v>117</v>
      </c>
      <c r="V173" s="3">
        <f>IF(U180=0,"- - -",U173/U180*100)</f>
        <v>15.11627906976744</v>
      </c>
      <c r="W173" s="2">
        <v>109</v>
      </c>
      <c r="X173" s="3">
        <f>IF(W180=0,"- - -",W173/W180*100)</f>
        <v>18.257956448911223</v>
      </c>
      <c r="Y173" s="2">
        <v>585</v>
      </c>
      <c r="Z173" s="3">
        <f>IF(Y180=0,"- - -",Y173/Y180*100)</f>
        <v>16.762177650429798</v>
      </c>
      <c r="AA173" s="2">
        <v>214</v>
      </c>
      <c r="AB173" s="3">
        <f>IF(AA180=0,"- - -",AA173/AA180*100)</f>
        <v>15.507246376811596</v>
      </c>
      <c r="AC173" s="2">
        <v>168</v>
      </c>
      <c r="AD173" s="3">
        <f>IF(AC180=0,"- - -",AC173/AC180*100)</f>
        <v>11.483253588516746</v>
      </c>
      <c r="AE173" s="26">
        <f t="shared" si="9"/>
        <v>36923</v>
      </c>
      <c r="AF173" s="29">
        <f>IF(AE180=0,"- - -",AE173/AE180*100)</f>
        <v>28.468003084040095</v>
      </c>
    </row>
    <row r="174" spans="1:32" x14ac:dyDescent="0.3">
      <c r="A174" s="60">
        <v>6</v>
      </c>
      <c r="B174" s="62" t="s">
        <v>130</v>
      </c>
      <c r="C174" s="9">
        <v>98</v>
      </c>
      <c r="D174" s="3">
        <f>IF(C180=0,"- - -",C174/C180*100)</f>
        <v>4.954499494438827</v>
      </c>
      <c r="E174" s="2">
        <v>23</v>
      </c>
      <c r="F174" s="3">
        <f>IF(E180=0,"- - -",E174/E180*100)</f>
        <v>0.90765588003157061</v>
      </c>
      <c r="G174" s="2">
        <v>22</v>
      </c>
      <c r="H174" s="3">
        <f>IF(G180=0,"- - -",G174/G180*100)</f>
        <v>0.44597607946482876</v>
      </c>
      <c r="I174" s="2">
        <v>48</v>
      </c>
      <c r="J174" s="3">
        <f>IF(I180=0,"- - -",I174/I180*100)</f>
        <v>0.22824536376604851</v>
      </c>
      <c r="K174" s="2">
        <v>563</v>
      </c>
      <c r="L174" s="3">
        <f>IF(K180=0,"- - -",K174/K180*100)</f>
        <v>1.1311126290834572</v>
      </c>
      <c r="M174" s="2">
        <v>8175</v>
      </c>
      <c r="N174" s="3">
        <f>IF(M180=0,"- - -",M174/M180*100)</f>
        <v>30.294608115619788</v>
      </c>
      <c r="O174" s="2">
        <v>5652</v>
      </c>
      <c r="P174" s="3">
        <f>IF(O180=0,"- - -",O174/O180*100)</f>
        <v>59.758934235567772</v>
      </c>
      <c r="Q174" s="2">
        <v>81</v>
      </c>
      <c r="R174" s="3">
        <f>IF(Q180=0,"- - -",Q174/Q180*100)</f>
        <v>1.9843214110730034</v>
      </c>
      <c r="S174" s="2">
        <v>80</v>
      </c>
      <c r="T174" s="3">
        <f>IF(S180=0,"- - -",S174/S180*100)</f>
        <v>6.5466448445171856</v>
      </c>
      <c r="U174" s="2">
        <v>66</v>
      </c>
      <c r="V174" s="3">
        <f>IF(U180=0,"- - -",U174/U180*100)</f>
        <v>8.5271317829457356</v>
      </c>
      <c r="W174" s="2">
        <v>62</v>
      </c>
      <c r="X174" s="3">
        <f>IF(W180=0,"- - -",W174/W180*100)</f>
        <v>10.385259631490786</v>
      </c>
      <c r="Y174" s="2">
        <v>502</v>
      </c>
      <c r="Z174" s="3">
        <f>IF(Y180=0,"- - -",Y174/Y180*100)</f>
        <v>14.383954154727792</v>
      </c>
      <c r="AA174" s="2">
        <v>192</v>
      </c>
      <c r="AB174" s="3">
        <f>IF(AA180=0,"- - -",AA174/AA180*100)</f>
        <v>13.913043478260869</v>
      </c>
      <c r="AC174" s="2">
        <v>178</v>
      </c>
      <c r="AD174" s="3">
        <f>IF(AC180=0,"- - -",AC174/AC180*100)</f>
        <v>12.16678058783322</v>
      </c>
      <c r="AE174" s="26">
        <f t="shared" si="9"/>
        <v>15742</v>
      </c>
      <c r="AF174" s="29">
        <f>IF(AE180=0,"- - -",AE174/AE180*100)</f>
        <v>12.137239784117194</v>
      </c>
    </row>
    <row r="175" spans="1:32" x14ac:dyDescent="0.3">
      <c r="A175" s="60">
        <v>7</v>
      </c>
      <c r="B175" s="62" t="s">
        <v>130</v>
      </c>
      <c r="C175" s="9">
        <v>64</v>
      </c>
      <c r="D175" s="3">
        <f>IF(C180=0,"- - -",C175/C180*100)</f>
        <v>3.2355915065722956</v>
      </c>
      <c r="E175" s="2">
        <v>13</v>
      </c>
      <c r="F175" s="3">
        <f>IF(E180=0,"- - -",E175/E180*100)</f>
        <v>0.51302288871349644</v>
      </c>
      <c r="G175" s="2">
        <v>7</v>
      </c>
      <c r="H175" s="3">
        <f>IF(G180=0,"- - -",G175/G180*100)</f>
        <v>0.14190147982971821</v>
      </c>
      <c r="I175" s="2">
        <v>17</v>
      </c>
      <c r="J175" s="3">
        <f>IF(I180=0,"- - -",I175/I180*100)</f>
        <v>8.0836899667142179E-2</v>
      </c>
      <c r="K175" s="2">
        <v>121</v>
      </c>
      <c r="L175" s="3">
        <f>IF(K180=0,"- - -",K175/K180*100)</f>
        <v>0.24309880660585848</v>
      </c>
      <c r="M175" s="2">
        <v>413</v>
      </c>
      <c r="N175" s="3">
        <f>IF(M180=0,"- - -",M175/M180*100)</f>
        <v>1.530479896238651</v>
      </c>
      <c r="O175" s="2">
        <v>3158</v>
      </c>
      <c r="P175" s="3">
        <f>IF(O180=0,"- - -",O175/O180*100)</f>
        <v>33.389722985832101</v>
      </c>
      <c r="Q175" s="2">
        <v>2214</v>
      </c>
      <c r="R175" s="3">
        <f>IF(Q180=0,"- - -",Q175/Q180*100)</f>
        <v>54.238118569328762</v>
      </c>
      <c r="S175" s="2">
        <v>51</v>
      </c>
      <c r="T175" s="3">
        <f>IF(S180=0,"- - -",S175/S180*100)</f>
        <v>4.1734860883797058</v>
      </c>
      <c r="U175" s="2">
        <v>48</v>
      </c>
      <c r="V175" s="3">
        <f>IF(U180=0,"- - -",U175/U180*100)</f>
        <v>6.2015503875968996</v>
      </c>
      <c r="W175" s="2">
        <v>45</v>
      </c>
      <c r="X175" s="3">
        <f>IF(W180=0,"- - -",W175/W180*100)</f>
        <v>7.5376884422110546</v>
      </c>
      <c r="Y175" s="2">
        <v>376</v>
      </c>
      <c r="Z175" s="3">
        <f>IF(Y180=0,"- - -",Y175/Y180*100)</f>
        <v>10.773638968481375</v>
      </c>
      <c r="AA175" s="2">
        <v>153</v>
      </c>
      <c r="AB175" s="3">
        <f>IF(AA180=0,"- - -",AA175/AA180*100)</f>
        <v>11.086956521739131</v>
      </c>
      <c r="AC175" s="2">
        <v>172</v>
      </c>
      <c r="AD175" s="3">
        <f>IF(AC180=0,"- - -",AC175/AC180*100)</f>
        <v>11.756664388243337</v>
      </c>
      <c r="AE175" s="26">
        <f t="shared" si="9"/>
        <v>6852</v>
      </c>
      <c r="AF175" s="29">
        <f>IF(AE180=0,"- - -",AE175/AE180*100)</f>
        <v>5.2829606784888208</v>
      </c>
    </row>
    <row r="176" spans="1:32" x14ac:dyDescent="0.3">
      <c r="A176" s="60">
        <v>8</v>
      </c>
      <c r="B176" s="62" t="s">
        <v>130</v>
      </c>
      <c r="C176" s="9">
        <v>36</v>
      </c>
      <c r="D176" s="3">
        <f>IF(C180=0,"- - -",C176/C180*100)</f>
        <v>1.820020222446916</v>
      </c>
      <c r="E176" s="2">
        <v>8</v>
      </c>
      <c r="F176" s="3">
        <f>IF(E180=0,"- - -",E176/E180*100)</f>
        <v>0.31570639305445936</v>
      </c>
      <c r="G176" s="2">
        <v>7</v>
      </c>
      <c r="H176" s="3">
        <f>IF(G180=0,"- - -",G176/G180*100)</f>
        <v>0.14190147982971821</v>
      </c>
      <c r="I176" s="2">
        <v>8</v>
      </c>
      <c r="J176" s="3">
        <f>IF(I180=0,"- - -",I176/I180*100)</f>
        <v>3.8040893961008085E-2</v>
      </c>
      <c r="K176" s="2">
        <v>49</v>
      </c>
      <c r="L176" s="3">
        <f>IF(K180=0,"- - -",K176/K180*100)</f>
        <v>9.8444971270141041E-2</v>
      </c>
      <c r="M176" s="2">
        <v>105</v>
      </c>
      <c r="N176" s="3">
        <f>IF(M180=0,"- - -",M176/M180*100)</f>
        <v>0.38910505836575876</v>
      </c>
      <c r="O176" s="2">
        <v>216</v>
      </c>
      <c r="P176" s="3">
        <f>IF(O180=0,"- - -",O176/O180*100)</f>
        <v>2.2837809262000421</v>
      </c>
      <c r="Q176" s="2">
        <v>1274</v>
      </c>
      <c r="R176" s="3">
        <f>IF(Q180=0,"- - -",Q176/Q180*100)</f>
        <v>31.210191082802545</v>
      </c>
      <c r="S176" s="2">
        <v>497</v>
      </c>
      <c r="T176" s="3">
        <f>IF(S180=0,"- - -",S176/S180*100)</f>
        <v>40.671031096563013</v>
      </c>
      <c r="U176" s="2">
        <v>18</v>
      </c>
      <c r="V176" s="3">
        <f>IF(U180=0,"- - -",U176/U180*100)</f>
        <v>2.3255813953488373</v>
      </c>
      <c r="W176" s="2">
        <v>18</v>
      </c>
      <c r="X176" s="3">
        <f>IF(W180=0,"- - -",W176/W180*100)</f>
        <v>3.0150753768844218</v>
      </c>
      <c r="Y176" s="2">
        <v>217</v>
      </c>
      <c r="Z176" s="3">
        <f>IF(Y180=0,"- - -",Y176/Y180*100)</f>
        <v>6.2177650429799423</v>
      </c>
      <c r="AA176" s="2">
        <v>107</v>
      </c>
      <c r="AB176" s="3">
        <f>IF(AA180=0,"- - -",AA176/AA180*100)</f>
        <v>7.7536231884057978</v>
      </c>
      <c r="AC176" s="2">
        <v>127</v>
      </c>
      <c r="AD176" s="3">
        <f>IF(AC180=0,"- - -",AC176/AC180*100)</f>
        <v>8.6807928913192072</v>
      </c>
      <c r="AE176" s="26">
        <f t="shared" si="9"/>
        <v>2687</v>
      </c>
      <c r="AF176" s="29">
        <f>IF(AE180=0,"- - -",AE176/AE180*100)</f>
        <v>2.0717039321511179</v>
      </c>
    </row>
    <row r="177" spans="1:32" x14ac:dyDescent="0.3">
      <c r="A177" s="60">
        <v>9</v>
      </c>
      <c r="B177" s="62" t="s">
        <v>130</v>
      </c>
      <c r="C177" s="9">
        <v>31</v>
      </c>
      <c r="D177" s="3">
        <f>IF(C180=0,"- - -",C177/C180*100)</f>
        <v>1.5672396359959553</v>
      </c>
      <c r="E177" s="2">
        <v>4</v>
      </c>
      <c r="F177" s="3">
        <f>IF(E180=0,"- - -",E177/E180*100)</f>
        <v>0.15785319652722968</v>
      </c>
      <c r="G177" s="2">
        <v>3</v>
      </c>
      <c r="H177" s="3">
        <f>IF(G180=0,"- - -",G177/G180*100)</f>
        <v>6.08149199270221E-2</v>
      </c>
      <c r="I177" s="2">
        <v>10</v>
      </c>
      <c r="J177" s="3">
        <f>IF(I180=0,"- - -",I177/I180*100)</f>
        <v>4.7551117451260103E-2</v>
      </c>
      <c r="K177" s="2">
        <v>17</v>
      </c>
      <c r="L177" s="3">
        <f>IF(K180=0,"- - -",K177/K180*100)</f>
        <v>3.4154377787599957E-2</v>
      </c>
      <c r="M177" s="2">
        <v>36</v>
      </c>
      <c r="N177" s="3">
        <f>IF(M180=0,"- - -",M177/M180*100)</f>
        <v>0.13340744858254586</v>
      </c>
      <c r="O177" s="2">
        <v>54</v>
      </c>
      <c r="P177" s="3">
        <f>IF(O180=0,"- - -",O177/O180*100)</f>
        <v>0.57094523155001053</v>
      </c>
      <c r="Q177" s="2">
        <v>113</v>
      </c>
      <c r="R177" s="3">
        <f>IF(Q180=0,"- - -",Q177/Q180*100)</f>
        <v>2.7682508574228319</v>
      </c>
      <c r="S177" s="2">
        <v>299</v>
      </c>
      <c r="T177" s="3">
        <f>IF(S180=0,"- - -",S177/S180*100)</f>
        <v>24.468085106382979</v>
      </c>
      <c r="U177" s="2">
        <v>222</v>
      </c>
      <c r="V177" s="3">
        <f>IF(U180=0,"- - -",U177/U180*100)</f>
        <v>28.68217054263566</v>
      </c>
      <c r="W177" s="2">
        <v>12</v>
      </c>
      <c r="X177" s="3">
        <f>IF(W180=0,"- - -",W177/W180*100)</f>
        <v>2.0100502512562812</v>
      </c>
      <c r="Y177" s="2">
        <v>132</v>
      </c>
      <c r="Z177" s="3">
        <f>IF(Y180=0,"- - -",Y177/Y180*100)</f>
        <v>3.7822349570200573</v>
      </c>
      <c r="AA177" s="2">
        <v>55</v>
      </c>
      <c r="AB177" s="3">
        <f>IF(AA180=0,"- - -",AA177/AA180*100)</f>
        <v>3.9855072463768111</v>
      </c>
      <c r="AC177" s="2">
        <v>94</v>
      </c>
      <c r="AD177" s="3">
        <f>IF(AC180=0,"- - -",AC177/AC180*100)</f>
        <v>6.4251537935748466</v>
      </c>
      <c r="AE177" s="26">
        <f t="shared" si="9"/>
        <v>1082</v>
      </c>
      <c r="AF177" s="29">
        <f>IF(AE180=0,"- - -",AE177/AE180*100)</f>
        <v>0.83423284502698536</v>
      </c>
    </row>
    <row r="178" spans="1:32" x14ac:dyDescent="0.3">
      <c r="A178" s="61">
        <v>10</v>
      </c>
      <c r="B178" s="62" t="s">
        <v>130</v>
      </c>
      <c r="C178" s="10">
        <v>16</v>
      </c>
      <c r="D178" s="7">
        <f>IF(C180=0,"- - -",C178/C180*100)</f>
        <v>0.80889787664307389</v>
      </c>
      <c r="E178" s="6">
        <v>2</v>
      </c>
      <c r="F178" s="7">
        <f>IF(E180=0,"- - -",E178/E180*100)</f>
        <v>7.8926598263614839E-2</v>
      </c>
      <c r="G178" s="6">
        <v>0</v>
      </c>
      <c r="H178" s="7">
        <f>IF(G180=0,"- - -",G178/G180*100)</f>
        <v>0</v>
      </c>
      <c r="I178" s="6">
        <v>7</v>
      </c>
      <c r="J178" s="7">
        <f>IF(I180=0,"- - -",I178/I180*100)</f>
        <v>3.3285782215882069E-2</v>
      </c>
      <c r="K178" s="6">
        <v>6</v>
      </c>
      <c r="L178" s="7">
        <f>IF(K180=0,"- - -",K178/K180*100)</f>
        <v>1.2054486277976454E-2</v>
      </c>
      <c r="M178" s="6">
        <v>24</v>
      </c>
      <c r="N178" s="7">
        <f>IF(M180=0,"- - -",M178/M180*100)</f>
        <v>8.8938299055030576E-2</v>
      </c>
      <c r="O178" s="6">
        <v>27</v>
      </c>
      <c r="P178" s="7">
        <f>IF(O180=0,"- - -",O178/O180*100)</f>
        <v>0.28547261577500527</v>
      </c>
      <c r="Q178" s="6">
        <v>38</v>
      </c>
      <c r="R178" s="7">
        <f>IF(Q180=0,"- - -",Q178/Q180*100)</f>
        <v>0.93091621754042131</v>
      </c>
      <c r="S178" s="6">
        <v>27</v>
      </c>
      <c r="T178" s="7">
        <f>IF(S180=0,"- - -",S178/S180*100)</f>
        <v>2.2094926350245498</v>
      </c>
      <c r="U178" s="6">
        <v>130</v>
      </c>
      <c r="V178" s="7">
        <f>IF(U180=0,"- - -",U178/U180*100)</f>
        <v>16.795865633074936</v>
      </c>
      <c r="W178" s="6">
        <v>138</v>
      </c>
      <c r="X178" s="7">
        <f>IF(W180=0,"- - -",W178/W180*100)</f>
        <v>23.115577889447238</v>
      </c>
      <c r="Y178" s="6">
        <v>106</v>
      </c>
      <c r="Z178" s="7">
        <f>IF(Y180=0,"- - -",Y178/Y180*100)</f>
        <v>3.0372492836676219</v>
      </c>
      <c r="AA178" s="6">
        <v>79</v>
      </c>
      <c r="AB178" s="7">
        <f>IF(AA180=0,"- - -",AA178/AA180*100)</f>
        <v>5.72463768115942</v>
      </c>
      <c r="AC178" s="6">
        <v>74</v>
      </c>
      <c r="AD178" s="7">
        <f>IF(AC180=0,"- - -",AC178/AC180*100)</f>
        <v>5.0580997949419002</v>
      </c>
      <c r="AE178" s="26">
        <f t="shared" si="9"/>
        <v>674</v>
      </c>
      <c r="AF178" s="29">
        <f>IF(AE180=0,"- - -",AE178/AE180*100)</f>
        <v>0.51966075558982261</v>
      </c>
    </row>
    <row r="179" spans="1:32" ht="15" thickBot="1" x14ac:dyDescent="0.35">
      <c r="A179" s="61" t="s">
        <v>128</v>
      </c>
      <c r="B179" s="62" t="s">
        <v>130</v>
      </c>
      <c r="C179" s="10">
        <v>96</v>
      </c>
      <c r="D179" s="7">
        <f>IF(C180=0,"- - -",C179/C180*100)</f>
        <v>4.8533872598584429</v>
      </c>
      <c r="E179" s="6">
        <v>21</v>
      </c>
      <c r="F179" s="7">
        <f>IF(E180=0,"- - -",E179/E180*100)</f>
        <v>0.82872928176795579</v>
      </c>
      <c r="G179" s="6">
        <v>11</v>
      </c>
      <c r="H179" s="7">
        <f>IF(G180=0,"- - -",G179/G180*100)</f>
        <v>0.22298803973241438</v>
      </c>
      <c r="I179" s="6">
        <v>22</v>
      </c>
      <c r="J179" s="7">
        <f>IF(I180=0,"- - -",I179/I180*100)</f>
        <v>0.10461245839277222</v>
      </c>
      <c r="K179" s="6">
        <v>55</v>
      </c>
      <c r="L179" s="7">
        <f>IF(K180=0,"- - -",K179/K180*100)</f>
        <v>0.11049945754811749</v>
      </c>
      <c r="M179" s="6">
        <v>133</v>
      </c>
      <c r="N179" s="7">
        <f>IF(M180=0,"- - -",M179/M180*100)</f>
        <v>0.49286640726329439</v>
      </c>
      <c r="O179" s="6">
        <v>130</v>
      </c>
      <c r="P179" s="7">
        <f>IF(O180=0,"- - -",O179/O180*100)</f>
        <v>1.3744977796574329</v>
      </c>
      <c r="Q179" s="6">
        <v>125</v>
      </c>
      <c r="R179" s="7">
        <f>IF(Q180=0,"- - -",Q179/Q180*100)</f>
        <v>3.0622243998040175</v>
      </c>
      <c r="S179" s="6">
        <v>74</v>
      </c>
      <c r="T179" s="7">
        <f>IF(S180=0,"- - -",S179/S180*100)</f>
        <v>6.0556464811783961</v>
      </c>
      <c r="U179" s="6">
        <v>73</v>
      </c>
      <c r="V179" s="7">
        <f>IF(U180=0,"- - -",U179/U180*100)</f>
        <v>9.4315245478036172</v>
      </c>
      <c r="W179" s="6">
        <v>125</v>
      </c>
      <c r="X179" s="7">
        <f>IF(W180=0,"- - -",W179/W180*100)</f>
        <v>20.938023450586265</v>
      </c>
      <c r="Y179" s="6">
        <v>994</v>
      </c>
      <c r="Z179" s="7">
        <f>IF(Y180=0,"- - -",Y179/Y180*100)</f>
        <v>28.48137535816619</v>
      </c>
      <c r="AA179" s="6">
        <v>386</v>
      </c>
      <c r="AB179" s="7">
        <f>IF(AA180=0,"- - -",AA179/AA180*100)</f>
        <v>27.971014492753621</v>
      </c>
      <c r="AC179" s="6">
        <v>488</v>
      </c>
      <c r="AD179" s="7">
        <f>IF(AC180=0,"- - -",AC179/AC180*100)</f>
        <v>33.356117566643881</v>
      </c>
      <c r="AE179" s="26">
        <f t="shared" si="9"/>
        <v>2733</v>
      </c>
      <c r="AF179" s="29">
        <f>IF(AE180=0,"- - -",AE179/AE180*100)</f>
        <v>2.1071703932151116</v>
      </c>
    </row>
    <row r="180" spans="1:32" x14ac:dyDescent="0.3">
      <c r="A180" s="155" t="s">
        <v>13</v>
      </c>
      <c r="B180" s="156"/>
      <c r="C180" s="14">
        <f>SUM(C168:C179)</f>
        <v>1978</v>
      </c>
      <c r="D180" s="15">
        <f>IF(C180=0,"- - -",C180/C180*100)</f>
        <v>100</v>
      </c>
      <c r="E180" s="16">
        <f>SUM(E168:E179)</f>
        <v>2534</v>
      </c>
      <c r="F180" s="15">
        <f>IF(E180=0,"- - -",E180/E180*100)</f>
        <v>100</v>
      </c>
      <c r="G180" s="16">
        <f>SUM(G168:G179)</f>
        <v>4933</v>
      </c>
      <c r="H180" s="15">
        <f>IF(G180=0,"- - -",G180/G180*100)</f>
        <v>100</v>
      </c>
      <c r="I180" s="16">
        <f>SUM(I168:I179)</f>
        <v>21030</v>
      </c>
      <c r="J180" s="15">
        <f>IF(I180=0,"- - -",I180/I180*100)</f>
        <v>100</v>
      </c>
      <c r="K180" s="16">
        <f>SUM(K168:K179)</f>
        <v>49774</v>
      </c>
      <c r="L180" s="15">
        <f>IF(K180=0,"- - -",K180/K180*100)</f>
        <v>100</v>
      </c>
      <c r="M180" s="16">
        <f>SUM(M168:M179)</f>
        <v>26985</v>
      </c>
      <c r="N180" s="15">
        <f>IF(M180=0,"- - -",M180/M180*100)</f>
        <v>100</v>
      </c>
      <c r="O180" s="16">
        <f>SUM(O168:O179)</f>
        <v>9458</v>
      </c>
      <c r="P180" s="15">
        <f>IF(O180=0,"- - -",O180/O180*100)</f>
        <v>100</v>
      </c>
      <c r="Q180" s="16">
        <f>SUM(Q168:Q179)</f>
        <v>4082</v>
      </c>
      <c r="R180" s="15">
        <f>IF(Q180=0,"- - -",Q180/Q180*100)</f>
        <v>100</v>
      </c>
      <c r="S180" s="16">
        <f>SUM(S168:S179)</f>
        <v>1222</v>
      </c>
      <c r="T180" s="15">
        <f>IF(S180=0,"- - -",S180/S180*100)</f>
        <v>100</v>
      </c>
      <c r="U180" s="16">
        <f>SUM(U168:U179)</f>
        <v>774</v>
      </c>
      <c r="V180" s="15">
        <f>IF(U180=0,"- - -",U180/U180*100)</f>
        <v>100</v>
      </c>
      <c r="W180" s="16">
        <f>SUM(W168:W179)</f>
        <v>597</v>
      </c>
      <c r="X180" s="15">
        <f>IF(W180=0,"- - -",W180/W180*100)</f>
        <v>100</v>
      </c>
      <c r="Y180" s="16">
        <f>SUM(Y168:Y179)</f>
        <v>3490</v>
      </c>
      <c r="Z180" s="15">
        <f>IF(Y180=0,"- - -",Y180/Y180*100)</f>
        <v>100</v>
      </c>
      <c r="AA180" s="16">
        <f>SUM(AA168:AA179)</f>
        <v>1380</v>
      </c>
      <c r="AB180" s="15">
        <f t="shared" ref="AB180" si="10">IF(AA180=0,"- - -",AA180/AA180*100)</f>
        <v>100</v>
      </c>
      <c r="AC180" s="16">
        <f>SUM(AC168:AC179)</f>
        <v>1463</v>
      </c>
      <c r="AD180" s="15">
        <f t="shared" ref="AD180" si="11">IF(AC180=0,"- - -",AC180/AC180*100)</f>
        <v>100</v>
      </c>
      <c r="AE180" s="22">
        <f>SUM(AE168:AE179)</f>
        <v>129700</v>
      </c>
      <c r="AF180" s="23">
        <f>IF(AE180=0,"- - -",AE180/AE180*100)</f>
        <v>100</v>
      </c>
    </row>
    <row r="181" spans="1:32" ht="15" thickBot="1" x14ac:dyDescent="0.35">
      <c r="A181" s="149" t="s">
        <v>31</v>
      </c>
      <c r="B181" s="150"/>
      <c r="C181" s="18">
        <f>IF($AE180=0,"- - -",C180/$AE180*100)</f>
        <v>1.5250578257517349</v>
      </c>
      <c r="D181" s="19"/>
      <c r="E181" s="20">
        <f>IF($AE180=0,"- - -",E180/$AE180*100)</f>
        <v>1.953739398612182</v>
      </c>
      <c r="F181" s="19"/>
      <c r="G181" s="20">
        <f>IF($AE180=0,"- - -",G180/$AE180*100)</f>
        <v>3.8033924441017732</v>
      </c>
      <c r="H181" s="19"/>
      <c r="I181" s="20">
        <f>IF($AE180=0,"- - -",I180/$AE180*100)</f>
        <v>16.214340786430224</v>
      </c>
      <c r="J181" s="19"/>
      <c r="K181" s="20">
        <f>IF($AE180=0,"- - -",K180/$AE180*100)</f>
        <v>38.376252891287585</v>
      </c>
      <c r="L181" s="19"/>
      <c r="M181" s="20">
        <f>IF($AE180=0,"- - -",M180/$AE180*100)</f>
        <v>20.805705474171166</v>
      </c>
      <c r="N181" s="19"/>
      <c r="O181" s="20">
        <f>IF($AE180=0,"- - -",O180/$AE180*100)</f>
        <v>7.2922127987663838</v>
      </c>
      <c r="P181" s="19"/>
      <c r="Q181" s="20">
        <f>IF($AE180=0,"- - -",Q180/$AE180*100)</f>
        <v>3.1472629144178872</v>
      </c>
      <c r="R181" s="19"/>
      <c r="S181" s="20">
        <f>IF($AE180=0,"- - -",S180/$AE180*100)</f>
        <v>0.94217424826522744</v>
      </c>
      <c r="T181" s="19"/>
      <c r="U181" s="20">
        <f>IF($AE180=0,"- - -",U180/$AE180*100)</f>
        <v>0.59676175790285269</v>
      </c>
      <c r="V181" s="19"/>
      <c r="W181" s="20">
        <f>IF($AE180=0,"- - -",W180/$AE180*100)</f>
        <v>0.46029298380878952</v>
      </c>
      <c r="X181" s="19"/>
      <c r="Y181" s="20">
        <f>IF($AE180=0,"- - -",Y180/$AE180*100)</f>
        <v>2.6908249807247495</v>
      </c>
      <c r="Z181" s="19"/>
      <c r="AA181" s="20">
        <f>IF($AE180=0,"- - -",AA180/$AE180*100)</f>
        <v>1.063993831919815</v>
      </c>
      <c r="AB181" s="50"/>
      <c r="AC181" s="20">
        <f>IF($AE180=0,"- - -",AC180/$AE180*100)</f>
        <v>1.1279876638396298</v>
      </c>
      <c r="AD181" s="50"/>
      <c r="AE181" s="24">
        <f>IF($AE180=0,"- - -",AE180/$AE180*100)</f>
        <v>100</v>
      </c>
      <c r="AF181" s="25"/>
    </row>
    <row r="184" spans="1:32" x14ac:dyDescent="0.3">
      <c r="A184" s="49" t="s">
        <v>139</v>
      </c>
      <c r="L184" s="48"/>
    </row>
    <row r="185" spans="1:32" ht="15" thickBot="1" x14ac:dyDescent="0.35"/>
    <row r="186" spans="1:32" ht="14.4" customHeight="1" x14ac:dyDescent="0.3">
      <c r="A186" s="151" t="s">
        <v>131</v>
      </c>
      <c r="B186" s="152"/>
      <c r="C186" s="32" t="s">
        <v>511</v>
      </c>
      <c r="D186" s="33"/>
      <c r="E186" s="33" t="s">
        <v>59</v>
      </c>
      <c r="F186" s="33"/>
      <c r="G186" s="33" t="s">
        <v>512</v>
      </c>
      <c r="H186" s="33"/>
      <c r="I186" s="35" t="s">
        <v>13</v>
      </c>
      <c r="J186" s="36"/>
    </row>
    <row r="187" spans="1:32" ht="15" thickBot="1" x14ac:dyDescent="0.35">
      <c r="A187" s="153"/>
      <c r="B187" s="154"/>
      <c r="C187" s="37" t="s">
        <v>14</v>
      </c>
      <c r="D187" s="38" t="s">
        <v>15</v>
      </c>
      <c r="E187" s="39" t="s">
        <v>14</v>
      </c>
      <c r="F187" s="38" t="s">
        <v>15</v>
      </c>
      <c r="G187" s="39" t="s">
        <v>14</v>
      </c>
      <c r="H187" s="38" t="s">
        <v>15</v>
      </c>
      <c r="I187" s="41" t="s">
        <v>14</v>
      </c>
      <c r="J187" s="42" t="s">
        <v>15</v>
      </c>
    </row>
    <row r="188" spans="1:32" x14ac:dyDescent="0.3">
      <c r="A188" s="59">
        <v>0</v>
      </c>
      <c r="B188" s="62" t="s">
        <v>129</v>
      </c>
      <c r="C188" s="8">
        <v>565</v>
      </c>
      <c r="D188" s="5">
        <f>IF(C200=0,"- - -",C188/C200*100)</f>
        <v>0.54983018519059157</v>
      </c>
      <c r="E188" s="4">
        <v>49</v>
      </c>
      <c r="F188" s="5">
        <f>IF(E200=0,"- - -",E188/E200*100)</f>
        <v>0.18678763389623756</v>
      </c>
      <c r="G188" s="4">
        <v>17</v>
      </c>
      <c r="H188" s="5">
        <f>IF(G200=0,"- - -",G188/G200*100)</f>
        <v>2.4011299435028248</v>
      </c>
      <c r="I188" s="26">
        <f>C188+E188+G188</f>
        <v>631</v>
      </c>
      <c r="J188" s="27">
        <f>IF(I200=0,"- - -",I188/I200*100)</f>
        <v>0.48650732459521973</v>
      </c>
    </row>
    <row r="189" spans="1:32" x14ac:dyDescent="0.3">
      <c r="A189" s="60">
        <v>1</v>
      </c>
      <c r="B189" s="62" t="s">
        <v>129</v>
      </c>
      <c r="C189" s="9">
        <v>2028</v>
      </c>
      <c r="D189" s="3">
        <f>IF(C200=0,"- - -",C189/C200*100)</f>
        <v>1.9735497620646365</v>
      </c>
      <c r="E189" s="2">
        <v>145</v>
      </c>
      <c r="F189" s="3">
        <f>IF(E200=0,"- - -",E189/E200*100)</f>
        <v>0.55273891663172336</v>
      </c>
      <c r="G189" s="2">
        <v>138</v>
      </c>
      <c r="H189" s="3">
        <f>IF(G200=0,"- - -",G189/G200*100)</f>
        <v>19.491525423728813</v>
      </c>
      <c r="I189" s="26">
        <f t="shared" ref="I189:I199" si="12">C189+E189+G189</f>
        <v>2311</v>
      </c>
      <c r="J189" s="29">
        <f>IF(I200=0,"- - -",I189/I200*100)</f>
        <v>1.7818041634541248</v>
      </c>
    </row>
    <row r="190" spans="1:32" x14ac:dyDescent="0.3">
      <c r="A190" s="60">
        <v>2</v>
      </c>
      <c r="B190" s="62" t="s">
        <v>130</v>
      </c>
      <c r="C190" s="9">
        <v>3919</v>
      </c>
      <c r="D190" s="3">
        <f>IF(C200=0,"- - -",C190/C200*100)</f>
        <v>3.8137778686051829</v>
      </c>
      <c r="E190" s="2">
        <v>162</v>
      </c>
      <c r="F190" s="3">
        <f>IF(E200=0,"- - -",E190/E200*100)</f>
        <v>0.6175427896161324</v>
      </c>
      <c r="G190" s="2">
        <v>160</v>
      </c>
      <c r="H190" s="3">
        <f>IF(G200=0,"- - -",G190/G200*100)</f>
        <v>22.598870056497177</v>
      </c>
      <c r="I190" s="26">
        <f t="shared" si="12"/>
        <v>4241</v>
      </c>
      <c r="J190" s="29">
        <f>IF(I200=0,"- - -",I190/I200*100)</f>
        <v>3.2698535080956055</v>
      </c>
    </row>
    <row r="191" spans="1:32" x14ac:dyDescent="0.3">
      <c r="A191" s="60">
        <v>3</v>
      </c>
      <c r="B191" s="62" t="s">
        <v>130</v>
      </c>
      <c r="C191" s="9">
        <v>15054</v>
      </c>
      <c r="D191" s="3">
        <f>IF(C200=0,"- - -",C191/C200*100)</f>
        <v>14.649811695325957</v>
      </c>
      <c r="E191" s="2">
        <v>498</v>
      </c>
      <c r="F191" s="3">
        <f>IF(E200=0,"- - -",E191/E200*100)</f>
        <v>1.8983722791903328</v>
      </c>
      <c r="G191" s="2">
        <v>108</v>
      </c>
      <c r="H191" s="3">
        <f>IF(G200=0,"- - -",G191/G200*100)</f>
        <v>15.254237288135593</v>
      </c>
      <c r="I191" s="26">
        <f t="shared" si="12"/>
        <v>15660</v>
      </c>
      <c r="J191" s="29">
        <f>IF(I200=0,"- - -",I191/I200*100)</f>
        <v>12.074016962220508</v>
      </c>
    </row>
    <row r="192" spans="1:32" x14ac:dyDescent="0.3">
      <c r="A192" s="60">
        <v>4</v>
      </c>
      <c r="B192" s="62" t="s">
        <v>130</v>
      </c>
      <c r="C192" s="9">
        <v>37671</v>
      </c>
      <c r="D192" s="3">
        <f>IF(C200=0,"- - -",C192/C200*100)</f>
        <v>36.659562666043847</v>
      </c>
      <c r="E192" s="2">
        <v>2393</v>
      </c>
      <c r="F192" s="3">
        <f>IF(E200=0,"- - -",E192/E200*100)</f>
        <v>9.1220981206876832</v>
      </c>
      <c r="G192" s="2">
        <v>100</v>
      </c>
      <c r="H192" s="3">
        <f>IF(G200=0,"- - -",G192/G200*100)</f>
        <v>14.124293785310735</v>
      </c>
      <c r="I192" s="26">
        <f t="shared" si="12"/>
        <v>40164</v>
      </c>
      <c r="J192" s="29">
        <f>IF(I200=0,"- - -",I192/I200*100)</f>
        <v>30.966846569005398</v>
      </c>
    </row>
    <row r="193" spans="1:12" x14ac:dyDescent="0.3">
      <c r="A193" s="60">
        <v>5</v>
      </c>
      <c r="B193" s="62" t="s">
        <v>130</v>
      </c>
      <c r="C193" s="9">
        <v>30486</v>
      </c>
      <c r="D193" s="3">
        <f>IF(C200=0,"- - -",C193/C200*100)</f>
        <v>29.667474381805974</v>
      </c>
      <c r="E193" s="2">
        <v>6376</v>
      </c>
      <c r="F193" s="3">
        <f>IF(E200=0,"- - -",E193/E200*100)</f>
        <v>24.30526436168185</v>
      </c>
      <c r="G193" s="2">
        <v>61</v>
      </c>
      <c r="H193" s="3">
        <f>IF(G200=0,"- - -",G193/G200*100)</f>
        <v>8.6158192090395485</v>
      </c>
      <c r="I193" s="26">
        <f t="shared" si="12"/>
        <v>36923</v>
      </c>
      <c r="J193" s="29">
        <f>IF(I200=0,"- - -",I193/I200*100)</f>
        <v>28.468003084040095</v>
      </c>
    </row>
    <row r="194" spans="1:12" x14ac:dyDescent="0.3">
      <c r="A194" s="60">
        <v>6</v>
      </c>
      <c r="B194" s="62" t="s">
        <v>130</v>
      </c>
      <c r="C194" s="9">
        <v>8135</v>
      </c>
      <c r="D194" s="3">
        <f>IF(C200=0,"- - -",C194/C200*100)</f>
        <v>7.9165815159742703</v>
      </c>
      <c r="E194" s="2">
        <v>7567</v>
      </c>
      <c r="F194" s="3">
        <f>IF(E200=0,"- - -",E194/E200*100)</f>
        <v>28.845347463118969</v>
      </c>
      <c r="G194" s="2">
        <v>40</v>
      </c>
      <c r="H194" s="3">
        <f>IF(G200=0,"- - -",G194/G200*100)</f>
        <v>5.6497175141242941</v>
      </c>
      <c r="I194" s="26">
        <f t="shared" si="12"/>
        <v>15742</v>
      </c>
      <c r="J194" s="29">
        <f>IF(I200=0,"- - -",I194/I200*100)</f>
        <v>12.137239784117194</v>
      </c>
    </row>
    <row r="195" spans="1:12" x14ac:dyDescent="0.3">
      <c r="A195" s="60">
        <v>7</v>
      </c>
      <c r="B195" s="62" t="s">
        <v>130</v>
      </c>
      <c r="C195" s="9">
        <v>2153</v>
      </c>
      <c r="D195" s="3">
        <f>IF(C200=0,"- - -",C195/C200*100)</f>
        <v>2.095193608345741</v>
      </c>
      <c r="E195" s="2">
        <v>4670</v>
      </c>
      <c r="F195" s="3">
        <f>IF(E200=0,"- - -",E195/E200*100)</f>
        <v>17.802005108069988</v>
      </c>
      <c r="G195" s="2">
        <v>29</v>
      </c>
      <c r="H195" s="3">
        <f>IF(G200=0,"- - -",G195/G200*100)</f>
        <v>4.0960451977401124</v>
      </c>
      <c r="I195" s="26">
        <f t="shared" si="12"/>
        <v>6852</v>
      </c>
      <c r="J195" s="29">
        <f>IF(I200=0,"- - -",I195/I200*100)</f>
        <v>5.2829606784888208</v>
      </c>
    </row>
    <row r="196" spans="1:12" x14ac:dyDescent="0.3">
      <c r="A196" s="60">
        <v>8</v>
      </c>
      <c r="B196" s="62" t="s">
        <v>130</v>
      </c>
      <c r="C196" s="9">
        <v>900</v>
      </c>
      <c r="D196" s="3">
        <f>IF(C200=0,"- - -",C196/C200*100)</f>
        <v>0.87583569322395116</v>
      </c>
      <c r="E196" s="2">
        <v>1777</v>
      </c>
      <c r="F196" s="3">
        <f>IF(E200=0,"- - -",E196/E200*100)</f>
        <v>6.773910723134982</v>
      </c>
      <c r="G196" s="2">
        <v>10</v>
      </c>
      <c r="H196" s="3">
        <f>IF(G200=0,"- - -",G196/G200*100)</f>
        <v>1.4124293785310735</v>
      </c>
      <c r="I196" s="26">
        <f t="shared" si="12"/>
        <v>2687</v>
      </c>
      <c r="J196" s="29">
        <f>IF(I200=0,"- - -",I196/I200*100)</f>
        <v>2.0717039321511179</v>
      </c>
    </row>
    <row r="197" spans="1:12" x14ac:dyDescent="0.3">
      <c r="A197" s="60">
        <v>9</v>
      </c>
      <c r="B197" s="62" t="s">
        <v>130</v>
      </c>
      <c r="C197" s="9">
        <v>451</v>
      </c>
      <c r="D197" s="3">
        <f>IF(C200=0,"- - -",C197/C200*100)</f>
        <v>0.43889099738222442</v>
      </c>
      <c r="E197" s="2">
        <v>625</v>
      </c>
      <c r="F197" s="3">
        <f>IF(E200=0,"- - -",E197/E200*100)</f>
        <v>2.3824953303091525</v>
      </c>
      <c r="G197" s="2">
        <v>6</v>
      </c>
      <c r="H197" s="3">
        <f>IF(G200=0,"- - -",G197/G200*100)</f>
        <v>0.84745762711864403</v>
      </c>
      <c r="I197" s="26">
        <f t="shared" si="12"/>
        <v>1082</v>
      </c>
      <c r="J197" s="29">
        <f>IF(I200=0,"- - -",I197/I200*100)</f>
        <v>0.83423284502698536</v>
      </c>
    </row>
    <row r="198" spans="1:12" x14ac:dyDescent="0.3">
      <c r="A198" s="61">
        <v>10</v>
      </c>
      <c r="B198" s="62" t="s">
        <v>130</v>
      </c>
      <c r="C198" s="10">
        <v>293</v>
      </c>
      <c r="D198" s="7">
        <f>IF(C200=0,"- - -",C198/C200*100)</f>
        <v>0.28513317568290852</v>
      </c>
      <c r="E198" s="6">
        <v>375</v>
      </c>
      <c r="F198" s="7">
        <f>IF(E200=0,"- - -",E198/E200*100)</f>
        <v>1.4294971981854916</v>
      </c>
      <c r="G198" s="6">
        <v>6</v>
      </c>
      <c r="H198" s="7">
        <f>IF(G200=0,"- - -",G198/G200*100)</f>
        <v>0.84745762711864403</v>
      </c>
      <c r="I198" s="26">
        <f t="shared" si="12"/>
        <v>674</v>
      </c>
      <c r="J198" s="29">
        <f>IF(I200=0,"- - -",I198/I200*100)</f>
        <v>0.51966075558982261</v>
      </c>
    </row>
    <row r="199" spans="1:12" ht="15" thickBot="1" x14ac:dyDescent="0.35">
      <c r="A199" s="61" t="s">
        <v>128</v>
      </c>
      <c r="B199" s="62" t="s">
        <v>130</v>
      </c>
      <c r="C199" s="10">
        <v>1104</v>
      </c>
      <c r="D199" s="7">
        <f>IF(C200=0,"- - -",C199/C200*100)</f>
        <v>1.0743584503547134</v>
      </c>
      <c r="E199" s="6">
        <v>1596</v>
      </c>
      <c r="F199" s="7">
        <f>IF(E200=0,"- - -",E199/E200*100)</f>
        <v>6.083940075477452</v>
      </c>
      <c r="G199" s="6">
        <v>33</v>
      </c>
      <c r="H199" s="7">
        <f>IF(G200=0,"- - -",G199/G200*100)</f>
        <v>4.6610169491525424</v>
      </c>
      <c r="I199" s="26">
        <f t="shared" si="12"/>
        <v>2733</v>
      </c>
      <c r="J199" s="29">
        <f>IF(I200=0,"- - -",I199/I200*100)</f>
        <v>2.1071703932151116</v>
      </c>
    </row>
    <row r="200" spans="1:12" x14ac:dyDescent="0.3">
      <c r="A200" s="155" t="s">
        <v>13</v>
      </c>
      <c r="B200" s="156"/>
      <c r="C200" s="14">
        <f>SUM(C188:C199)</f>
        <v>102759</v>
      </c>
      <c r="D200" s="15">
        <f>IF(C200=0,"- - -",C200/C200*100)</f>
        <v>100</v>
      </c>
      <c r="E200" s="16">
        <f>SUM(E188:E199)</f>
        <v>26233</v>
      </c>
      <c r="F200" s="15">
        <f>IF(E200=0,"- - -",E200/E200*100)</f>
        <v>100</v>
      </c>
      <c r="G200" s="16">
        <f>SUM(G188:G199)</f>
        <v>708</v>
      </c>
      <c r="H200" s="15">
        <f>IF(G200=0,"- - -",G200/G200*100)</f>
        <v>100</v>
      </c>
      <c r="I200" s="22">
        <f>SUM(I188:I199)</f>
        <v>129700</v>
      </c>
      <c r="J200" s="23">
        <f>IF(I200=0,"- - -",I200/I200*100)</f>
        <v>100</v>
      </c>
    </row>
    <row r="201" spans="1:12" ht="15" thickBot="1" x14ac:dyDescent="0.35">
      <c r="A201" s="149" t="s">
        <v>592</v>
      </c>
      <c r="B201" s="150"/>
      <c r="C201" s="18">
        <f>IF($I200=0,"- - -",C200/$I200*100)</f>
        <v>79.228218966846569</v>
      </c>
      <c r="D201" s="19"/>
      <c r="E201" s="20">
        <f>IF($I200=0,"- - -",E200/$I200*100)</f>
        <v>20.225905936777178</v>
      </c>
      <c r="F201" s="19"/>
      <c r="G201" s="20">
        <f>IF($I200=0,"- - -",G200/$I200*100)</f>
        <v>0.54587509637625287</v>
      </c>
      <c r="H201" s="19"/>
      <c r="I201" s="24">
        <f>IF($I200=0,"- - -",I200/$I200*100)</f>
        <v>100</v>
      </c>
      <c r="J201" s="25"/>
    </row>
    <row r="202" spans="1:12" x14ac:dyDescent="0.3">
      <c r="A202" s="144" t="s">
        <v>521</v>
      </c>
      <c r="B202" s="145"/>
      <c r="C202" s="145"/>
      <c r="D202" s="145"/>
      <c r="E202" s="145"/>
    </row>
    <row r="204" spans="1:12" x14ac:dyDescent="0.3">
      <c r="A204" s="51" t="s">
        <v>140</v>
      </c>
      <c r="J204" s="48"/>
      <c r="L204" s="48"/>
    </row>
    <row r="205" spans="1:12" ht="15" thickBot="1" x14ac:dyDescent="0.35"/>
    <row r="206" spans="1:12" ht="14.4" customHeight="1" x14ac:dyDescent="0.3">
      <c r="A206" s="151" t="s">
        <v>131</v>
      </c>
      <c r="B206" s="152"/>
      <c r="C206" s="32" t="s">
        <v>121</v>
      </c>
      <c r="D206" s="33"/>
      <c r="E206" s="33" t="s">
        <v>122</v>
      </c>
      <c r="F206" s="33"/>
      <c r="G206" s="33" t="s">
        <v>123</v>
      </c>
      <c r="H206" s="33"/>
      <c r="I206" s="35" t="s">
        <v>13</v>
      </c>
      <c r="J206" s="36"/>
    </row>
    <row r="207" spans="1:12" ht="15" thickBot="1" x14ac:dyDescent="0.35">
      <c r="A207" s="153"/>
      <c r="B207" s="154"/>
      <c r="C207" s="37" t="s">
        <v>14</v>
      </c>
      <c r="D207" s="38" t="s">
        <v>15</v>
      </c>
      <c r="E207" s="39" t="s">
        <v>14</v>
      </c>
      <c r="F207" s="38" t="s">
        <v>15</v>
      </c>
      <c r="G207" s="39" t="s">
        <v>14</v>
      </c>
      <c r="H207" s="38" t="s">
        <v>15</v>
      </c>
      <c r="I207" s="41" t="s">
        <v>14</v>
      </c>
      <c r="J207" s="42" t="s">
        <v>15</v>
      </c>
    </row>
    <row r="208" spans="1:12" x14ac:dyDescent="0.3">
      <c r="A208" s="59">
        <v>0</v>
      </c>
      <c r="B208" s="62" t="s">
        <v>129</v>
      </c>
      <c r="C208" s="8">
        <v>38</v>
      </c>
      <c r="D208" s="5">
        <f>IF(C220=0,"- - -",C208/C220*100)</f>
        <v>0.30896820879746323</v>
      </c>
      <c r="E208" s="4">
        <v>549</v>
      </c>
      <c r="F208" s="5">
        <f>IF(E220=0,"- - -",E208/E220*100)</f>
        <v>0.49273905473083346</v>
      </c>
      <c r="G208" s="4">
        <v>28</v>
      </c>
      <c r="H208" s="5">
        <f>IF(G220=0,"- - -",G208/G220*100)</f>
        <v>0.78212290502793302</v>
      </c>
      <c r="I208" s="26">
        <f>C208+E208+G208</f>
        <v>615</v>
      </c>
      <c r="J208" s="27">
        <f>IF(I220=0,"- - -",I208/I220*100)</f>
        <v>0.48312214741902793</v>
      </c>
    </row>
    <row r="209" spans="1:12" x14ac:dyDescent="0.3">
      <c r="A209" s="60">
        <v>1</v>
      </c>
      <c r="B209" s="62" t="s">
        <v>129</v>
      </c>
      <c r="C209" s="9">
        <v>132</v>
      </c>
      <c r="D209" s="3">
        <f>IF(C220=0,"- - -",C209/C220*100)</f>
        <v>1.0732579884543458</v>
      </c>
      <c r="E209" s="2">
        <v>2053</v>
      </c>
      <c r="F209" s="3">
        <f>IF(E220=0,"- - -",E209/E220*100)</f>
        <v>1.8426107092211312</v>
      </c>
      <c r="G209" s="2">
        <v>94</v>
      </c>
      <c r="H209" s="3">
        <f>IF(G220=0,"- - -",G209/G220*100)</f>
        <v>2.6256983240223466</v>
      </c>
      <c r="I209" s="26">
        <f t="shared" ref="I209:I219" si="13">C209+E209+G209</f>
        <v>2279</v>
      </c>
      <c r="J209" s="29">
        <f>IF(I220=0,"- - -",I209/I220*100)</f>
        <v>1.7903014210861217</v>
      </c>
    </row>
    <row r="210" spans="1:12" x14ac:dyDescent="0.3">
      <c r="A210" s="60">
        <v>2</v>
      </c>
      <c r="B210" s="62" t="s">
        <v>130</v>
      </c>
      <c r="C210" s="9">
        <v>226</v>
      </c>
      <c r="D210" s="3">
        <f>IF(C220=0,"- - -",C210/C220*100)</f>
        <v>1.8375477681112287</v>
      </c>
      <c r="E210" s="2">
        <v>3812</v>
      </c>
      <c r="F210" s="3">
        <f>IF(E220=0,"- - -",E210/E220*100)</f>
        <v>3.4213502306629091</v>
      </c>
      <c r="G210" s="2">
        <v>172</v>
      </c>
      <c r="H210" s="3">
        <f>IF(G220=0,"- - -",G210/G220*100)</f>
        <v>4.8044692737430168</v>
      </c>
      <c r="I210" s="26">
        <f t="shared" si="13"/>
        <v>4210</v>
      </c>
      <c r="J210" s="29">
        <f>IF(I220=0,"- - -",I210/I220*100)</f>
        <v>3.3072264075351341</v>
      </c>
    </row>
    <row r="211" spans="1:12" x14ac:dyDescent="0.3">
      <c r="A211" s="60">
        <v>3</v>
      </c>
      <c r="B211" s="62" t="s">
        <v>130</v>
      </c>
      <c r="C211" s="9">
        <v>1068</v>
      </c>
      <c r="D211" s="3">
        <f>IF(C220=0,"- - -",C211/C220*100)</f>
        <v>8.68363281567607</v>
      </c>
      <c r="E211" s="2">
        <v>14036</v>
      </c>
      <c r="F211" s="3">
        <f>IF(E220=0,"- - -",E211/E220*100)</f>
        <v>12.597605413846955</v>
      </c>
      <c r="G211" s="2">
        <v>499</v>
      </c>
      <c r="H211" s="3">
        <f>IF(G220=0,"- - -",G211/G220*100)</f>
        <v>13.938547486033521</v>
      </c>
      <c r="I211" s="26">
        <f t="shared" si="13"/>
        <v>15603</v>
      </c>
      <c r="J211" s="29">
        <f>IF(I220=0,"- - -",I211/I220*100)</f>
        <v>12.257162384031044</v>
      </c>
    </row>
    <row r="212" spans="1:12" x14ac:dyDescent="0.3">
      <c r="A212" s="60">
        <v>4</v>
      </c>
      <c r="B212" s="62" t="s">
        <v>130</v>
      </c>
      <c r="C212" s="9">
        <v>2741</v>
      </c>
      <c r="D212" s="3">
        <f>IF(C220=0,"- - -",C212/C220*100)</f>
        <v>22.286364745101228</v>
      </c>
      <c r="E212" s="2">
        <v>36134</v>
      </c>
      <c r="F212" s="3">
        <f>IF(E220=0,"- - -",E212/E220*100)</f>
        <v>32.431025507548149</v>
      </c>
      <c r="G212" s="2">
        <v>1072</v>
      </c>
      <c r="H212" s="3">
        <f>IF(G220=0,"- - -",G212/G220*100)</f>
        <v>29.944134078212294</v>
      </c>
      <c r="I212" s="26">
        <f t="shared" si="13"/>
        <v>39947</v>
      </c>
      <c r="J212" s="29">
        <f>IF(I220=0,"- - -",I212/I220*100)</f>
        <v>31.380943777151071</v>
      </c>
    </row>
    <row r="213" spans="1:12" x14ac:dyDescent="0.3">
      <c r="A213" s="60">
        <v>5</v>
      </c>
      <c r="B213" s="62" t="s">
        <v>130</v>
      </c>
      <c r="C213" s="9">
        <v>3497</v>
      </c>
      <c r="D213" s="3">
        <f>IF(C220=0,"- - -",C213/C220*100)</f>
        <v>28.433205951703389</v>
      </c>
      <c r="E213" s="2">
        <v>32032</v>
      </c>
      <c r="F213" s="3">
        <f>IF(E220=0,"- - -",E213/E220*100)</f>
        <v>28.749394173293364</v>
      </c>
      <c r="G213" s="2">
        <v>951</v>
      </c>
      <c r="H213" s="3">
        <f>IF(G220=0,"- - -",G213/G220*100)</f>
        <v>26.564245810055866</v>
      </c>
      <c r="I213" s="26">
        <f t="shared" si="13"/>
        <v>36480</v>
      </c>
      <c r="J213" s="29">
        <f>IF(I220=0,"- - -",I213/I220*100)</f>
        <v>28.657391768855511</v>
      </c>
    </row>
    <row r="214" spans="1:12" x14ac:dyDescent="0.3">
      <c r="A214" s="60">
        <v>6</v>
      </c>
      <c r="B214" s="62" t="s">
        <v>130</v>
      </c>
      <c r="C214" s="9">
        <v>2569</v>
      </c>
      <c r="D214" s="3">
        <f>IF(C220=0,"- - -",C214/C220*100)</f>
        <v>20.887877063175868</v>
      </c>
      <c r="E214" s="2">
        <v>12348</v>
      </c>
      <c r="F214" s="3">
        <f>IF(E220=0,"- - -",E214/E220*100)</f>
        <v>11.082589886732844</v>
      </c>
      <c r="G214" s="2">
        <v>403</v>
      </c>
      <c r="H214" s="3">
        <f>IF(G220=0,"- - -",G214/G220*100)</f>
        <v>11.256983240223464</v>
      </c>
      <c r="I214" s="26">
        <f t="shared" si="13"/>
        <v>15320</v>
      </c>
      <c r="J214" s="29">
        <f>IF(I220=0,"- - -",I214/I220*100)</f>
        <v>12.034847639771558</v>
      </c>
    </row>
    <row r="215" spans="1:12" x14ac:dyDescent="0.3">
      <c r="A215" s="60">
        <v>7</v>
      </c>
      <c r="B215" s="62" t="s">
        <v>130</v>
      </c>
      <c r="C215" s="9">
        <v>1214</v>
      </c>
      <c r="D215" s="3">
        <f>IF(C220=0,"- - -",C215/C220*100)</f>
        <v>9.8707211968452722</v>
      </c>
      <c r="E215" s="2">
        <v>5134</v>
      </c>
      <c r="F215" s="3">
        <f>IF(E220=0,"- - -",E215/E220*100)</f>
        <v>4.6078730546231306</v>
      </c>
      <c r="G215" s="2">
        <v>161</v>
      </c>
      <c r="H215" s="3">
        <f>IF(G220=0,"- - -",G215/G220*100)</f>
        <v>4.4972067039106145</v>
      </c>
      <c r="I215" s="26">
        <f t="shared" si="13"/>
        <v>6509</v>
      </c>
      <c r="J215" s="29">
        <f>IF(I220=0,"- - -",I215/I220*100)</f>
        <v>5.1132391179682157</v>
      </c>
    </row>
    <row r="216" spans="1:12" x14ac:dyDescent="0.3">
      <c r="A216" s="60">
        <v>8</v>
      </c>
      <c r="B216" s="62" t="s">
        <v>130</v>
      </c>
      <c r="C216" s="9">
        <v>354</v>
      </c>
      <c r="D216" s="3">
        <f>IF(C220=0,"- - -",C216/C220*100)</f>
        <v>2.8782827872184731</v>
      </c>
      <c r="E216" s="2">
        <v>2042</v>
      </c>
      <c r="F216" s="3">
        <f>IF(E220=0,"- - -",E216/E220*100)</f>
        <v>1.8327379777055772</v>
      </c>
      <c r="G216" s="2">
        <v>80</v>
      </c>
      <c r="H216" s="3">
        <f>IF(G220=0,"- - -",G216/G220*100)</f>
        <v>2.2346368715083798</v>
      </c>
      <c r="I216" s="26">
        <f t="shared" si="13"/>
        <v>2476</v>
      </c>
      <c r="J216" s="29">
        <f>IF(I220=0,"- - -",I216/I220*100)</f>
        <v>1.9450576211536799</v>
      </c>
    </row>
    <row r="217" spans="1:12" x14ac:dyDescent="0.3">
      <c r="A217" s="60">
        <v>9</v>
      </c>
      <c r="B217" s="62" t="s">
        <v>130</v>
      </c>
      <c r="C217" s="9">
        <v>128</v>
      </c>
      <c r="D217" s="3">
        <f>IF(C220=0,"- - -",C217/C220*100)</f>
        <v>1.0407350191072444</v>
      </c>
      <c r="E217" s="2">
        <v>821</v>
      </c>
      <c r="F217" s="3">
        <f>IF(E220=0,"- - -",E217/E220*100)</f>
        <v>0.7368647794790788</v>
      </c>
      <c r="G217" s="2">
        <v>26</v>
      </c>
      <c r="H217" s="3">
        <f>IF(G220=0,"- - -",G217/G220*100)</f>
        <v>0.72625698324022347</v>
      </c>
      <c r="I217" s="26">
        <f t="shared" si="13"/>
        <v>975</v>
      </c>
      <c r="J217" s="29">
        <f>IF(I220=0,"- - -",I217/I220*100)</f>
        <v>0.76592535566431263</v>
      </c>
    </row>
    <row r="218" spans="1:12" x14ac:dyDescent="0.3">
      <c r="A218" s="61">
        <v>10</v>
      </c>
      <c r="B218" s="62" t="s">
        <v>130</v>
      </c>
      <c r="C218" s="10">
        <v>71</v>
      </c>
      <c r="D218" s="7">
        <f>IF(C220=0,"- - -",C218/C220*100)</f>
        <v>0.57728270591104969</v>
      </c>
      <c r="E218" s="6">
        <v>499</v>
      </c>
      <c r="F218" s="7">
        <f>IF(E220=0,"- - -",E218/E220*100)</f>
        <v>0.44786300238740595</v>
      </c>
      <c r="G218" s="6">
        <v>26</v>
      </c>
      <c r="H218" s="7">
        <f>IF(G220=0,"- - -",G218/G220*100)</f>
        <v>0.72625698324022347</v>
      </c>
      <c r="I218" s="26">
        <f t="shared" si="13"/>
        <v>596</v>
      </c>
      <c r="J218" s="29">
        <f>IF(I220=0,"- - -",I218/I220*100)</f>
        <v>0.46819642253941568</v>
      </c>
    </row>
    <row r="219" spans="1:12" ht="15" thickBot="1" x14ac:dyDescent="0.35">
      <c r="A219" s="61" t="s">
        <v>128</v>
      </c>
      <c r="B219" s="62" t="s">
        <v>130</v>
      </c>
      <c r="C219" s="10">
        <v>261</v>
      </c>
      <c r="D219" s="7">
        <f>IF(C220=0,"- - -",C219/C220*100)</f>
        <v>2.1221237498983658</v>
      </c>
      <c r="E219" s="6">
        <v>1958</v>
      </c>
      <c r="F219" s="7">
        <f>IF(E220=0,"- - -",E219/E220*100)</f>
        <v>1.757346209768619</v>
      </c>
      <c r="G219" s="6">
        <v>68</v>
      </c>
      <c r="H219" s="7">
        <f>IF(G220=0,"- - -",G219/G220*100)</f>
        <v>1.8994413407821229</v>
      </c>
      <c r="I219" s="26">
        <f t="shared" si="13"/>
        <v>2287</v>
      </c>
      <c r="J219" s="29">
        <f>IF(I220=0,"- - -",I219/I220*100)</f>
        <v>1.7965859368249057</v>
      </c>
    </row>
    <row r="220" spans="1:12" x14ac:dyDescent="0.3">
      <c r="A220" s="155" t="s">
        <v>13</v>
      </c>
      <c r="B220" s="156"/>
      <c r="C220" s="14">
        <f>SUM(C208:C219)</f>
        <v>12299</v>
      </c>
      <c r="D220" s="15">
        <f>IF(C220=0,"- - -",C220/C220*100)</f>
        <v>100</v>
      </c>
      <c r="E220" s="16">
        <f>SUM(E208:E219)</f>
        <v>111418</v>
      </c>
      <c r="F220" s="15">
        <f>IF(E220=0,"- - -",E220/E220*100)</f>
        <v>100</v>
      </c>
      <c r="G220" s="16">
        <f>SUM(G208:G219)</f>
        <v>3580</v>
      </c>
      <c r="H220" s="15">
        <f>IF(G220=0,"- - -",G220/G220*100)</f>
        <v>100</v>
      </c>
      <c r="I220" s="22">
        <f>SUM(I208:I219)</f>
        <v>127297</v>
      </c>
      <c r="J220" s="23">
        <f>IF(I220=0,"- - -",I220/I220*100)</f>
        <v>100</v>
      </c>
    </row>
    <row r="221" spans="1:12" ht="15" thickBot="1" x14ac:dyDescent="0.35">
      <c r="A221" s="149" t="s">
        <v>596</v>
      </c>
      <c r="B221" s="150"/>
      <c r="C221" s="18">
        <f>IF($I220=0,"- - -",C220/$I220*100)</f>
        <v>9.6616573839132105</v>
      </c>
      <c r="D221" s="19"/>
      <c r="E221" s="20">
        <f>IF($I220=0,"- - -",E220/$I220*100)</f>
        <v>87.526021822980908</v>
      </c>
      <c r="F221" s="19"/>
      <c r="G221" s="20">
        <f>IF($I220=0,"- - -",G220/$I220*100)</f>
        <v>2.8123207931058865</v>
      </c>
      <c r="H221" s="19"/>
      <c r="I221" s="24">
        <f>IF($I220=0,"- - -",I220/$I220*100)</f>
        <v>100</v>
      </c>
      <c r="J221" s="25"/>
    </row>
    <row r="224" spans="1:12" x14ac:dyDescent="0.3">
      <c r="A224" s="51" t="s">
        <v>141</v>
      </c>
      <c r="L224" s="48"/>
    </row>
    <row r="225" spans="1:10" ht="15" thickBot="1" x14ac:dyDescent="0.35"/>
    <row r="226" spans="1:10" ht="14.4" customHeight="1" x14ac:dyDescent="0.3">
      <c r="A226" s="151" t="s">
        <v>131</v>
      </c>
      <c r="B226" s="152"/>
      <c r="C226" s="32" t="s">
        <v>124</v>
      </c>
      <c r="D226" s="33"/>
      <c r="E226" s="33" t="s">
        <v>125</v>
      </c>
      <c r="F226" s="33"/>
      <c r="G226" s="33" t="s">
        <v>123</v>
      </c>
      <c r="H226" s="33"/>
      <c r="I226" s="35" t="s">
        <v>13</v>
      </c>
      <c r="J226" s="36"/>
    </row>
    <row r="227" spans="1:10" ht="15" thickBot="1" x14ac:dyDescent="0.35">
      <c r="A227" s="153"/>
      <c r="B227" s="154"/>
      <c r="C227" s="37" t="s">
        <v>14</v>
      </c>
      <c r="D227" s="38" t="s">
        <v>15</v>
      </c>
      <c r="E227" s="39" t="s">
        <v>14</v>
      </c>
      <c r="F227" s="38" t="s">
        <v>15</v>
      </c>
      <c r="G227" s="39" t="s">
        <v>14</v>
      </c>
      <c r="H227" s="38" t="s">
        <v>15</v>
      </c>
      <c r="I227" s="41" t="s">
        <v>14</v>
      </c>
      <c r="J227" s="42" t="s">
        <v>15</v>
      </c>
    </row>
    <row r="228" spans="1:10" x14ac:dyDescent="0.3">
      <c r="A228" s="59">
        <v>0</v>
      </c>
      <c r="B228" s="62" t="s">
        <v>129</v>
      </c>
      <c r="C228" s="8">
        <v>185</v>
      </c>
      <c r="D228" s="5">
        <f>IF(C240=0,"- - -",C228/C240*100)</f>
        <v>0.22105917216327312</v>
      </c>
      <c r="E228" s="4">
        <v>420</v>
      </c>
      <c r="F228" s="5">
        <f>IF(E240=0,"- - -",E228/E240*100)</f>
        <v>0.98772400169324115</v>
      </c>
      <c r="G228" s="4">
        <v>10</v>
      </c>
      <c r="H228" s="5">
        <f>IF(G240=0,"- - -",G228/G240*100)</f>
        <v>0.91996320147194111</v>
      </c>
      <c r="I228" s="26">
        <f>C228+E228+G228</f>
        <v>615</v>
      </c>
      <c r="J228" s="27">
        <f>IF(I240=0,"- - -",I228/I240*100)</f>
        <v>0.48312214741902793</v>
      </c>
    </row>
    <row r="229" spans="1:10" x14ac:dyDescent="0.3">
      <c r="A229" s="60">
        <v>1</v>
      </c>
      <c r="B229" s="62" t="s">
        <v>129</v>
      </c>
      <c r="C229" s="9">
        <v>1033</v>
      </c>
      <c r="D229" s="3">
        <f>IF(C240=0,"- - -",C229/C240*100)</f>
        <v>1.234346620781952</v>
      </c>
      <c r="E229" s="2">
        <v>1228</v>
      </c>
      <c r="F229" s="3">
        <f>IF(E240=0,"- - -",E229/E240*100)</f>
        <v>2.8879168430459528</v>
      </c>
      <c r="G229" s="2">
        <v>18</v>
      </c>
      <c r="H229" s="3">
        <f>IF(G240=0,"- - -",G229/G240*100)</f>
        <v>1.6559337626494939</v>
      </c>
      <c r="I229" s="26">
        <f t="shared" ref="I229:I239" si="14">C229+E229+G229</f>
        <v>2279</v>
      </c>
      <c r="J229" s="29">
        <f>IF(I240=0,"- - -",I229/I240*100)</f>
        <v>1.7903014210861217</v>
      </c>
    </row>
    <row r="230" spans="1:10" x14ac:dyDescent="0.3">
      <c r="A230" s="60">
        <v>2</v>
      </c>
      <c r="B230" s="62" t="s">
        <v>130</v>
      </c>
      <c r="C230" s="9">
        <v>2226</v>
      </c>
      <c r="D230" s="3">
        <f>IF(C240=0,"- - -",C230/C240*100)</f>
        <v>2.659879552624032</v>
      </c>
      <c r="E230" s="2">
        <v>1945</v>
      </c>
      <c r="F230" s="3">
        <f>IF(E240=0,"- - -",E230/E240*100)</f>
        <v>4.5741028173651284</v>
      </c>
      <c r="G230" s="2">
        <v>39</v>
      </c>
      <c r="H230" s="3">
        <f>IF(G240=0,"- - -",G230/G240*100)</f>
        <v>3.5878564857405704</v>
      </c>
      <c r="I230" s="26">
        <f t="shared" si="14"/>
        <v>4210</v>
      </c>
      <c r="J230" s="29">
        <f>IF(I240=0,"- - -",I230/I240*100)</f>
        <v>3.3072264075351341</v>
      </c>
    </row>
    <row r="231" spans="1:10" x14ac:dyDescent="0.3">
      <c r="A231" s="60">
        <v>3</v>
      </c>
      <c r="B231" s="62" t="s">
        <v>130</v>
      </c>
      <c r="C231" s="9">
        <v>8739</v>
      </c>
      <c r="D231" s="3">
        <f>IF(C240=0,"- - -",C231/C240*100)</f>
        <v>10.442357327215371</v>
      </c>
      <c r="E231" s="2">
        <v>6774</v>
      </c>
      <c r="F231" s="3">
        <f>IF(E240=0,"- - -",E231/E240*100)</f>
        <v>15.930577113023848</v>
      </c>
      <c r="G231" s="2">
        <v>90</v>
      </c>
      <c r="H231" s="3">
        <f>IF(G240=0,"- - -",G231/G240*100)</f>
        <v>8.2796688132474703</v>
      </c>
      <c r="I231" s="26">
        <f t="shared" si="14"/>
        <v>15603</v>
      </c>
      <c r="J231" s="29">
        <f>IF(I240=0,"- - -",I231/I240*100)</f>
        <v>12.257162384031044</v>
      </c>
    </row>
    <row r="232" spans="1:10" x14ac:dyDescent="0.3">
      <c r="A232" s="60">
        <v>4</v>
      </c>
      <c r="B232" s="62" t="s">
        <v>130</v>
      </c>
      <c r="C232" s="9">
        <v>25310</v>
      </c>
      <c r="D232" s="3">
        <f>IF(C240=0,"- - -",C232/C240*100)</f>
        <v>30.243284580824014</v>
      </c>
      <c r="E232" s="2">
        <v>14291</v>
      </c>
      <c r="F232" s="3">
        <f>IF(E240=0,"- - -",E232/E240*100)</f>
        <v>33.608485019519307</v>
      </c>
      <c r="G232" s="2">
        <v>346</v>
      </c>
      <c r="H232" s="3">
        <f>IF(G240=0,"- - -",G232/G240*100)</f>
        <v>31.830726770929164</v>
      </c>
      <c r="I232" s="26">
        <f t="shared" si="14"/>
        <v>39947</v>
      </c>
      <c r="J232" s="29">
        <f>IF(I240=0,"- - -",I232/I240*100)</f>
        <v>31.380943777151071</v>
      </c>
    </row>
    <row r="233" spans="1:10" x14ac:dyDescent="0.3">
      <c r="A233" s="60">
        <v>5</v>
      </c>
      <c r="B233" s="62" t="s">
        <v>130</v>
      </c>
      <c r="C233" s="9">
        <v>26093</v>
      </c>
      <c r="D233" s="3">
        <f>IF(C240=0,"- - -",C233/C240*100)</f>
        <v>31.178902590574513</v>
      </c>
      <c r="E233" s="2">
        <v>10051</v>
      </c>
      <c r="F233" s="3">
        <f>IF(E240=0,"- - -",E233/E240*100)</f>
        <v>23.637176050044683</v>
      </c>
      <c r="G233" s="2">
        <v>336</v>
      </c>
      <c r="H233" s="3">
        <f>IF(G240=0,"- - -",G233/G240*100)</f>
        <v>30.910763569457224</v>
      </c>
      <c r="I233" s="26">
        <f t="shared" si="14"/>
        <v>36480</v>
      </c>
      <c r="J233" s="29">
        <f>IF(I240=0,"- - -",I233/I240*100)</f>
        <v>28.657391768855511</v>
      </c>
    </row>
    <row r="234" spans="1:10" x14ac:dyDescent="0.3">
      <c r="A234" s="60">
        <v>6</v>
      </c>
      <c r="B234" s="62" t="s">
        <v>130</v>
      </c>
      <c r="C234" s="9">
        <v>10970</v>
      </c>
      <c r="D234" s="3">
        <f>IF(C240=0,"- - -",C234/C240*100)</f>
        <v>13.108211452060031</v>
      </c>
      <c r="E234" s="2">
        <v>4229</v>
      </c>
      <c r="F234" s="3">
        <f>IF(E240=0,"- - -",E234/E240*100)</f>
        <v>9.9454400075255158</v>
      </c>
      <c r="G234" s="2">
        <v>121</v>
      </c>
      <c r="H234" s="3">
        <f>IF(G240=0,"- - -",G234/G240*100)</f>
        <v>11.131554737810488</v>
      </c>
      <c r="I234" s="26">
        <f t="shared" si="14"/>
        <v>15320</v>
      </c>
      <c r="J234" s="29">
        <f>IF(I240=0,"- - -",I234/I240*100)</f>
        <v>12.034847639771558</v>
      </c>
    </row>
    <row r="235" spans="1:10" x14ac:dyDescent="0.3">
      <c r="A235" s="60">
        <v>7</v>
      </c>
      <c r="B235" s="62" t="s">
        <v>130</v>
      </c>
      <c r="C235" s="9">
        <v>4867</v>
      </c>
      <c r="D235" s="3">
        <f>IF(C240=0,"- - -",C235/C240*100)</f>
        <v>5.8156485995602711</v>
      </c>
      <c r="E235" s="2">
        <v>1593</v>
      </c>
      <c r="F235" s="3">
        <f>IF(E240=0,"- - -",E235/E240*100)</f>
        <v>3.7462960349936507</v>
      </c>
      <c r="G235" s="2">
        <v>49</v>
      </c>
      <c r="H235" s="3">
        <f>IF(G240=0,"- - -",G235/G240*100)</f>
        <v>4.5078196872125114</v>
      </c>
      <c r="I235" s="26">
        <f t="shared" si="14"/>
        <v>6509</v>
      </c>
      <c r="J235" s="29">
        <f>IF(I240=0,"- - -",I235/I240*100)</f>
        <v>5.1132391179682157</v>
      </c>
    </row>
    <row r="236" spans="1:10" x14ac:dyDescent="0.3">
      <c r="A236" s="60">
        <v>8</v>
      </c>
      <c r="B236" s="62" t="s">
        <v>130</v>
      </c>
      <c r="C236" s="9">
        <v>1783</v>
      </c>
      <c r="D236" s="3">
        <f>IF(C240=0,"- - -",C236/C240*100)</f>
        <v>2.1305324538763024</v>
      </c>
      <c r="E236" s="2">
        <v>669</v>
      </c>
      <c r="F236" s="3">
        <f>IF(E240=0,"- - -",E236/E240*100)</f>
        <v>1.5733032312685198</v>
      </c>
      <c r="G236" s="2">
        <v>24</v>
      </c>
      <c r="H236" s="3">
        <f>IF(G240=0,"- - -",G236/G240*100)</f>
        <v>2.2079116835326587</v>
      </c>
      <c r="I236" s="26">
        <f t="shared" si="14"/>
        <v>2476</v>
      </c>
      <c r="J236" s="29">
        <f>IF(I240=0,"- - -",I236/I240*100)</f>
        <v>1.9450576211536799</v>
      </c>
    </row>
    <row r="237" spans="1:10" x14ac:dyDescent="0.3">
      <c r="A237" s="60">
        <v>9</v>
      </c>
      <c r="B237" s="62" t="s">
        <v>130</v>
      </c>
      <c r="C237" s="9">
        <v>670</v>
      </c>
      <c r="D237" s="3">
        <f>IF(C240=0,"- - -",C237/C240*100)</f>
        <v>0.80059267756428643</v>
      </c>
      <c r="E237" s="2">
        <v>298</v>
      </c>
      <c r="F237" s="3">
        <f>IF(E240=0,"- - -",E237/E240*100)</f>
        <v>0.7008136964394901</v>
      </c>
      <c r="G237" s="2">
        <v>7</v>
      </c>
      <c r="H237" s="3">
        <f>IF(G240=0,"- - -",G237/G240*100)</f>
        <v>0.64397424103035883</v>
      </c>
      <c r="I237" s="26">
        <f t="shared" si="14"/>
        <v>975</v>
      </c>
      <c r="J237" s="29">
        <f>IF(I240=0,"- - -",I237/I240*100)</f>
        <v>0.76592535566431263</v>
      </c>
    </row>
    <row r="238" spans="1:10" x14ac:dyDescent="0.3">
      <c r="A238" s="61">
        <v>10</v>
      </c>
      <c r="B238" s="62" t="s">
        <v>130</v>
      </c>
      <c r="C238" s="10">
        <v>381</v>
      </c>
      <c r="D238" s="7">
        <f>IF(C240=0,"- - -",C238/C240*100)</f>
        <v>0.45526240321193001</v>
      </c>
      <c r="E238" s="6">
        <v>204</v>
      </c>
      <c r="F238" s="7">
        <f>IF(E240=0,"- - -",E238/E240*100)</f>
        <v>0.47975165796528857</v>
      </c>
      <c r="G238" s="6">
        <v>11</v>
      </c>
      <c r="H238" s="7">
        <f>IF(G240=0,"- - -",G238/G240*100)</f>
        <v>1.011959521619135</v>
      </c>
      <c r="I238" s="26">
        <f t="shared" si="14"/>
        <v>596</v>
      </c>
      <c r="J238" s="29">
        <f>IF(I240=0,"- - -",I238/I240*100)</f>
        <v>0.46819642253941568</v>
      </c>
    </row>
    <row r="239" spans="1:10" ht="15" thickBot="1" x14ac:dyDescent="0.35">
      <c r="A239" s="61" t="s">
        <v>128</v>
      </c>
      <c r="B239" s="62" t="s">
        <v>130</v>
      </c>
      <c r="C239" s="10">
        <v>1431</v>
      </c>
      <c r="D239" s="7">
        <f>IF(C240=0,"- - -",C239/C240*100)</f>
        <v>1.7099225695440208</v>
      </c>
      <c r="E239" s="6">
        <v>820</v>
      </c>
      <c r="F239" s="7">
        <f>IF(E240=0,"- - -",E239/E240*100)</f>
        <v>1.9284135271153757</v>
      </c>
      <c r="G239" s="6">
        <v>36</v>
      </c>
      <c r="H239" s="7">
        <f>IF(G240=0,"- - -",G239/G240*100)</f>
        <v>3.3118675252989878</v>
      </c>
      <c r="I239" s="26">
        <f t="shared" si="14"/>
        <v>2287</v>
      </c>
      <c r="J239" s="29">
        <f>IF(I240=0,"- - -",I239/I240*100)</f>
        <v>1.7965859368249057</v>
      </c>
    </row>
    <row r="240" spans="1:10" x14ac:dyDescent="0.3">
      <c r="A240" s="155" t="s">
        <v>13</v>
      </c>
      <c r="B240" s="156"/>
      <c r="C240" s="14">
        <f>SUM(C228:C239)</f>
        <v>83688</v>
      </c>
      <c r="D240" s="15">
        <f>IF(C240=0,"- - -",C240/C240*100)</f>
        <v>100</v>
      </c>
      <c r="E240" s="16">
        <f>SUM(E228:E239)</f>
        <v>42522</v>
      </c>
      <c r="F240" s="15">
        <f>IF(E240=0,"- - -",E240/E240*100)</f>
        <v>100</v>
      </c>
      <c r="G240" s="16">
        <f>SUM(G228:G239)</f>
        <v>1087</v>
      </c>
      <c r="H240" s="15">
        <f>IF(G240=0,"- - -",G240/G240*100)</f>
        <v>100</v>
      </c>
      <c r="I240" s="22">
        <f>SUM(I228:I239)</f>
        <v>127297</v>
      </c>
      <c r="J240" s="23">
        <f>IF(I240=0,"- - -",I240/I240*100)</f>
        <v>100</v>
      </c>
    </row>
    <row r="241" spans="1:12" ht="15" thickBot="1" x14ac:dyDescent="0.35">
      <c r="A241" s="149" t="s">
        <v>594</v>
      </c>
      <c r="B241" s="150"/>
      <c r="C241" s="18">
        <f>IF($I240=0,"- - -",C240/$I240*100)</f>
        <v>65.742319143420502</v>
      </c>
      <c r="D241" s="19"/>
      <c r="E241" s="20">
        <f>IF($I240=0,"- - -",E240/$I240*100)</f>
        <v>33.403772280572205</v>
      </c>
      <c r="F241" s="19"/>
      <c r="G241" s="20">
        <f>IF($I240=0,"- - -",G240/$I240*100)</f>
        <v>0.85390857600729009</v>
      </c>
      <c r="H241" s="19"/>
      <c r="I241" s="24">
        <f>IF($I240=0,"- - -",I240/$I240*100)</f>
        <v>100</v>
      </c>
      <c r="J241" s="25"/>
    </row>
    <row r="242" spans="1:12" x14ac:dyDescent="0.3">
      <c r="A242" s="63"/>
    </row>
    <row r="244" spans="1:12" x14ac:dyDescent="0.3">
      <c r="A244" s="51" t="s">
        <v>142</v>
      </c>
      <c r="J244" s="48"/>
      <c r="L244" s="48"/>
    </row>
    <row r="245" spans="1:12" ht="15" thickBot="1" x14ac:dyDescent="0.35"/>
    <row r="246" spans="1:12" ht="14.4" customHeight="1" x14ac:dyDescent="0.3">
      <c r="A246" s="151" t="s">
        <v>131</v>
      </c>
      <c r="B246" s="152"/>
      <c r="C246" s="32" t="s">
        <v>126</v>
      </c>
      <c r="D246" s="33"/>
      <c r="E246" s="33" t="s">
        <v>127</v>
      </c>
      <c r="F246" s="33"/>
      <c r="G246" s="33" t="s">
        <v>123</v>
      </c>
      <c r="H246" s="33"/>
      <c r="I246" s="35" t="s">
        <v>13</v>
      </c>
      <c r="J246" s="36"/>
    </row>
    <row r="247" spans="1:12" ht="15" thickBot="1" x14ac:dyDescent="0.35">
      <c r="A247" s="153"/>
      <c r="B247" s="154"/>
      <c r="C247" s="37" t="s">
        <v>14</v>
      </c>
      <c r="D247" s="38" t="s">
        <v>15</v>
      </c>
      <c r="E247" s="39" t="s">
        <v>14</v>
      </c>
      <c r="F247" s="38" t="s">
        <v>15</v>
      </c>
      <c r="G247" s="39" t="s">
        <v>14</v>
      </c>
      <c r="H247" s="38" t="s">
        <v>15</v>
      </c>
      <c r="I247" s="41" t="s">
        <v>14</v>
      </c>
      <c r="J247" s="42" t="s">
        <v>15</v>
      </c>
    </row>
    <row r="248" spans="1:12" x14ac:dyDescent="0.3">
      <c r="A248" s="59">
        <v>0</v>
      </c>
      <c r="B248" s="62" t="s">
        <v>129</v>
      </c>
      <c r="C248" s="8">
        <v>82</v>
      </c>
      <c r="D248" s="5">
        <f>IF(C260=0,"- - -",C248/C260*100)</f>
        <v>0.26509763351868615</v>
      </c>
      <c r="E248" s="4">
        <v>527</v>
      </c>
      <c r="F248" s="5">
        <f>IF(E260=0,"- - -",E248/E260*100)</f>
        <v>0.55567857105199336</v>
      </c>
      <c r="G248" s="4">
        <v>6</v>
      </c>
      <c r="H248" s="5">
        <f>IF(G260=0,"- - -",G248/G260*100)</f>
        <v>0.39318479685452157</v>
      </c>
      <c r="I248" s="26">
        <f>C248+E248+G248</f>
        <v>615</v>
      </c>
      <c r="J248" s="27">
        <f>IF(I260=0,"- - -",I248/I260*100)</f>
        <v>0.48312214741902793</v>
      </c>
    </row>
    <row r="249" spans="1:12" x14ac:dyDescent="0.3">
      <c r="A249" s="60">
        <v>1</v>
      </c>
      <c r="B249" s="62" t="s">
        <v>129</v>
      </c>
      <c r="C249" s="9">
        <v>457</v>
      </c>
      <c r="D249" s="3">
        <f>IF(C260=0,"- - -",C249/C260*100)</f>
        <v>1.4774343721712142</v>
      </c>
      <c r="E249" s="2">
        <v>1791</v>
      </c>
      <c r="F249" s="3">
        <f>IF(E260=0,"- - -",E249/E260*100)</f>
        <v>1.8884636067440608</v>
      </c>
      <c r="G249" s="2">
        <v>31</v>
      </c>
      <c r="H249" s="3">
        <f>IF(G260=0,"- - -",G249/G260*100)</f>
        <v>2.0314547837483614</v>
      </c>
      <c r="I249" s="26">
        <f t="shared" ref="I249:I259" si="15">C249+E249+G249</f>
        <v>2279</v>
      </c>
      <c r="J249" s="29">
        <f>IF(I260=0,"- - -",I249/I260*100)</f>
        <v>1.7903014210861217</v>
      </c>
    </row>
    <row r="250" spans="1:12" x14ac:dyDescent="0.3">
      <c r="A250" s="60">
        <v>2</v>
      </c>
      <c r="B250" s="62" t="s">
        <v>130</v>
      </c>
      <c r="C250" s="9">
        <v>941</v>
      </c>
      <c r="D250" s="3">
        <f>IF(C260=0,"- - -",C250/C260*100)</f>
        <v>3.0421569895254108</v>
      </c>
      <c r="E250" s="2">
        <v>3228</v>
      </c>
      <c r="F250" s="3">
        <f>IF(E260=0,"- - -",E250/E260*100)</f>
        <v>3.4036630500110716</v>
      </c>
      <c r="G250" s="2">
        <v>41</v>
      </c>
      <c r="H250" s="3">
        <f>IF(G260=0,"- - -",G250/G260*100)</f>
        <v>2.6867627785058978</v>
      </c>
      <c r="I250" s="26">
        <f t="shared" si="15"/>
        <v>4210</v>
      </c>
      <c r="J250" s="29">
        <f>IF(I260=0,"- - -",I250/I260*100)</f>
        <v>3.3072264075351341</v>
      </c>
    </row>
    <row r="251" spans="1:12" x14ac:dyDescent="0.3">
      <c r="A251" s="60">
        <v>3</v>
      </c>
      <c r="B251" s="62" t="s">
        <v>130</v>
      </c>
      <c r="C251" s="9">
        <v>3116</v>
      </c>
      <c r="D251" s="3">
        <f>IF(C260=0,"- - -",C251/C260*100)</f>
        <v>10.073710073710075</v>
      </c>
      <c r="E251" s="2">
        <v>12374</v>
      </c>
      <c r="F251" s="3">
        <f>IF(E260=0,"- - -",E251/E260*100)</f>
        <v>13.04737502504244</v>
      </c>
      <c r="G251" s="2">
        <v>113</v>
      </c>
      <c r="H251" s="3">
        <f>IF(G260=0,"- - -",G251/G260*100)</f>
        <v>7.4049803407601571</v>
      </c>
      <c r="I251" s="26">
        <f t="shared" si="15"/>
        <v>15603</v>
      </c>
      <c r="J251" s="29">
        <f>IF(I260=0,"- - -",I251/I260*100)</f>
        <v>12.257162384031044</v>
      </c>
    </row>
    <row r="252" spans="1:12" x14ac:dyDescent="0.3">
      <c r="A252" s="60">
        <v>4</v>
      </c>
      <c r="B252" s="62" t="s">
        <v>130</v>
      </c>
      <c r="C252" s="9">
        <v>8280</v>
      </c>
      <c r="D252" s="3">
        <f>IF(C260=0,"- - -",C252/C260*100)</f>
        <v>26.768395189447819</v>
      </c>
      <c r="E252" s="2">
        <v>31286</v>
      </c>
      <c r="F252" s="3">
        <f>IF(E260=0,"- - -",E252/E260*100)</f>
        <v>32.988538470460469</v>
      </c>
      <c r="G252" s="2">
        <v>381</v>
      </c>
      <c r="H252" s="3">
        <f>IF(G260=0,"- - -",G252/G260*100)</f>
        <v>24.967234600262124</v>
      </c>
      <c r="I252" s="26">
        <f t="shared" si="15"/>
        <v>39947</v>
      </c>
      <c r="J252" s="29">
        <f>IF(I260=0,"- - -",I252/I260*100)</f>
        <v>31.380943777151071</v>
      </c>
    </row>
    <row r="253" spans="1:12" x14ac:dyDescent="0.3">
      <c r="A253" s="60">
        <v>5</v>
      </c>
      <c r="B253" s="62" t="s">
        <v>130</v>
      </c>
      <c r="C253" s="9">
        <v>10370</v>
      </c>
      <c r="D253" s="3">
        <f>IF(C260=0,"- - -",C253/C260*100)</f>
        <v>33.525151946204581</v>
      </c>
      <c r="E253" s="2">
        <v>25588</v>
      </c>
      <c r="F253" s="3">
        <f>IF(E260=0,"- - -",E253/E260*100)</f>
        <v>26.980461624437201</v>
      </c>
      <c r="G253" s="2">
        <v>522</v>
      </c>
      <c r="H253" s="3">
        <f>IF(G260=0,"- - -",G253/G260*100)</f>
        <v>34.207077326343381</v>
      </c>
      <c r="I253" s="26">
        <f t="shared" si="15"/>
        <v>36480</v>
      </c>
      <c r="J253" s="29">
        <f>IF(I260=0,"- - -",I253/I260*100)</f>
        <v>28.657391768855511</v>
      </c>
    </row>
    <row r="254" spans="1:12" x14ac:dyDescent="0.3">
      <c r="A254" s="60">
        <v>6</v>
      </c>
      <c r="B254" s="62" t="s">
        <v>130</v>
      </c>
      <c r="C254" s="9">
        <v>4142</v>
      </c>
      <c r="D254" s="3">
        <f>IF(C260=0,"- - -",C254/C260*100)</f>
        <v>13.39066339066339</v>
      </c>
      <c r="E254" s="2">
        <v>10971</v>
      </c>
      <c r="F254" s="3">
        <f>IF(E260=0,"- - -",E254/E260*100)</f>
        <v>11.568025812165882</v>
      </c>
      <c r="G254" s="2">
        <v>207</v>
      </c>
      <c r="H254" s="3">
        <f>IF(G260=0,"- - -",G254/G260*100)</f>
        <v>13.564875491480995</v>
      </c>
      <c r="I254" s="26">
        <f t="shared" si="15"/>
        <v>15320</v>
      </c>
      <c r="J254" s="29">
        <f>IF(I260=0,"- - -",I254/I260*100)</f>
        <v>12.034847639771558</v>
      </c>
    </row>
    <row r="255" spans="1:12" x14ac:dyDescent="0.3">
      <c r="A255" s="60">
        <v>7</v>
      </c>
      <c r="B255" s="62" t="s">
        <v>130</v>
      </c>
      <c r="C255" s="9">
        <v>1823</v>
      </c>
      <c r="D255" s="3">
        <f>IF(C260=0,"- - -",C255/C260*100)</f>
        <v>5.8935729988361567</v>
      </c>
      <c r="E255" s="2">
        <v>4585</v>
      </c>
      <c r="F255" s="3">
        <f>IF(E260=0,"- - -",E255/E260*100)</f>
        <v>4.8345090100064319</v>
      </c>
      <c r="G255" s="2">
        <v>101</v>
      </c>
      <c r="H255" s="3">
        <f>IF(G260=0,"- - -",G255/G260*100)</f>
        <v>6.6186107470511137</v>
      </c>
      <c r="I255" s="26">
        <f t="shared" si="15"/>
        <v>6509</v>
      </c>
      <c r="J255" s="29">
        <f>IF(I260=0,"- - -",I255/I260*100)</f>
        <v>5.1132391179682157</v>
      </c>
    </row>
    <row r="256" spans="1:12" x14ac:dyDescent="0.3">
      <c r="A256" s="60">
        <v>8</v>
      </c>
      <c r="B256" s="62" t="s">
        <v>130</v>
      </c>
      <c r="C256" s="9">
        <v>754</v>
      </c>
      <c r="D256" s="3">
        <f>IF(C260=0,"- - -",C256/C260*100)</f>
        <v>2.4376050691840163</v>
      </c>
      <c r="E256" s="2">
        <v>1676</v>
      </c>
      <c r="F256" s="3">
        <f>IF(E260=0,"- - -",E256/E260*100)</f>
        <v>1.7672054745410644</v>
      </c>
      <c r="G256" s="2">
        <v>46</v>
      </c>
      <c r="H256" s="3">
        <f>IF(G260=0,"- - -",G256/G260*100)</f>
        <v>3.0144167758846661</v>
      </c>
      <c r="I256" s="26">
        <f t="shared" si="15"/>
        <v>2476</v>
      </c>
      <c r="J256" s="29">
        <f>IF(I260=0,"- - -",I256/I260*100)</f>
        <v>1.9450576211536799</v>
      </c>
    </row>
    <row r="257" spans="1:12" x14ac:dyDescent="0.3">
      <c r="A257" s="60">
        <v>9</v>
      </c>
      <c r="B257" s="62" t="s">
        <v>130</v>
      </c>
      <c r="C257" s="9">
        <v>286</v>
      </c>
      <c r="D257" s="3">
        <f>IF(C260=0,"- - -",C257/C260*100)</f>
        <v>0.92460881934566153</v>
      </c>
      <c r="E257" s="2">
        <v>674</v>
      </c>
      <c r="F257" s="3">
        <f>IF(E260=0,"- - -",E257/E260*100)</f>
        <v>0.71067809656365</v>
      </c>
      <c r="G257" s="2">
        <v>15</v>
      </c>
      <c r="H257" s="3">
        <f>IF(G260=0,"- - -",G257/G260*100)</f>
        <v>0.98296199213630409</v>
      </c>
      <c r="I257" s="26">
        <f t="shared" si="15"/>
        <v>975</v>
      </c>
      <c r="J257" s="29">
        <f>IF(I260=0,"- - -",I257/I260*100)</f>
        <v>0.76592535566431263</v>
      </c>
    </row>
    <row r="258" spans="1:12" x14ac:dyDescent="0.3">
      <c r="A258" s="61">
        <v>10</v>
      </c>
      <c r="B258" s="62" t="s">
        <v>130</v>
      </c>
      <c r="C258" s="10">
        <v>156</v>
      </c>
      <c r="D258" s="7">
        <f>IF(C260=0,"- - -",C258/C260*100)</f>
        <v>0.50433208327945167</v>
      </c>
      <c r="E258" s="6">
        <v>426</v>
      </c>
      <c r="F258" s="7">
        <f>IF(E260=0,"- - -",E258/E260*100)</f>
        <v>0.44918229842153545</v>
      </c>
      <c r="G258" s="6">
        <v>14</v>
      </c>
      <c r="H258" s="7">
        <f>IF(G260=0,"- - -",G258/G260*100)</f>
        <v>0.91743119266055051</v>
      </c>
      <c r="I258" s="26">
        <f t="shared" si="15"/>
        <v>596</v>
      </c>
      <c r="J258" s="29">
        <f>IF(I260=0,"- - -",I258/I260*100)</f>
        <v>0.46819642253941568</v>
      </c>
    </row>
    <row r="259" spans="1:12" ht="15" thickBot="1" x14ac:dyDescent="0.35">
      <c r="A259" s="61" t="s">
        <v>128</v>
      </c>
      <c r="B259" s="62" t="s">
        <v>130</v>
      </c>
      <c r="C259" s="10">
        <v>525</v>
      </c>
      <c r="D259" s="7">
        <f>IF(C260=0,"- - -",C259/C260*100)</f>
        <v>1.6972714341135393</v>
      </c>
      <c r="E259" s="6">
        <v>1713</v>
      </c>
      <c r="F259" s="7">
        <f>IF(E260=0,"- - -",E259/E260*100)</f>
        <v>1.8062189605542025</v>
      </c>
      <c r="G259" s="6">
        <v>49</v>
      </c>
      <c r="H259" s="7">
        <f>IF(G260=0,"- - -",G259/G260*100)</f>
        <v>3.2110091743119269</v>
      </c>
      <c r="I259" s="26">
        <f t="shared" si="15"/>
        <v>2287</v>
      </c>
      <c r="J259" s="29">
        <f>IF(I260=0,"- - -",I259/I260*100)</f>
        <v>1.7965859368249057</v>
      </c>
    </row>
    <row r="260" spans="1:12" x14ac:dyDescent="0.3">
      <c r="A260" s="155" t="s">
        <v>13</v>
      </c>
      <c r="B260" s="156"/>
      <c r="C260" s="14">
        <f>SUM(C248:C259)</f>
        <v>30932</v>
      </c>
      <c r="D260" s="15">
        <f>IF(C260=0,"- - -",C260/C260*100)</f>
        <v>100</v>
      </c>
      <c r="E260" s="16">
        <f>SUM(E248:E259)</f>
        <v>94839</v>
      </c>
      <c r="F260" s="15">
        <f>IF(E260=0,"- - -",E260/E260*100)</f>
        <v>100</v>
      </c>
      <c r="G260" s="16">
        <f>SUM(G248:G259)</f>
        <v>1526</v>
      </c>
      <c r="H260" s="15">
        <f>IF(G260=0,"- - -",G260/G260*100)</f>
        <v>100</v>
      </c>
      <c r="I260" s="22">
        <f>SUM(I248:I259)</f>
        <v>127297</v>
      </c>
      <c r="J260" s="23">
        <f>IF(I260=0,"- - -",I260/I260*100)</f>
        <v>100</v>
      </c>
    </row>
    <row r="261" spans="1:12" ht="15" thickBot="1" x14ac:dyDescent="0.35">
      <c r="A261" s="149" t="s">
        <v>593</v>
      </c>
      <c r="B261" s="150"/>
      <c r="C261" s="18">
        <f>IF($I260=0,"- - -",C260/$I260*100)</f>
        <v>24.299080104008734</v>
      </c>
      <c r="D261" s="19"/>
      <c r="E261" s="20">
        <f>IF($I260=0,"- - -",E260/$I260*100)</f>
        <v>74.502148518818203</v>
      </c>
      <c r="F261" s="19"/>
      <c r="G261" s="20">
        <f>IF($I260=0,"- - -",G260/$I260*100)</f>
        <v>1.1987713771730677</v>
      </c>
      <c r="H261" s="19"/>
      <c r="I261" s="24">
        <f>IF($I260=0,"- - -",I260/$I260*100)</f>
        <v>100</v>
      </c>
      <c r="J261" s="25"/>
    </row>
    <row r="264" spans="1:12" x14ac:dyDescent="0.3">
      <c r="A264" s="49" t="s">
        <v>143</v>
      </c>
      <c r="J264" s="48"/>
      <c r="L264" s="48"/>
    </row>
    <row r="265" spans="1:12" ht="15" thickBot="1" x14ac:dyDescent="0.35"/>
    <row r="266" spans="1:12" ht="14.4" customHeight="1" x14ac:dyDescent="0.3">
      <c r="A266" s="151" t="s">
        <v>131</v>
      </c>
      <c r="B266" s="152"/>
      <c r="C266" s="32" t="s">
        <v>66</v>
      </c>
      <c r="D266" s="33"/>
      <c r="E266" s="33" t="s">
        <v>67</v>
      </c>
      <c r="F266" s="33"/>
      <c r="G266" s="35" t="s">
        <v>13</v>
      </c>
      <c r="H266" s="36"/>
    </row>
    <row r="267" spans="1:12" ht="15" thickBot="1" x14ac:dyDescent="0.35">
      <c r="A267" s="153"/>
      <c r="B267" s="154"/>
      <c r="C267" s="37" t="s">
        <v>14</v>
      </c>
      <c r="D267" s="38" t="s">
        <v>15</v>
      </c>
      <c r="E267" s="39" t="s">
        <v>14</v>
      </c>
      <c r="F267" s="38" t="s">
        <v>15</v>
      </c>
      <c r="G267" s="41" t="s">
        <v>14</v>
      </c>
      <c r="H267" s="42" t="s">
        <v>15</v>
      </c>
    </row>
    <row r="268" spans="1:12" x14ac:dyDescent="0.3">
      <c r="A268" s="59">
        <v>0</v>
      </c>
      <c r="B268" s="62" t="s">
        <v>129</v>
      </c>
      <c r="C268" s="8">
        <v>13</v>
      </c>
      <c r="D268" s="5">
        <f>IF(C280=0,"- - -",C268/C280*100)</f>
        <v>2.4118738404452689</v>
      </c>
      <c r="E268" s="4">
        <v>618</v>
      </c>
      <c r="F268" s="5">
        <f>IF(E280=0,"- - -",E268/E280*100)</f>
        <v>0.4784726039593995</v>
      </c>
      <c r="G268" s="26">
        <f>C268+E268</f>
        <v>631</v>
      </c>
      <c r="H268" s="27">
        <f>IF(G280=0,"- - -",G268/G280*100)</f>
        <v>0.48650732459521973</v>
      </c>
    </row>
    <row r="269" spans="1:12" x14ac:dyDescent="0.3">
      <c r="A269" s="60">
        <v>1</v>
      </c>
      <c r="B269" s="62" t="s">
        <v>129</v>
      </c>
      <c r="C269" s="9">
        <v>129</v>
      </c>
      <c r="D269" s="3">
        <f>IF(C280=0,"- - -",C269/C280*100)</f>
        <v>23.933209647495364</v>
      </c>
      <c r="E269" s="2">
        <v>2182</v>
      </c>
      <c r="F269" s="3">
        <f>IF(E280=0,"- - -",E269/E280*100)</f>
        <v>1.6893644366333491</v>
      </c>
      <c r="G269" s="26">
        <f t="shared" ref="G269:G279" si="16">C269+E269</f>
        <v>2311</v>
      </c>
      <c r="H269" s="29">
        <f>IF(G280=0,"- - -",G269/G280*100)</f>
        <v>1.7818041634541248</v>
      </c>
    </row>
    <row r="270" spans="1:12" x14ac:dyDescent="0.3">
      <c r="A270" s="60">
        <v>2</v>
      </c>
      <c r="B270" s="62" t="s">
        <v>130</v>
      </c>
      <c r="C270" s="9">
        <v>155</v>
      </c>
      <c r="D270" s="3">
        <f>IF(C280=0,"- - -",C270/C280*100)</f>
        <v>28.756957328385901</v>
      </c>
      <c r="E270" s="2">
        <v>4086</v>
      </c>
      <c r="F270" s="3">
        <f>IF(E280=0,"- - -",E270/E280*100)</f>
        <v>3.163493624236418</v>
      </c>
      <c r="G270" s="26">
        <f t="shared" si="16"/>
        <v>4241</v>
      </c>
      <c r="H270" s="29">
        <f>IF(G280=0,"- - -",G270/G280*100)</f>
        <v>3.2698535080956055</v>
      </c>
    </row>
    <row r="271" spans="1:12" x14ac:dyDescent="0.3">
      <c r="A271" s="60">
        <v>3</v>
      </c>
      <c r="B271" s="62" t="s">
        <v>130</v>
      </c>
      <c r="C271" s="9">
        <v>75</v>
      </c>
      <c r="D271" s="3">
        <f>IF(C280=0,"- - -",C271/C280*100)</f>
        <v>13.914656771799629</v>
      </c>
      <c r="E271" s="2">
        <v>15585</v>
      </c>
      <c r="F271" s="3">
        <f>IF(E280=0,"- - -",E271/E280*100)</f>
        <v>12.066335813442137</v>
      </c>
      <c r="G271" s="26">
        <f t="shared" si="16"/>
        <v>15660</v>
      </c>
      <c r="H271" s="29">
        <f>IF(G280=0,"- - -",G271/G280*100)</f>
        <v>12.074016962220508</v>
      </c>
    </row>
    <row r="272" spans="1:12" x14ac:dyDescent="0.3">
      <c r="A272" s="60">
        <v>4</v>
      </c>
      <c r="B272" s="62" t="s">
        <v>130</v>
      </c>
      <c r="C272" s="9">
        <v>52</v>
      </c>
      <c r="D272" s="3">
        <f>IF(C280=0,"- - -",C272/C280*100)</f>
        <v>9.6474953617810755</v>
      </c>
      <c r="E272" s="2">
        <v>40112</v>
      </c>
      <c r="F272" s="3">
        <f>IF(E280=0,"- - -",E272/E280*100)</f>
        <v>31.05581406152012</v>
      </c>
      <c r="G272" s="26">
        <f t="shared" si="16"/>
        <v>40164</v>
      </c>
      <c r="H272" s="29">
        <f>IF(G280=0,"- - -",G272/G280*100)</f>
        <v>30.966846569005398</v>
      </c>
    </row>
    <row r="273" spans="1:8" x14ac:dyDescent="0.3">
      <c r="A273" s="60">
        <v>5</v>
      </c>
      <c r="B273" s="62" t="s">
        <v>130</v>
      </c>
      <c r="C273" s="9">
        <v>37</v>
      </c>
      <c r="D273" s="3">
        <f>IF(C280=0,"- - -",C273/C280*100)</f>
        <v>6.8645640074211505</v>
      </c>
      <c r="E273" s="2">
        <v>36886</v>
      </c>
      <c r="F273" s="3">
        <f>IF(E280=0,"- - -",E273/E280*100)</f>
        <v>28.558156099751475</v>
      </c>
      <c r="G273" s="26">
        <f t="shared" si="16"/>
        <v>36923</v>
      </c>
      <c r="H273" s="29">
        <f>IF(G280=0,"- - -",G273/G280*100)</f>
        <v>28.468003084040095</v>
      </c>
    </row>
    <row r="274" spans="1:8" x14ac:dyDescent="0.3">
      <c r="A274" s="60">
        <v>6</v>
      </c>
      <c r="B274" s="62" t="s">
        <v>130</v>
      </c>
      <c r="C274" s="9">
        <v>28</v>
      </c>
      <c r="D274" s="3">
        <f>IF(C280=0,"- - -",C274/C280*100)</f>
        <v>5.1948051948051948</v>
      </c>
      <c r="E274" s="2">
        <v>15714</v>
      </c>
      <c r="F274" s="3">
        <f>IF(E280=0,"- - -",E274/E280*100)</f>
        <v>12.166211162812305</v>
      </c>
      <c r="G274" s="26">
        <f t="shared" si="16"/>
        <v>15742</v>
      </c>
      <c r="H274" s="29">
        <f>IF(G280=0,"- - -",G274/G280*100)</f>
        <v>12.137239784117194</v>
      </c>
    </row>
    <row r="275" spans="1:8" x14ac:dyDescent="0.3">
      <c r="A275" s="60">
        <v>7</v>
      </c>
      <c r="B275" s="62" t="s">
        <v>130</v>
      </c>
      <c r="C275" s="9">
        <v>13</v>
      </c>
      <c r="D275" s="3">
        <f>IF(C280=0,"- - -",C275/C280*100)</f>
        <v>2.4118738404452689</v>
      </c>
      <c r="E275" s="2">
        <v>6839</v>
      </c>
      <c r="F275" s="3">
        <f>IF(E280=0,"- - -",E275/E280*100)</f>
        <v>5.2949419716477886</v>
      </c>
      <c r="G275" s="26">
        <f t="shared" si="16"/>
        <v>6852</v>
      </c>
      <c r="H275" s="29">
        <f>IF(G280=0,"- - -",G275/G280*100)</f>
        <v>5.2829606784888208</v>
      </c>
    </row>
    <row r="276" spans="1:8" x14ac:dyDescent="0.3">
      <c r="A276" s="60">
        <v>8</v>
      </c>
      <c r="B276" s="62" t="s">
        <v>130</v>
      </c>
      <c r="C276" s="9">
        <v>5</v>
      </c>
      <c r="D276" s="3">
        <f>IF(C280=0,"- - -",C276/C280*100)</f>
        <v>0.927643784786642</v>
      </c>
      <c r="E276" s="2">
        <v>2682</v>
      </c>
      <c r="F276" s="3">
        <f>IF(E280=0,"- - -",E276/E280*100)</f>
        <v>2.0764781938820542</v>
      </c>
      <c r="G276" s="26">
        <f t="shared" si="16"/>
        <v>2687</v>
      </c>
      <c r="H276" s="29">
        <f>IF(G280=0,"- - -",G276/G280*100)</f>
        <v>2.0717039321511179</v>
      </c>
    </row>
    <row r="277" spans="1:8" x14ac:dyDescent="0.3">
      <c r="A277" s="60">
        <v>9</v>
      </c>
      <c r="B277" s="62" t="s">
        <v>130</v>
      </c>
      <c r="C277" s="9">
        <v>3</v>
      </c>
      <c r="D277" s="3">
        <f>IF(C280=0,"- - -",C277/C280*100)</f>
        <v>0.55658627087198509</v>
      </c>
      <c r="E277" s="2">
        <v>1079</v>
      </c>
      <c r="F277" s="3">
        <f>IF(E280=0,"- - -",E277/E280*100)</f>
        <v>0.8353914881427057</v>
      </c>
      <c r="G277" s="26">
        <f t="shared" si="16"/>
        <v>1082</v>
      </c>
      <c r="H277" s="29">
        <f>IF(G280=0,"- - -",G277/G280*100)</f>
        <v>0.83423284502698536</v>
      </c>
    </row>
    <row r="278" spans="1:8" x14ac:dyDescent="0.3">
      <c r="A278" s="61">
        <v>10</v>
      </c>
      <c r="B278" s="62" t="s">
        <v>130</v>
      </c>
      <c r="C278" s="10">
        <v>4</v>
      </c>
      <c r="D278" s="7">
        <f>IF(C280=0,"- - -",C278/C280*100)</f>
        <v>0.7421150278293136</v>
      </c>
      <c r="E278" s="6">
        <v>670</v>
      </c>
      <c r="F278" s="7">
        <f>IF(E280=0,"- - -",E278/E280*100)</f>
        <v>0.5187324347132648</v>
      </c>
      <c r="G278" s="26">
        <f t="shared" si="16"/>
        <v>674</v>
      </c>
      <c r="H278" s="29">
        <f>IF(G280=0,"- - -",G278/G280*100)</f>
        <v>0.51966075558982261</v>
      </c>
    </row>
    <row r="279" spans="1:8" ht="15" thickBot="1" x14ac:dyDescent="0.35">
      <c r="A279" s="61" t="s">
        <v>128</v>
      </c>
      <c r="B279" s="62" t="s">
        <v>130</v>
      </c>
      <c r="C279" s="10">
        <v>25</v>
      </c>
      <c r="D279" s="7">
        <f>IF(C280=0,"- - -",C279/C280*100)</f>
        <v>4.6382189239332092</v>
      </c>
      <c r="E279" s="6">
        <v>2708</v>
      </c>
      <c r="F279" s="7">
        <f>IF(E280=0,"- - -",E279/E280*100)</f>
        <v>2.0966081092589866</v>
      </c>
      <c r="G279" s="26">
        <f t="shared" si="16"/>
        <v>2733</v>
      </c>
      <c r="H279" s="29">
        <f>IF(G280=0,"- - -",G279/G280*100)</f>
        <v>2.1071703932151116</v>
      </c>
    </row>
    <row r="280" spans="1:8" x14ac:dyDescent="0.3">
      <c r="A280" s="155" t="s">
        <v>13</v>
      </c>
      <c r="B280" s="156"/>
      <c r="C280" s="14">
        <f>SUM(C268:C279)</f>
        <v>539</v>
      </c>
      <c r="D280" s="15">
        <f>IF(C280=0,"- - -",C280/C280*100)</f>
        <v>100</v>
      </c>
      <c r="E280" s="16">
        <f>SUM(E268:E279)</f>
        <v>129161</v>
      </c>
      <c r="F280" s="15">
        <f>IF(E280=0,"- - -",E280/E280*100)</f>
        <v>100</v>
      </c>
      <c r="G280" s="22">
        <f>SUM(G268:G279)</f>
        <v>129700</v>
      </c>
      <c r="H280" s="23">
        <f>IF(G280=0,"- - -",G280/G280*100)</f>
        <v>100</v>
      </c>
    </row>
    <row r="281" spans="1:8" ht="15" thickBot="1" x14ac:dyDescent="0.35">
      <c r="A281" s="149" t="s">
        <v>595</v>
      </c>
      <c r="B281" s="150"/>
      <c r="C281" s="18">
        <f>IF($G280=0,"- - -",C280/$G280*100)</f>
        <v>0.4155744024672321</v>
      </c>
      <c r="D281" s="19"/>
      <c r="E281" s="20">
        <f>IF($G280=0,"- - -",E280/$G280*100)</f>
        <v>99.584425597532771</v>
      </c>
      <c r="F281" s="19"/>
      <c r="G281" s="24">
        <f>IF($G280=0,"- - -",G280/$G280*100)</f>
        <v>100</v>
      </c>
      <c r="H281" s="25"/>
    </row>
  </sheetData>
  <sheetProtection sheet="1" objects="1" scenarios="1"/>
  <mergeCells count="51">
    <mergeCell ref="A181:B181"/>
    <mergeCell ref="A202:E202"/>
    <mergeCell ref="A146:B147"/>
    <mergeCell ref="A160:B160"/>
    <mergeCell ref="A161:B161"/>
    <mergeCell ref="A166:B167"/>
    <mergeCell ref="A180:B180"/>
    <mergeCell ref="A62:F62"/>
    <mergeCell ref="A122:E122"/>
    <mergeCell ref="A162:E162"/>
    <mergeCell ref="A280:B280"/>
    <mergeCell ref="A66:B67"/>
    <mergeCell ref="A80:B80"/>
    <mergeCell ref="A81:B81"/>
    <mergeCell ref="A86:B87"/>
    <mergeCell ref="A100:B100"/>
    <mergeCell ref="A266:B267"/>
    <mergeCell ref="A106:B107"/>
    <mergeCell ref="A120:B120"/>
    <mergeCell ref="A121:B121"/>
    <mergeCell ref="A126:B127"/>
    <mergeCell ref="A140:B140"/>
    <mergeCell ref="A141:B141"/>
    <mergeCell ref="A281:B281"/>
    <mergeCell ref="A6:B7"/>
    <mergeCell ref="A226:B227"/>
    <mergeCell ref="A240:B240"/>
    <mergeCell ref="A241:B241"/>
    <mergeCell ref="A246:B247"/>
    <mergeCell ref="A260:B260"/>
    <mergeCell ref="A261:B261"/>
    <mergeCell ref="A186:B187"/>
    <mergeCell ref="A200:B200"/>
    <mergeCell ref="A201:B201"/>
    <mergeCell ref="A206:B207"/>
    <mergeCell ref="A220:B220"/>
    <mergeCell ref="A221:B221"/>
    <mergeCell ref="A101:B101"/>
    <mergeCell ref="A26:B27"/>
    <mergeCell ref="Y61:Z61"/>
    <mergeCell ref="AA61:AB61"/>
    <mergeCell ref="A1:B1"/>
    <mergeCell ref="A20:B20"/>
    <mergeCell ref="A21:B21"/>
    <mergeCell ref="J1:N1"/>
    <mergeCell ref="A40:B40"/>
    <mergeCell ref="A41:B41"/>
    <mergeCell ref="A46:B47"/>
    <mergeCell ref="A60:B60"/>
    <mergeCell ref="A61:B61"/>
    <mergeCell ref="A42:F42"/>
  </mergeCells>
  <hyperlinks>
    <hyperlink ref="A1:B1" location="Index!B5" display="Index (klikken)"/>
    <hyperlink ref="J1" location="'GR enkelvoudig'!J57" display="Grafiek: verdeling van de verblijfsduur van de moeder"/>
    <hyperlink ref="J1:N1" location="'GR enkelvoudig'!B31" display="Grafiek: verdeling van de verblijfsduur van de moeder"/>
    <hyperlink ref="A42:E42" location="'GR Provincie ZH'!B4" display="Grafiek: verblijfsduur van de moeder per provincie van het ziekenhuis"/>
    <hyperlink ref="A62:E62" location="'GR Nationaliteit'!B4" display="Grafiek: verblijfsduur van de moeder per nationaliteit van de moeder"/>
    <hyperlink ref="A122:D122" location="'GR Geboortegewicht'!B4" display="Grafiek: Geboortegewicht per nationaliteit van de moeder"/>
    <hyperlink ref="A162:C162" location="'GR Siblings'!B4" display="Grafiek: Siblings over nationaliteit van de moeder"/>
    <hyperlink ref="A202:D202" location="'GR Bevallingswijze'!B4" display="Grafiek: Bevallingswijze over nationaliteit van de moeder"/>
    <hyperlink ref="A162:D162" location="'GR Meerlingzwangerschap'!B4" display="Grafiek: meerlingzwangerschap over verblijfsduur van de moeder"/>
    <hyperlink ref="A202:E202" location="'GR Bevallingswijze'!B4" display="Grafiek: bevallingswijze over nationaliteit van de moeder"/>
    <hyperlink ref="A42" location="'GR Provincie ZH'!B4" display="Grafiek: verblijfsduur van de moeder per provincie van het ziekenhuis"/>
    <hyperlink ref="A62:F62" location="'GR Nationaliteit'!B4" display="Grafiek: verblijfsduur van de moeder per nationaliteit van de moeder"/>
    <hyperlink ref="A122:E122" location="'GR Geboortegewicht'!B4" display="Grafiek: geboortegewicht per nationaliteit van de moeder"/>
  </hyperlinks>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AF239"/>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9.109375" customWidth="1"/>
    <col min="2" max="2" width="13.88671875" customWidth="1"/>
    <col min="3" max="32" width="9.77734375" customWidth="1"/>
  </cols>
  <sheetData>
    <row r="1" spans="1:15" ht="18" x14ac:dyDescent="0.35">
      <c r="A1" s="157" t="s">
        <v>18</v>
      </c>
      <c r="B1" s="157"/>
      <c r="C1" s="56" t="s">
        <v>517</v>
      </c>
      <c r="D1" s="57"/>
      <c r="E1" s="57"/>
      <c r="F1" s="57"/>
      <c r="G1" s="57"/>
      <c r="H1" s="58"/>
      <c r="I1" s="58"/>
      <c r="J1" s="125"/>
      <c r="K1" s="160" t="s">
        <v>469</v>
      </c>
      <c r="L1" s="160"/>
      <c r="M1" s="160"/>
      <c r="N1" s="160"/>
      <c r="O1" s="133"/>
    </row>
    <row r="2" spans="1:15" ht="14.4" customHeight="1" x14ac:dyDescent="0.3"/>
    <row r="3" spans="1:15" x14ac:dyDescent="0.3">
      <c r="C3" s="64"/>
    </row>
    <row r="4" spans="1:15" x14ac:dyDescent="0.3">
      <c r="A4" s="1" t="s">
        <v>146</v>
      </c>
      <c r="J4" s="48"/>
      <c r="L4" s="48"/>
    </row>
    <row r="5" spans="1:15" ht="15" thickBot="1" x14ac:dyDescent="0.35"/>
    <row r="6" spans="1:15" x14ac:dyDescent="0.3">
      <c r="A6" s="163" t="s">
        <v>158</v>
      </c>
      <c r="B6" s="164"/>
      <c r="C6" s="32" t="s">
        <v>70</v>
      </c>
      <c r="D6" s="33"/>
      <c r="E6" s="33" t="s">
        <v>72</v>
      </c>
      <c r="F6" s="33"/>
      <c r="G6" s="33" t="s">
        <v>71</v>
      </c>
      <c r="H6" s="33"/>
      <c r="I6" s="35" t="s">
        <v>13</v>
      </c>
      <c r="J6" s="36"/>
    </row>
    <row r="7" spans="1:15" ht="15" thickBot="1" x14ac:dyDescent="0.35">
      <c r="A7" s="165"/>
      <c r="B7" s="166"/>
      <c r="C7" s="37" t="s">
        <v>14</v>
      </c>
      <c r="D7" s="38" t="s">
        <v>15</v>
      </c>
      <c r="E7" s="39" t="s">
        <v>14</v>
      </c>
      <c r="F7" s="38" t="s">
        <v>15</v>
      </c>
      <c r="G7" s="39" t="s">
        <v>14</v>
      </c>
      <c r="H7" s="38" t="s">
        <v>15</v>
      </c>
      <c r="I7" s="41" t="s">
        <v>14</v>
      </c>
      <c r="J7" s="42" t="s">
        <v>15</v>
      </c>
    </row>
    <row r="8" spans="1:15" x14ac:dyDescent="0.3">
      <c r="A8" s="59" t="s">
        <v>159</v>
      </c>
      <c r="B8" s="62" t="s">
        <v>160</v>
      </c>
      <c r="C8" s="8">
        <v>16</v>
      </c>
      <c r="D8" s="5">
        <f>IF(C17=0,"- - -",C8/C17*100)</f>
        <v>2.4436807941962579E-2</v>
      </c>
      <c r="E8" s="4">
        <v>3</v>
      </c>
      <c r="F8" s="5">
        <f>IF(E17=0,"- - -",E8/E17*100)</f>
        <v>1.1783652146588632E-2</v>
      </c>
      <c r="G8" s="4">
        <v>51</v>
      </c>
      <c r="H8" s="5">
        <f>IF(G17=0,"- - -",G8/G17*100)</f>
        <v>0.14025245441795231</v>
      </c>
      <c r="I8" s="26">
        <f>C8+E8+G8</f>
        <v>70</v>
      </c>
      <c r="J8" s="27">
        <f>IF(I17=0,"- - -",I8/I17*100)</f>
        <v>5.4989512714360901E-2</v>
      </c>
    </row>
    <row r="9" spans="1:15" x14ac:dyDescent="0.3">
      <c r="A9" s="60" t="s">
        <v>161</v>
      </c>
      <c r="B9" s="62" t="s">
        <v>160</v>
      </c>
      <c r="C9" s="9">
        <v>282</v>
      </c>
      <c r="D9" s="3">
        <f>IF(C17=0,"- - -",C9/C17*100)</f>
        <v>0.43069873997709046</v>
      </c>
      <c r="E9" s="2">
        <v>115</v>
      </c>
      <c r="F9" s="3">
        <f>IF(E17=0,"- - -",E9/E17*100)</f>
        <v>0.4517066656192309</v>
      </c>
      <c r="G9" s="2">
        <v>139</v>
      </c>
      <c r="H9" s="3">
        <f>IF(G17=0,"- - -",G9/G17*100)</f>
        <v>0.38225668949206609</v>
      </c>
      <c r="I9" s="26">
        <f t="shared" ref="I9:I16" si="0">C9+E9+G9</f>
        <v>536</v>
      </c>
      <c r="J9" s="29">
        <f>IF(I17=0,"- - -",I9/I17*100)</f>
        <v>0.42106255449853491</v>
      </c>
    </row>
    <row r="10" spans="1:15" x14ac:dyDescent="0.3">
      <c r="A10" s="60" t="s">
        <v>162</v>
      </c>
      <c r="B10" s="62" t="s">
        <v>160</v>
      </c>
      <c r="C10" s="9">
        <v>640</v>
      </c>
      <c r="D10" s="3">
        <f>IF(C17=0,"- - -",C10/C17*100)</f>
        <v>0.97747231767850318</v>
      </c>
      <c r="E10" s="2">
        <v>306</v>
      </c>
      <c r="F10" s="3">
        <f>IF(E17=0,"- - -",E10/E17*100)</f>
        <v>1.2019325189520405</v>
      </c>
      <c r="G10" s="2">
        <v>327</v>
      </c>
      <c r="H10" s="3">
        <f>IF(G17=0,"- - -",G10/G17*100)</f>
        <v>0.89926573715040004</v>
      </c>
      <c r="I10" s="26">
        <f t="shared" si="0"/>
        <v>1273</v>
      </c>
      <c r="J10" s="29">
        <f>IF(I17=0,"- - -",I10/I17*100)</f>
        <v>1.0000235669340205</v>
      </c>
    </row>
    <row r="11" spans="1:15" x14ac:dyDescent="0.3">
      <c r="A11" s="60" t="s">
        <v>163</v>
      </c>
      <c r="B11" s="62" t="s">
        <v>160</v>
      </c>
      <c r="C11" s="9">
        <v>8365</v>
      </c>
      <c r="D11" s="3">
        <f>IF(C17=0,"- - -",C11/C17*100)</f>
        <v>12.775868652157312</v>
      </c>
      <c r="E11" s="2">
        <v>3419</v>
      </c>
      <c r="F11" s="3">
        <f>IF(E17=0,"- - -",E11/E17*100)</f>
        <v>13.429435563062178</v>
      </c>
      <c r="G11" s="2">
        <v>5131</v>
      </c>
      <c r="H11" s="3">
        <f>IF(G17=0,"- - -",G11/G17*100)</f>
        <v>14.110496933696339</v>
      </c>
      <c r="I11" s="26">
        <f t="shared" si="0"/>
        <v>16915</v>
      </c>
      <c r="J11" s="29">
        <f>IF(I17=0,"- - -",I11/I17*100)</f>
        <v>13.287822965191639</v>
      </c>
    </row>
    <row r="12" spans="1:15" x14ac:dyDescent="0.3">
      <c r="A12" s="60" t="s">
        <v>164</v>
      </c>
      <c r="B12" s="62" t="s">
        <v>160</v>
      </c>
      <c r="C12" s="9">
        <v>48767</v>
      </c>
      <c r="D12" s="3">
        <f>IF(C17=0,"- - -",C12/C17*100)</f>
        <v>74.481863306605575</v>
      </c>
      <c r="E12" s="2">
        <v>17839</v>
      </c>
      <c r="F12" s="3">
        <f>IF(E17=0,"- - -",E12/E17*100)</f>
        <v>70.069523547664872</v>
      </c>
      <c r="G12" s="2">
        <v>27715</v>
      </c>
      <c r="H12" s="3">
        <f>IF(G17=0,"- - -",G12/G17*100)</f>
        <v>76.217583807716636</v>
      </c>
      <c r="I12" s="26">
        <f t="shared" si="0"/>
        <v>94321</v>
      </c>
      <c r="J12" s="29">
        <f>IF(I17=0,"- - -",I12/I17*100)</f>
        <v>74.095226124731923</v>
      </c>
    </row>
    <row r="13" spans="1:15" x14ac:dyDescent="0.3">
      <c r="A13" s="60" t="s">
        <v>165</v>
      </c>
      <c r="B13" s="62" t="s">
        <v>160</v>
      </c>
      <c r="C13" s="9">
        <v>7390</v>
      </c>
      <c r="D13" s="3">
        <f>IF(C17=0,"- - -",C13/C17*100)</f>
        <v>11.286750668193967</v>
      </c>
      <c r="E13" s="2">
        <v>3773</v>
      </c>
      <c r="F13" s="3">
        <f>IF(E17=0,"- - -",E13/E17*100)</f>
        <v>14.819906516359637</v>
      </c>
      <c r="G13" s="2">
        <v>2963</v>
      </c>
      <c r="H13" s="3">
        <f>IF(G17=0,"- - -",G13/G17*100)</f>
        <v>8.148392596870444</v>
      </c>
      <c r="I13" s="26">
        <f t="shared" si="0"/>
        <v>14126</v>
      </c>
      <c r="J13" s="29">
        <f>IF(I17=0,"- - -",I13/I17*100)</f>
        <v>11.096883665758032</v>
      </c>
    </row>
    <row r="14" spans="1:15" x14ac:dyDescent="0.3">
      <c r="A14" s="60" t="s">
        <v>166</v>
      </c>
      <c r="B14" s="62" t="s">
        <v>160</v>
      </c>
      <c r="C14" s="9">
        <v>3</v>
      </c>
      <c r="D14" s="3">
        <f>IF(C17=0,"- - -",C14/C17*100)</f>
        <v>4.5819014891179842E-3</v>
      </c>
      <c r="E14" s="2">
        <v>2</v>
      </c>
      <c r="F14" s="3">
        <f>IF(E17=0,"- - -",E14/E17*100)</f>
        <v>7.8557680977257554E-3</v>
      </c>
      <c r="G14" s="2">
        <v>3</v>
      </c>
      <c r="H14" s="3">
        <f>IF(G17=0,"- - -",G14/G17*100)</f>
        <v>8.2501443775266064E-3</v>
      </c>
      <c r="I14" s="26">
        <f t="shared" si="0"/>
        <v>8</v>
      </c>
      <c r="J14" s="29">
        <f>IF(I17=0,"- - -",I14/I17*100)</f>
        <v>6.2845157387841025E-3</v>
      </c>
    </row>
    <row r="15" spans="1:15" x14ac:dyDescent="0.3">
      <c r="A15" s="60" t="s">
        <v>167</v>
      </c>
      <c r="B15" s="62" t="s">
        <v>160</v>
      </c>
      <c r="C15" s="9">
        <v>2</v>
      </c>
      <c r="D15" s="3">
        <f>IF(C17=0,"- - -",C15/C17*100)</f>
        <v>3.0546009927453223E-3</v>
      </c>
      <c r="E15" s="2">
        <v>1</v>
      </c>
      <c r="F15" s="3">
        <f>IF(E17=0,"- - -",E15/E17*100)</f>
        <v>3.9278840488628777E-3</v>
      </c>
      <c r="G15" s="2">
        <v>0</v>
      </c>
      <c r="H15" s="3">
        <f>IF(G17=0,"- - -",G15/G17*100)</f>
        <v>0</v>
      </c>
      <c r="I15" s="26">
        <f t="shared" si="0"/>
        <v>3</v>
      </c>
      <c r="J15" s="29">
        <f>IF(I17=0,"- - -",I15/I17*100)</f>
        <v>2.3566934020440387E-3</v>
      </c>
    </row>
    <row r="16" spans="1:15" ht="15.6" customHeight="1" thickBot="1" x14ac:dyDescent="0.35">
      <c r="A16" s="66" t="s">
        <v>16</v>
      </c>
      <c r="B16" s="62"/>
      <c r="C16" s="9">
        <v>10</v>
      </c>
      <c r="D16" s="3">
        <f>IF(C17=0,"- - -",C16/C17*100)</f>
        <v>1.5273004963726612E-2</v>
      </c>
      <c r="E16" s="2">
        <v>1</v>
      </c>
      <c r="F16" s="3">
        <f>IF(E17=0,"- - -",E16/E17*100)</f>
        <v>3.9278840488628777E-3</v>
      </c>
      <c r="G16" s="2">
        <v>34</v>
      </c>
      <c r="H16" s="3">
        <f>IF(G17=0,"- - -",G16/G17*100)</f>
        <v>9.3501636278634878E-2</v>
      </c>
      <c r="I16" s="26">
        <f t="shared" si="0"/>
        <v>45</v>
      </c>
      <c r="J16" s="29">
        <f>IF(I17=0,"- - -",I16/I17*100)</f>
        <v>3.5350401030660582E-2</v>
      </c>
    </row>
    <row r="17" spans="1:26" x14ac:dyDescent="0.3">
      <c r="A17" s="155" t="s">
        <v>13</v>
      </c>
      <c r="B17" s="156"/>
      <c r="C17" s="14">
        <f>SUM(C8:C16)</f>
        <v>65475</v>
      </c>
      <c r="D17" s="15">
        <f>IF(C17=0,"- - -",C17/C17*100)</f>
        <v>100</v>
      </c>
      <c r="E17" s="16">
        <f>SUM(E8:E16)</f>
        <v>25459</v>
      </c>
      <c r="F17" s="15">
        <f>IF(E17=0,"- - -",E17/E17*100)</f>
        <v>100</v>
      </c>
      <c r="G17" s="16">
        <f>SUM(G8:G16)</f>
        <v>36363</v>
      </c>
      <c r="H17" s="15">
        <f>IF(G17=0,"- - -",G17/G17*100)</f>
        <v>100</v>
      </c>
      <c r="I17" s="22">
        <f>SUM(I8:I16)</f>
        <v>127297</v>
      </c>
      <c r="J17" s="23">
        <f>IF(I17=0,"- - -",I17/I17*100)</f>
        <v>100</v>
      </c>
    </row>
    <row r="18" spans="1:26" ht="15" thickBot="1" x14ac:dyDescent="0.35">
      <c r="A18" s="149" t="s">
        <v>69</v>
      </c>
      <c r="B18" s="150"/>
      <c r="C18" s="18">
        <f>IF($I17=0,"- - -",C17/$I17*100)</f>
        <v>51.434833499611145</v>
      </c>
      <c r="D18" s="19"/>
      <c r="E18" s="20">
        <f>IF($I17=0,"- - -",E17/$I17*100)</f>
        <v>19.999685774213059</v>
      </c>
      <c r="F18" s="19"/>
      <c r="G18" s="20">
        <f>IF($I17=0,"- - -",G17/$I17*100)</f>
        <v>28.565480726175796</v>
      </c>
      <c r="H18" s="19"/>
      <c r="I18" s="24">
        <f>IF($I17=0,"- - -",I17/$I17*100)</f>
        <v>100</v>
      </c>
      <c r="J18" s="25"/>
    </row>
    <row r="21" spans="1:26" x14ac:dyDescent="0.3">
      <c r="A21" s="1" t="s">
        <v>147</v>
      </c>
      <c r="J21" s="48"/>
      <c r="L21" s="48"/>
    </row>
    <row r="22" spans="1:26" ht="15" thickBot="1" x14ac:dyDescent="0.35"/>
    <row r="23" spans="1:26" ht="14.4" customHeight="1" x14ac:dyDescent="0.3">
      <c r="A23" s="163" t="s">
        <v>158</v>
      </c>
      <c r="B23" s="164"/>
      <c r="C23" s="32" t="s">
        <v>1</v>
      </c>
      <c r="D23" s="33"/>
      <c r="E23" s="33" t="s">
        <v>2</v>
      </c>
      <c r="F23" s="33"/>
      <c r="G23" s="33" t="s">
        <v>3</v>
      </c>
      <c r="H23" s="33"/>
      <c r="I23" s="33" t="s">
        <v>4</v>
      </c>
      <c r="J23" s="33"/>
      <c r="K23" s="33" t="s">
        <v>5</v>
      </c>
      <c r="L23" s="33"/>
      <c r="M23" s="33" t="s">
        <v>72</v>
      </c>
      <c r="N23" s="33"/>
      <c r="O23" s="33" t="s">
        <v>7</v>
      </c>
      <c r="P23" s="33"/>
      <c r="Q23" s="33" t="s">
        <v>8</v>
      </c>
      <c r="R23" s="33"/>
      <c r="S23" s="33" t="s">
        <v>9</v>
      </c>
      <c r="T23" s="33"/>
      <c r="U23" s="33" t="s">
        <v>10</v>
      </c>
      <c r="V23" s="33"/>
      <c r="W23" s="33" t="s">
        <v>11</v>
      </c>
      <c r="X23" s="33"/>
      <c r="Y23" s="35" t="s">
        <v>13</v>
      </c>
      <c r="Z23" s="36"/>
    </row>
    <row r="24" spans="1:26" ht="15" thickBot="1" x14ac:dyDescent="0.35">
      <c r="A24" s="165"/>
      <c r="B24" s="166"/>
      <c r="C24" s="37" t="s">
        <v>14</v>
      </c>
      <c r="D24" s="38" t="s">
        <v>15</v>
      </c>
      <c r="E24" s="39" t="s">
        <v>14</v>
      </c>
      <c r="F24" s="38" t="s">
        <v>15</v>
      </c>
      <c r="G24" s="39" t="s">
        <v>14</v>
      </c>
      <c r="H24" s="38" t="s">
        <v>15</v>
      </c>
      <c r="I24" s="37" t="s">
        <v>14</v>
      </c>
      <c r="J24" s="38" t="s">
        <v>15</v>
      </c>
      <c r="K24" s="37" t="s">
        <v>14</v>
      </c>
      <c r="L24" s="38" t="s">
        <v>15</v>
      </c>
      <c r="M24" s="37" t="s">
        <v>14</v>
      </c>
      <c r="N24" s="38" t="s">
        <v>15</v>
      </c>
      <c r="O24" s="37" t="s">
        <v>14</v>
      </c>
      <c r="P24" s="38" t="s">
        <v>15</v>
      </c>
      <c r="Q24" s="37" t="s">
        <v>14</v>
      </c>
      <c r="R24" s="38" t="s">
        <v>15</v>
      </c>
      <c r="S24" s="37" t="s">
        <v>14</v>
      </c>
      <c r="T24" s="38" t="s">
        <v>15</v>
      </c>
      <c r="U24" s="37" t="s">
        <v>14</v>
      </c>
      <c r="V24" s="38" t="s">
        <v>15</v>
      </c>
      <c r="W24" s="37" t="s">
        <v>14</v>
      </c>
      <c r="X24" s="38" t="s">
        <v>15</v>
      </c>
      <c r="Y24" s="41" t="s">
        <v>14</v>
      </c>
      <c r="Z24" s="42" t="s">
        <v>15</v>
      </c>
    </row>
    <row r="25" spans="1:26" x14ac:dyDescent="0.3">
      <c r="A25" s="59" t="s">
        <v>159</v>
      </c>
      <c r="B25" s="62" t="s">
        <v>160</v>
      </c>
      <c r="C25" s="8">
        <v>1</v>
      </c>
      <c r="D25" s="5">
        <f>IF(C34=0,"- - -",C25/C34*100)</f>
        <v>8.4480865084058457E-3</v>
      </c>
      <c r="E25" s="4">
        <v>6</v>
      </c>
      <c r="F25" s="5">
        <f>IF(E34=0,"- - -",E25/E34*100)</f>
        <v>3.7062202730248933E-2</v>
      </c>
      <c r="G25" s="4">
        <v>8</v>
      </c>
      <c r="H25" s="5">
        <f>IF(G34=0,"- - -",G25/G34*100)</f>
        <v>3.5340371957414851E-2</v>
      </c>
      <c r="I25" s="4">
        <v>0</v>
      </c>
      <c r="J25" s="5">
        <f>IF(I34=0,"- - -",I25/I34*100)</f>
        <v>0</v>
      </c>
      <c r="K25" s="4">
        <v>1</v>
      </c>
      <c r="L25" s="5">
        <f>IF(K34=0,"- - -",K25/K34*100)</f>
        <v>1.5339776039269826E-2</v>
      </c>
      <c r="M25" s="4">
        <v>3</v>
      </c>
      <c r="N25" s="5">
        <f>IF(M34=0,"- - -",M25/M34*100)</f>
        <v>1.1783652146588632E-2</v>
      </c>
      <c r="O25" s="4">
        <v>23</v>
      </c>
      <c r="P25" s="5">
        <f>IF(O34=0,"- - -",O25/O34*100)</f>
        <v>0.16146016146016146</v>
      </c>
      <c r="Q25" s="4">
        <v>0</v>
      </c>
      <c r="R25" s="5">
        <f>IF(Q34=0,"- - -",Q25/Q34*100)</f>
        <v>0</v>
      </c>
      <c r="S25" s="4">
        <v>0</v>
      </c>
      <c r="T25" s="5">
        <f>IF(S34=0,"- - -",S25/S34*100)</f>
        <v>0</v>
      </c>
      <c r="U25" s="4">
        <v>28</v>
      </c>
      <c r="V25" s="5">
        <f>IF(U34=0,"- - -",U25/U34*100)</f>
        <v>0.58516196447230928</v>
      </c>
      <c r="W25" s="4">
        <v>0</v>
      </c>
      <c r="X25" s="5">
        <f>IF(W34=0,"- - -",W25/W34*100)</f>
        <v>0</v>
      </c>
      <c r="Y25" s="26">
        <f>C25+E25+G25+I25+K25+M25+O25+Q25+S25+U25+W25</f>
        <v>70</v>
      </c>
      <c r="Z25" s="27">
        <f>IF(Y34=0,"- - -",Y25/Y34*100)</f>
        <v>5.4989512714360901E-2</v>
      </c>
    </row>
    <row r="26" spans="1:26" x14ac:dyDescent="0.3">
      <c r="A26" s="60" t="s">
        <v>161</v>
      </c>
      <c r="B26" s="62" t="s">
        <v>160</v>
      </c>
      <c r="C26" s="9">
        <v>49</v>
      </c>
      <c r="D26" s="3">
        <f>IF(C34=0,"- - -",C26/C34*100)</f>
        <v>0.41395623891188649</v>
      </c>
      <c r="E26" s="2">
        <v>74</v>
      </c>
      <c r="F26" s="3">
        <f>IF(E34=0,"- - -",E26/E34*100)</f>
        <v>0.45710050033973687</v>
      </c>
      <c r="G26" s="2">
        <v>85</v>
      </c>
      <c r="H26" s="3">
        <f>IF(G34=0,"- - -",G26/G34*100)</f>
        <v>0.37549145204753281</v>
      </c>
      <c r="I26" s="2">
        <v>22</v>
      </c>
      <c r="J26" s="3">
        <f>IF(I34=0,"- - -",I26/I34*100)</f>
        <v>0.26528397443627155</v>
      </c>
      <c r="K26" s="2">
        <v>52</v>
      </c>
      <c r="L26" s="3">
        <f>IF(K34=0,"- - -",K26/K34*100)</f>
        <v>0.79766835404203096</v>
      </c>
      <c r="M26" s="2">
        <v>115</v>
      </c>
      <c r="N26" s="3">
        <f>IF(M34=0,"- - -",M26/M34*100)</f>
        <v>0.4517066656192309</v>
      </c>
      <c r="O26" s="2">
        <v>43</v>
      </c>
      <c r="P26" s="3">
        <f>IF(O34=0,"- - -",O26/O34*100)</f>
        <v>0.30186030186030188</v>
      </c>
      <c r="Q26" s="2">
        <v>4</v>
      </c>
      <c r="R26" s="3">
        <f>IF(Q34=0,"- - -",Q26/Q34*100)</f>
        <v>0.21905805038335158</v>
      </c>
      <c r="S26" s="2">
        <v>69</v>
      </c>
      <c r="T26" s="3">
        <f>IF(S34=0,"- - -",S26/S34*100)</f>
        <v>0.55006377551020413</v>
      </c>
      <c r="U26" s="2">
        <v>12</v>
      </c>
      <c r="V26" s="3">
        <f>IF(U34=0,"- - -",U26/U34*100)</f>
        <v>0.25078369905956116</v>
      </c>
      <c r="W26" s="2">
        <v>11</v>
      </c>
      <c r="X26" s="3">
        <f>IF(W34=0,"- - -",W26/W34*100)</f>
        <v>0.37124535943300707</v>
      </c>
      <c r="Y26" s="26">
        <f t="shared" ref="Y26:Y33" si="1">C26+E26+G26+I26+K26+M26+O26+Q26+S26+U26+W26</f>
        <v>536</v>
      </c>
      <c r="Z26" s="29">
        <f>IF(Y34=0,"- - -",Y26/Y34*100)</f>
        <v>0.42106255449853491</v>
      </c>
    </row>
    <row r="27" spans="1:26" x14ac:dyDescent="0.3">
      <c r="A27" s="60" t="s">
        <v>162</v>
      </c>
      <c r="B27" s="62" t="s">
        <v>160</v>
      </c>
      <c r="C27" s="9">
        <v>112</v>
      </c>
      <c r="D27" s="3">
        <f>IF(C34=0,"- - -",C27/C34*100)</f>
        <v>0.94618568894145483</v>
      </c>
      <c r="E27" s="2">
        <v>120</v>
      </c>
      <c r="F27" s="3">
        <f>IF(E34=0,"- - -",E27/E34*100)</f>
        <v>0.74124405460497866</v>
      </c>
      <c r="G27" s="2">
        <v>219</v>
      </c>
      <c r="H27" s="3">
        <f>IF(G34=0,"- - -",G27/G34*100)</f>
        <v>0.96744268233423159</v>
      </c>
      <c r="I27" s="2">
        <v>71</v>
      </c>
      <c r="J27" s="3">
        <f>IF(I34=0,"- - -",I27/I34*100)</f>
        <v>0.85614373568069446</v>
      </c>
      <c r="K27" s="2">
        <v>118</v>
      </c>
      <c r="L27" s="3">
        <f>IF(K34=0,"- - -",K27/K34*100)</f>
        <v>1.8100935726338394</v>
      </c>
      <c r="M27" s="2">
        <v>306</v>
      </c>
      <c r="N27" s="3">
        <f>IF(M34=0,"- - -",M27/M34*100)</f>
        <v>1.2019325189520405</v>
      </c>
      <c r="O27" s="2">
        <v>127</v>
      </c>
      <c r="P27" s="3">
        <f>IF(O34=0,"- - -",O27/O34*100)</f>
        <v>0.89154089154089156</v>
      </c>
      <c r="Q27" s="2">
        <v>9</v>
      </c>
      <c r="R27" s="3">
        <f>IF(Q34=0,"- - -",Q27/Q34*100)</f>
        <v>0.49288061336254113</v>
      </c>
      <c r="S27" s="2">
        <v>136</v>
      </c>
      <c r="T27" s="3">
        <f>IF(S34=0,"- - -",S27/S34*100)</f>
        <v>1.0841836734693877</v>
      </c>
      <c r="U27" s="2">
        <v>44</v>
      </c>
      <c r="V27" s="3">
        <f>IF(U34=0,"- - -",U27/U34*100)</f>
        <v>0.91954022988505746</v>
      </c>
      <c r="W27" s="2">
        <v>11</v>
      </c>
      <c r="X27" s="3">
        <f>IF(W34=0,"- - -",W27/W34*100)</f>
        <v>0.37124535943300707</v>
      </c>
      <c r="Y27" s="26">
        <f t="shared" si="1"/>
        <v>1273</v>
      </c>
      <c r="Z27" s="29">
        <f>IF(Y34=0,"- - -",Y27/Y34*100)</f>
        <v>1.0000235669340205</v>
      </c>
    </row>
    <row r="28" spans="1:26" x14ac:dyDescent="0.3">
      <c r="A28" s="60" t="s">
        <v>163</v>
      </c>
      <c r="B28" s="62" t="s">
        <v>160</v>
      </c>
      <c r="C28" s="9">
        <v>1546</v>
      </c>
      <c r="D28" s="3">
        <f>IF(C34=0,"- - -",C28/C34*100)</f>
        <v>13.060741741995438</v>
      </c>
      <c r="E28" s="2">
        <v>2063</v>
      </c>
      <c r="F28" s="3">
        <f>IF(E34=0,"- - -",E28/E34*100)</f>
        <v>12.743220705417258</v>
      </c>
      <c r="G28" s="2">
        <v>2748</v>
      </c>
      <c r="H28" s="3">
        <f>IF(G34=0,"- - -",G28/G34*100)</f>
        <v>12.139417767372002</v>
      </c>
      <c r="I28" s="2">
        <v>1123</v>
      </c>
      <c r="J28" s="3">
        <f>IF(I34=0,"- - -",I28/I34*100)</f>
        <v>13.541541058724224</v>
      </c>
      <c r="K28" s="2">
        <v>885</v>
      </c>
      <c r="L28" s="3">
        <f>IF(K34=0,"- - -",K28/K34*100)</f>
        <v>13.575701794753797</v>
      </c>
      <c r="M28" s="2">
        <v>3419</v>
      </c>
      <c r="N28" s="3">
        <f>IF(M34=0,"- - -",M28/M34*100)</f>
        <v>13.429435563062178</v>
      </c>
      <c r="O28" s="2">
        <v>2029</v>
      </c>
      <c r="P28" s="3">
        <f>IF(O34=0,"- - -",O28/O34*100)</f>
        <v>14.243594243594243</v>
      </c>
      <c r="Q28" s="2">
        <v>273</v>
      </c>
      <c r="R28" s="3">
        <f>IF(Q34=0,"- - -",Q28/Q34*100)</f>
        <v>14.950711938663746</v>
      </c>
      <c r="S28" s="2">
        <v>1836</v>
      </c>
      <c r="T28" s="3">
        <f>IF(S34=0,"- - -",S28/S34*100)</f>
        <v>14.636479591836734</v>
      </c>
      <c r="U28" s="2">
        <v>650</v>
      </c>
      <c r="V28" s="3">
        <f>IF(U34=0,"- - -",U28/U34*100)</f>
        <v>13.584117032392895</v>
      </c>
      <c r="W28" s="2">
        <v>343</v>
      </c>
      <c r="X28" s="3">
        <f>IF(W34=0,"- - -",W28/W34*100)</f>
        <v>11.576105298683768</v>
      </c>
      <c r="Y28" s="26">
        <f t="shared" si="1"/>
        <v>16915</v>
      </c>
      <c r="Z28" s="29">
        <f>IF(Y34=0,"- - -",Y28/Y34*100)</f>
        <v>13.287822965191639</v>
      </c>
    </row>
    <row r="29" spans="1:26" x14ac:dyDescent="0.3">
      <c r="A29" s="60" t="s">
        <v>164</v>
      </c>
      <c r="B29" s="62" t="s">
        <v>160</v>
      </c>
      <c r="C29" s="9">
        <v>9045</v>
      </c>
      <c r="D29" s="3">
        <f>IF(C34=0,"- - -",C29/C34*100)</f>
        <v>76.412942468530872</v>
      </c>
      <c r="E29" s="2">
        <v>11948</v>
      </c>
      <c r="F29" s="3">
        <f>IF(E34=0,"- - -",E29/E34*100)</f>
        <v>73.803199703502372</v>
      </c>
      <c r="G29" s="2">
        <v>16958</v>
      </c>
      <c r="H29" s="3">
        <f>IF(G34=0,"- - -",G29/G34*100)</f>
        <v>74.91275345673013</v>
      </c>
      <c r="I29" s="2">
        <v>6070</v>
      </c>
      <c r="J29" s="3">
        <f>IF(I34=0,"- - -",I29/I34*100)</f>
        <v>73.194260219462194</v>
      </c>
      <c r="K29" s="2">
        <v>4746</v>
      </c>
      <c r="L29" s="3">
        <f>IF(K34=0,"- - -",K29/K34*100)</f>
        <v>72.802577082374597</v>
      </c>
      <c r="M29" s="2">
        <v>17839</v>
      </c>
      <c r="N29" s="3">
        <f>IF(M34=0,"- - -",M29/M34*100)</f>
        <v>70.069523547664872</v>
      </c>
      <c r="O29" s="2">
        <v>10691</v>
      </c>
      <c r="P29" s="3">
        <f>IF(O34=0,"- - -",O29/O34*100)</f>
        <v>75.050895050895051</v>
      </c>
      <c r="Q29" s="2">
        <v>1413</v>
      </c>
      <c r="R29" s="3">
        <f>IF(Q34=0,"- - -",Q29/Q34*100)</f>
        <v>77.382256297918957</v>
      </c>
      <c r="S29" s="2">
        <v>9669</v>
      </c>
      <c r="T29" s="3">
        <f>IF(S34=0,"- - -",S29/S34*100)</f>
        <v>77.080676020408163</v>
      </c>
      <c r="U29" s="2">
        <v>3680</v>
      </c>
      <c r="V29" s="3">
        <f>IF(U34=0,"- - -",U29/U34*100)</f>
        <v>76.907001044932073</v>
      </c>
      <c r="W29" s="2">
        <v>2262</v>
      </c>
      <c r="X29" s="3">
        <f>IF(W34=0,"- - -",W29/W34*100)</f>
        <v>76.341545730678362</v>
      </c>
      <c r="Y29" s="26">
        <f t="shared" si="1"/>
        <v>94321</v>
      </c>
      <c r="Z29" s="29">
        <f>IF(Y34=0,"- - -",Y29/Y34*100)</f>
        <v>74.095226124731923</v>
      </c>
    </row>
    <row r="30" spans="1:26" x14ac:dyDescent="0.3">
      <c r="A30" s="60" t="s">
        <v>165</v>
      </c>
      <c r="B30" s="62" t="s">
        <v>160</v>
      </c>
      <c r="C30" s="9">
        <v>1080</v>
      </c>
      <c r="D30" s="3">
        <f>IF(C34=0,"- - -",C30/C34*100)</f>
        <v>9.1239334290783134</v>
      </c>
      <c r="E30" s="2">
        <v>1976</v>
      </c>
      <c r="F30" s="3">
        <f>IF(E34=0,"- - -",E30/E34*100)</f>
        <v>12.205818765828649</v>
      </c>
      <c r="G30" s="2">
        <v>2613</v>
      </c>
      <c r="H30" s="3">
        <f>IF(G34=0,"- - -",G30/G34*100)</f>
        <v>11.543048990590627</v>
      </c>
      <c r="I30" s="2">
        <v>1006</v>
      </c>
      <c r="J30" s="3">
        <f>IF(I34=0,"- - -",I30/I34*100)</f>
        <v>12.130712649222236</v>
      </c>
      <c r="K30" s="2">
        <v>715</v>
      </c>
      <c r="L30" s="3">
        <f>IF(K34=0,"- - -",K30/K34*100)</f>
        <v>10.967939868077927</v>
      </c>
      <c r="M30" s="2">
        <v>3773</v>
      </c>
      <c r="N30" s="3">
        <f>IF(M34=0,"- - -",M30/M34*100)</f>
        <v>14.819906516359637</v>
      </c>
      <c r="O30" s="2">
        <v>1298</v>
      </c>
      <c r="P30" s="3">
        <f>IF(O34=0,"- - -",O30/O34*100)</f>
        <v>9.1119691119691115</v>
      </c>
      <c r="Q30" s="2">
        <v>127</v>
      </c>
      <c r="R30" s="3">
        <f>IF(Q34=0,"- - -",Q30/Q34*100)</f>
        <v>6.9550930996714122</v>
      </c>
      <c r="S30" s="2">
        <v>833</v>
      </c>
      <c r="T30" s="3">
        <f>IF(S34=0,"- - -",S30/S34*100)</f>
        <v>6.640625</v>
      </c>
      <c r="U30" s="2">
        <v>371</v>
      </c>
      <c r="V30" s="3">
        <f>IF(U34=0,"- - -",U30/U34*100)</f>
        <v>7.7533960292580986</v>
      </c>
      <c r="W30" s="2">
        <v>334</v>
      </c>
      <c r="X30" s="3">
        <f>IF(W34=0,"- - -",W30/W34*100)</f>
        <v>11.272359095511305</v>
      </c>
      <c r="Y30" s="26">
        <f t="shared" si="1"/>
        <v>14126</v>
      </c>
      <c r="Z30" s="29">
        <f>IF(Y34=0,"- - -",Y30/Y34*100)</f>
        <v>11.096883665758032</v>
      </c>
    </row>
    <row r="31" spans="1:26" x14ac:dyDescent="0.3">
      <c r="A31" s="60" t="s">
        <v>166</v>
      </c>
      <c r="B31" s="62" t="s">
        <v>160</v>
      </c>
      <c r="C31" s="9">
        <v>1</v>
      </c>
      <c r="D31" s="3">
        <f>IF(C34=0,"- - -",C31/C34*100)</f>
        <v>8.4480865084058457E-3</v>
      </c>
      <c r="E31" s="2">
        <v>0</v>
      </c>
      <c r="F31" s="3">
        <f>IF(E34=0,"- - -",E31/E34*100)</f>
        <v>0</v>
      </c>
      <c r="G31" s="2">
        <v>1</v>
      </c>
      <c r="H31" s="3">
        <f>IF(G34=0,"- - -",G31/G34*100)</f>
        <v>4.4175464946768564E-3</v>
      </c>
      <c r="I31" s="2">
        <v>0</v>
      </c>
      <c r="J31" s="3">
        <f>IF(I34=0,"- - -",I31/I34*100)</f>
        <v>0</v>
      </c>
      <c r="K31" s="2">
        <v>1</v>
      </c>
      <c r="L31" s="3">
        <f>IF(K34=0,"- - -",K31/K34*100)</f>
        <v>1.5339776039269826E-2</v>
      </c>
      <c r="M31" s="2">
        <v>2</v>
      </c>
      <c r="N31" s="3">
        <f>IF(M34=0,"- - -",M31/M34*100)</f>
        <v>7.8557680977257554E-3</v>
      </c>
      <c r="O31" s="2">
        <v>1</v>
      </c>
      <c r="P31" s="3">
        <f>IF(O34=0,"- - -",O31/O34*100)</f>
        <v>7.0200070200070203E-3</v>
      </c>
      <c r="Q31" s="2">
        <v>0</v>
      </c>
      <c r="R31" s="3">
        <f>IF(Q34=0,"- - -",Q31/Q34*100)</f>
        <v>0</v>
      </c>
      <c r="S31" s="2">
        <v>1</v>
      </c>
      <c r="T31" s="3">
        <f>IF(S34=0,"- - -",S31/S34*100)</f>
        <v>7.9719387755102043E-3</v>
      </c>
      <c r="U31" s="2">
        <v>0</v>
      </c>
      <c r="V31" s="3">
        <f>IF(U34=0,"- - -",U31/U34*100)</f>
        <v>0</v>
      </c>
      <c r="W31" s="2">
        <v>1</v>
      </c>
      <c r="X31" s="3">
        <f>IF(W34=0,"- - -",W31/W34*100)</f>
        <v>3.3749578130273371E-2</v>
      </c>
      <c r="Y31" s="26">
        <f t="shared" si="1"/>
        <v>8</v>
      </c>
      <c r="Z31" s="29">
        <f>IF(Y34=0,"- - -",Y31/Y34*100)</f>
        <v>6.2845157387841025E-3</v>
      </c>
    </row>
    <row r="32" spans="1:26" x14ac:dyDescent="0.3">
      <c r="A32" s="60" t="s">
        <v>167</v>
      </c>
      <c r="B32" s="62" t="s">
        <v>160</v>
      </c>
      <c r="C32" s="9">
        <v>1</v>
      </c>
      <c r="D32" s="3">
        <f>IF(C34=0,"- - -",C32/C34*100)</f>
        <v>8.4480865084058457E-3</v>
      </c>
      <c r="E32" s="2">
        <v>0</v>
      </c>
      <c r="F32" s="3">
        <f>IF(E34=0,"- - -",E32/E34*100)</f>
        <v>0</v>
      </c>
      <c r="G32" s="2">
        <v>1</v>
      </c>
      <c r="H32" s="3">
        <f>IF(G34=0,"- - -",G32/G34*100)</f>
        <v>4.4175464946768564E-3</v>
      </c>
      <c r="I32" s="2">
        <v>0</v>
      </c>
      <c r="J32" s="3">
        <f>IF(I34=0,"- - -",I32/I34*100)</f>
        <v>0</v>
      </c>
      <c r="K32" s="2">
        <v>0</v>
      </c>
      <c r="L32" s="3">
        <f>IF(K34=0,"- - -",K32/K34*100)</f>
        <v>0</v>
      </c>
      <c r="M32" s="2">
        <v>1</v>
      </c>
      <c r="N32" s="3">
        <f>IF(M34=0,"- - -",M32/M34*100)</f>
        <v>3.9278840488628777E-3</v>
      </c>
      <c r="O32" s="2">
        <v>0</v>
      </c>
      <c r="P32" s="3">
        <f>IF(O34=0,"- - -",O32/O34*100)</f>
        <v>0</v>
      </c>
      <c r="Q32" s="2">
        <v>0</v>
      </c>
      <c r="R32" s="3">
        <f>IF(Q34=0,"- - -",Q32/Q34*100)</f>
        <v>0</v>
      </c>
      <c r="S32" s="2">
        <v>0</v>
      </c>
      <c r="T32" s="3">
        <f>IF(S34=0,"- - -",S32/S34*100)</f>
        <v>0</v>
      </c>
      <c r="U32" s="2">
        <v>0</v>
      </c>
      <c r="V32" s="3">
        <f>IF(U34=0,"- - -",U32/U34*100)</f>
        <v>0</v>
      </c>
      <c r="W32" s="2">
        <v>0</v>
      </c>
      <c r="X32" s="3">
        <f>IF(W34=0,"- - -",W32/W34*100)</f>
        <v>0</v>
      </c>
      <c r="Y32" s="26">
        <f t="shared" si="1"/>
        <v>3</v>
      </c>
      <c r="Z32" s="29">
        <f>IF(Y34=0,"- - -",Y32/Y34*100)</f>
        <v>2.3566934020440387E-3</v>
      </c>
    </row>
    <row r="33" spans="1:30" ht="15" thickBot="1" x14ac:dyDescent="0.35">
      <c r="A33" s="66" t="s">
        <v>16</v>
      </c>
      <c r="B33" s="62"/>
      <c r="C33" s="9">
        <v>2</v>
      </c>
      <c r="D33" s="3">
        <f>IF(C34=0,"- - -",C33/C34*100)</f>
        <v>1.6896173016811691E-2</v>
      </c>
      <c r="E33" s="2">
        <v>2</v>
      </c>
      <c r="F33" s="3">
        <f>IF(E34=0,"- - -",E33/E34*100)</f>
        <v>1.2354067576749646E-2</v>
      </c>
      <c r="G33" s="2">
        <v>4</v>
      </c>
      <c r="H33" s="3">
        <f>IF(G34=0,"- - -",G33/G34*100)</f>
        <v>1.7670185978707426E-2</v>
      </c>
      <c r="I33" s="2">
        <v>1</v>
      </c>
      <c r="J33" s="3">
        <f>IF(I34=0,"- - -",I33/I34*100)</f>
        <v>1.2058362474375979E-2</v>
      </c>
      <c r="K33" s="2">
        <v>1</v>
      </c>
      <c r="L33" s="3">
        <f>IF(K34=0,"- - -",K33/K34*100)</f>
        <v>1.5339776039269826E-2</v>
      </c>
      <c r="M33" s="2">
        <v>1</v>
      </c>
      <c r="N33" s="3">
        <f>IF(M34=0,"- - -",M33/M34*100)</f>
        <v>3.9278840488628777E-3</v>
      </c>
      <c r="O33" s="2">
        <v>33</v>
      </c>
      <c r="P33" s="3">
        <f>IF(O34=0,"- - -",O33/O34*100)</f>
        <v>0.23166023166023164</v>
      </c>
      <c r="Q33" s="2">
        <v>0</v>
      </c>
      <c r="R33" s="3">
        <f>IF(Q34=0,"- - -",Q33/Q34*100)</f>
        <v>0</v>
      </c>
      <c r="S33" s="2">
        <v>0</v>
      </c>
      <c r="T33" s="3">
        <f>IF(S34=0,"- - -",S33/S34*100)</f>
        <v>0</v>
      </c>
      <c r="U33" s="2">
        <v>0</v>
      </c>
      <c r="V33" s="3">
        <f>IF(U34=0,"- - -",U33/U34*100)</f>
        <v>0</v>
      </c>
      <c r="W33" s="2">
        <v>1</v>
      </c>
      <c r="X33" s="3">
        <f>IF(W34=0,"- - -",W33/W34*100)</f>
        <v>3.3749578130273371E-2</v>
      </c>
      <c r="Y33" s="26">
        <f t="shared" si="1"/>
        <v>45</v>
      </c>
      <c r="Z33" s="29">
        <f>IF(Y34=0,"- - -",Y33/Y34*100)</f>
        <v>3.5350401030660582E-2</v>
      </c>
    </row>
    <row r="34" spans="1:30" x14ac:dyDescent="0.3">
      <c r="A34" s="155" t="s">
        <v>13</v>
      </c>
      <c r="B34" s="156"/>
      <c r="C34" s="14">
        <f>SUM(C25:C33)</f>
        <v>11837</v>
      </c>
      <c r="D34" s="15">
        <f>IF(C34=0,"- - -",C34/C34*100)</f>
        <v>100</v>
      </c>
      <c r="E34" s="16">
        <f>SUM(E25:E33)</f>
        <v>16189</v>
      </c>
      <c r="F34" s="15">
        <f>IF(E34=0,"- - -",E34/E34*100)</f>
        <v>100</v>
      </c>
      <c r="G34" s="16">
        <f>SUM(G25:G33)</f>
        <v>22637</v>
      </c>
      <c r="H34" s="15">
        <f>IF(G34=0,"- - -",G34/G34*100)</f>
        <v>100</v>
      </c>
      <c r="I34" s="16">
        <f>SUM(I25:I33)</f>
        <v>8293</v>
      </c>
      <c r="J34" s="15">
        <f>IF(I34=0,"- - -",I34/I34*100)</f>
        <v>100</v>
      </c>
      <c r="K34" s="16">
        <f>SUM(K25:K33)</f>
        <v>6519</v>
      </c>
      <c r="L34" s="15">
        <f>IF(K34=0,"- - -",K34/K34*100)</f>
        <v>100</v>
      </c>
      <c r="M34" s="16">
        <f>SUM(M25:M33)</f>
        <v>25459</v>
      </c>
      <c r="N34" s="15">
        <f>IF(M34=0,"- - -",M34/M34*100)</f>
        <v>100</v>
      </c>
      <c r="O34" s="16">
        <f>SUM(O25:O33)</f>
        <v>14245</v>
      </c>
      <c r="P34" s="15">
        <f>IF(O34=0,"- - -",O34/O34*100)</f>
        <v>100</v>
      </c>
      <c r="Q34" s="16">
        <f>SUM(Q25:Q33)</f>
        <v>1826</v>
      </c>
      <c r="R34" s="15">
        <f>IF(Q34=0,"- - -",Q34/Q34*100)</f>
        <v>100</v>
      </c>
      <c r="S34" s="16">
        <f>SUM(S25:S33)</f>
        <v>12544</v>
      </c>
      <c r="T34" s="15">
        <f>IF(S34=0,"- - -",S34/S34*100)</f>
        <v>100</v>
      </c>
      <c r="U34" s="16">
        <f>SUM(U25:U33)</f>
        <v>4785</v>
      </c>
      <c r="V34" s="15">
        <f>IF(U34=0,"- - -",U34/U34*100)</f>
        <v>100</v>
      </c>
      <c r="W34" s="16">
        <f>SUM(W25:W33)</f>
        <v>2963</v>
      </c>
      <c r="X34" s="15">
        <f>IF(W34=0,"- - -",W34/W34*100)</f>
        <v>100</v>
      </c>
      <c r="Y34" s="22">
        <f>SUM(Y25:Y33)</f>
        <v>127297</v>
      </c>
      <c r="Z34" s="23">
        <f>IF(Y34=0,"- - -",Y34/Y34*100)</f>
        <v>100</v>
      </c>
    </row>
    <row r="35" spans="1:30" ht="15" thickBot="1" x14ac:dyDescent="0.35">
      <c r="A35" s="149" t="s">
        <v>132</v>
      </c>
      <c r="B35" s="150"/>
      <c r="C35" s="18">
        <f>IF($Y34=0,"- - -",C34/$Y34*100)</f>
        <v>9.2987265999984281</v>
      </c>
      <c r="D35" s="19"/>
      <c r="E35" s="20">
        <f>IF($Y34=0,"- - -",E34/$Y34*100)</f>
        <v>12.717503161896982</v>
      </c>
      <c r="F35" s="19"/>
      <c r="G35" s="20">
        <f>IF($Y34=0,"- - -",G34/$Y34*100)</f>
        <v>17.782822847356968</v>
      </c>
      <c r="H35" s="19"/>
      <c r="I35" s="20">
        <f>IF($Y34=0,"- - -",I34/$Y34*100)</f>
        <v>6.5146861277170718</v>
      </c>
      <c r="J35" s="19"/>
      <c r="K35" s="20">
        <f>IF($Y34=0,"- - -",K34/$Y34*100)</f>
        <v>5.1210947626416958</v>
      </c>
      <c r="L35" s="19"/>
      <c r="M35" s="20">
        <f>IF($Y34=0,"- - -",M34/$Y34*100)</f>
        <v>19.999685774213059</v>
      </c>
      <c r="N35" s="19"/>
      <c r="O35" s="20">
        <f>IF($Y34=0,"- - -",O34/$Y34*100)</f>
        <v>11.190365837372445</v>
      </c>
      <c r="P35" s="19"/>
      <c r="Q35" s="20">
        <f>IF($Y34=0,"- - -",Q34/$Y34*100)</f>
        <v>1.4344407173774716</v>
      </c>
      <c r="R35" s="19"/>
      <c r="S35" s="20">
        <f>IF($Y34=0,"- - -",S34/$Y34*100)</f>
        <v>9.8541206784134729</v>
      </c>
      <c r="T35" s="19"/>
      <c r="U35" s="20">
        <f>IF($Y34=0,"- - -",U34/$Y34*100)</f>
        <v>3.7589259762602421</v>
      </c>
      <c r="V35" s="19"/>
      <c r="W35" s="20">
        <f>IF($Y34=0,"- - -",W34/$Y34*100)</f>
        <v>2.3276275167521625</v>
      </c>
      <c r="X35" s="19"/>
      <c r="Y35" s="24">
        <f>IF($Y34=0,"- - -",Y34/$Y34*100)</f>
        <v>100</v>
      </c>
      <c r="Z35" s="25"/>
    </row>
    <row r="38" spans="1:30" x14ac:dyDescent="0.3">
      <c r="A38" s="1" t="s">
        <v>148</v>
      </c>
      <c r="J38" s="48"/>
      <c r="L38" s="48"/>
    </row>
    <row r="39" spans="1:30" ht="15" thickBot="1" x14ac:dyDescent="0.35"/>
    <row r="40" spans="1:30" ht="14.4" customHeight="1" x14ac:dyDescent="0.3">
      <c r="A40" s="163" t="s">
        <v>158</v>
      </c>
      <c r="B40" s="164"/>
      <c r="C40" s="32" t="s">
        <v>97</v>
      </c>
      <c r="D40" s="33"/>
      <c r="E40" s="33" t="s">
        <v>98</v>
      </c>
      <c r="F40" s="33"/>
      <c r="G40" s="33" t="s">
        <v>86</v>
      </c>
      <c r="H40" s="33"/>
      <c r="I40" s="33" t="s">
        <v>87</v>
      </c>
      <c r="J40" s="33"/>
      <c r="K40" s="33" t="s">
        <v>88</v>
      </c>
      <c r="L40" s="33"/>
      <c r="M40" s="33" t="s">
        <v>89</v>
      </c>
      <c r="N40" s="33"/>
      <c r="O40" s="33" t="s">
        <v>90</v>
      </c>
      <c r="P40" s="33"/>
      <c r="Q40" s="33" t="s">
        <v>91</v>
      </c>
      <c r="R40" s="33"/>
      <c r="S40" s="33" t="s">
        <v>92</v>
      </c>
      <c r="T40" s="33"/>
      <c r="U40" s="33" t="s">
        <v>93</v>
      </c>
      <c r="V40" s="33"/>
      <c r="W40" s="33" t="s">
        <v>94</v>
      </c>
      <c r="X40" s="33"/>
      <c r="Y40" s="33" t="s">
        <v>95</v>
      </c>
      <c r="Z40" s="33"/>
      <c r="AA40" s="33" t="s">
        <v>96</v>
      </c>
      <c r="AB40" s="34"/>
      <c r="AC40" s="35" t="s">
        <v>13</v>
      </c>
      <c r="AD40" s="36"/>
    </row>
    <row r="41" spans="1:30" ht="15" thickBot="1" x14ac:dyDescent="0.35">
      <c r="A41" s="165"/>
      <c r="B41" s="166"/>
      <c r="C41" s="37" t="s">
        <v>14</v>
      </c>
      <c r="D41" s="38" t="s">
        <v>15</v>
      </c>
      <c r="E41" s="39" t="s">
        <v>14</v>
      </c>
      <c r="F41" s="38" t="s">
        <v>15</v>
      </c>
      <c r="G41" s="39" t="s">
        <v>14</v>
      </c>
      <c r="H41" s="38" t="s">
        <v>15</v>
      </c>
      <c r="I41" s="37" t="s">
        <v>14</v>
      </c>
      <c r="J41" s="38" t="s">
        <v>15</v>
      </c>
      <c r="K41" s="37" t="s">
        <v>14</v>
      </c>
      <c r="L41" s="38" t="s">
        <v>15</v>
      </c>
      <c r="M41" s="37" t="s">
        <v>14</v>
      </c>
      <c r="N41" s="38" t="s">
        <v>15</v>
      </c>
      <c r="O41" s="37" t="s">
        <v>14</v>
      </c>
      <c r="P41" s="38" t="s">
        <v>15</v>
      </c>
      <c r="Q41" s="37" t="s">
        <v>14</v>
      </c>
      <c r="R41" s="38" t="s">
        <v>15</v>
      </c>
      <c r="S41" s="37" t="s">
        <v>14</v>
      </c>
      <c r="T41" s="38" t="s">
        <v>15</v>
      </c>
      <c r="U41" s="37" t="s">
        <v>14</v>
      </c>
      <c r="V41" s="38" t="s">
        <v>15</v>
      </c>
      <c r="W41" s="37" t="s">
        <v>14</v>
      </c>
      <c r="X41" s="38" t="s">
        <v>15</v>
      </c>
      <c r="Y41" s="37" t="s">
        <v>14</v>
      </c>
      <c r="Z41" s="38" t="s">
        <v>15</v>
      </c>
      <c r="AA41" s="37" t="s">
        <v>14</v>
      </c>
      <c r="AB41" s="38" t="s">
        <v>15</v>
      </c>
      <c r="AC41" s="41" t="s">
        <v>14</v>
      </c>
      <c r="AD41" s="42" t="s">
        <v>15</v>
      </c>
    </row>
    <row r="42" spans="1:30" x14ac:dyDescent="0.3">
      <c r="A42" s="59" t="s">
        <v>159</v>
      </c>
      <c r="B42" s="62" t="s">
        <v>160</v>
      </c>
      <c r="C42" s="8">
        <v>3</v>
      </c>
      <c r="D42" s="5">
        <f>IF(C51=0,"- - -",C42/C51*100)</f>
        <v>4.9220672682526667E-2</v>
      </c>
      <c r="E42" s="4">
        <v>59</v>
      </c>
      <c r="F42" s="5">
        <f>IF(E51=0,"- - -",E42/E51*100)</f>
        <v>5.6259058661987951E-2</v>
      </c>
      <c r="G42" s="4">
        <v>0</v>
      </c>
      <c r="H42" s="5">
        <f>IF(G51=0,"- - -",G42/G51*100)</f>
        <v>0</v>
      </c>
      <c r="I42" s="4">
        <v>0</v>
      </c>
      <c r="J42" s="5">
        <f>IF(I51=0,"- - -",I42/I51*100)</f>
        <v>0</v>
      </c>
      <c r="K42" s="4">
        <v>0</v>
      </c>
      <c r="L42" s="5">
        <f>IF(K51=0,"- - -",K42/K51*100)</f>
        <v>0</v>
      </c>
      <c r="M42" s="4">
        <v>0</v>
      </c>
      <c r="N42" s="5">
        <f>IF(M51=0,"- - -",M42/M51*100)</f>
        <v>0</v>
      </c>
      <c r="O42" s="4">
        <v>0</v>
      </c>
      <c r="P42" s="5">
        <f>IF(O51=0,"- - -",O42/O51*100)</f>
        <v>0</v>
      </c>
      <c r="Q42" s="4">
        <v>2</v>
      </c>
      <c r="R42" s="5">
        <f>IF(Q51=0,"- - -",Q42/Q51*100)</f>
        <v>5.5401662049861501E-2</v>
      </c>
      <c r="S42" s="4">
        <v>1</v>
      </c>
      <c r="T42" s="5">
        <f>IF(S51=0,"- - -",S42/S51*100)</f>
        <v>6.5963060686015831E-2</v>
      </c>
      <c r="U42" s="4">
        <v>4</v>
      </c>
      <c r="V42" s="5">
        <f>IF(U51=0,"- - -",U42/U51*100)</f>
        <v>6.9856793573174994E-2</v>
      </c>
      <c r="W42" s="4">
        <v>0</v>
      </c>
      <c r="X42" s="5">
        <f>IF(W51=0,"- - -",W42/W51*100)</f>
        <v>0</v>
      </c>
      <c r="Y42" s="4">
        <v>1</v>
      </c>
      <c r="Z42" s="5">
        <f>IF(Y51=0,"- - -",Y42/Y51*100)</f>
        <v>5.7175528873642079E-2</v>
      </c>
      <c r="AA42" s="4">
        <v>0</v>
      </c>
      <c r="AB42" s="5">
        <f>IF(AA51=0,"- - -",AA42/AA51*100)</f>
        <v>0</v>
      </c>
      <c r="AC42" s="26">
        <f>C42+E42+G42+I42+K42+M42+O42+Q42+S42+U42+W42+Y42+AA42</f>
        <v>70</v>
      </c>
      <c r="AD42" s="27">
        <f>IF(AC51=0,"- - -",AC42/AC51*100)</f>
        <v>5.4989512714360901E-2</v>
      </c>
    </row>
    <row r="43" spans="1:30" x14ac:dyDescent="0.3">
      <c r="A43" s="60" t="s">
        <v>161</v>
      </c>
      <c r="B43" s="62" t="s">
        <v>160</v>
      </c>
      <c r="C43" s="9">
        <v>26</v>
      </c>
      <c r="D43" s="3">
        <f>IF(C51=0,"- - -",C43/C51*100)</f>
        <v>0.42657916324856443</v>
      </c>
      <c r="E43" s="2">
        <v>437</v>
      </c>
      <c r="F43" s="3">
        <f>IF(E51=0,"- - -",E43/E51*100)</f>
        <v>0.41669845144557172</v>
      </c>
      <c r="G43" s="2">
        <v>0</v>
      </c>
      <c r="H43" s="3">
        <f>IF(G51=0,"- - -",G43/G51*100)</f>
        <v>0</v>
      </c>
      <c r="I43" s="2">
        <v>3</v>
      </c>
      <c r="J43" s="3">
        <f>IF(I51=0,"- - -",I43/I51*100)</f>
        <v>0.22641509433962265</v>
      </c>
      <c r="K43" s="2">
        <v>0</v>
      </c>
      <c r="L43" s="3">
        <f>IF(K51=0,"- - -",K43/K51*100)</f>
        <v>0</v>
      </c>
      <c r="M43" s="2">
        <v>0</v>
      </c>
      <c r="N43" s="3">
        <f>IF(M51=0,"- - -",M43/M51*100)</f>
        <v>0</v>
      </c>
      <c r="O43" s="2">
        <v>7</v>
      </c>
      <c r="P43" s="3">
        <f>IF(O51=0,"- - -",O43/O51*100)</f>
        <v>0.58724832214765099</v>
      </c>
      <c r="Q43" s="2">
        <v>16</v>
      </c>
      <c r="R43" s="3">
        <f>IF(Q51=0,"- - -",Q43/Q51*100)</f>
        <v>0.44321329639889201</v>
      </c>
      <c r="S43" s="2">
        <v>4</v>
      </c>
      <c r="T43" s="3">
        <f>IF(S51=0,"- - -",S43/S51*100)</f>
        <v>0.26385224274406333</v>
      </c>
      <c r="U43" s="2">
        <v>30</v>
      </c>
      <c r="V43" s="3">
        <f>IF(U51=0,"- - -",U43/U51*100)</f>
        <v>0.52392595179881241</v>
      </c>
      <c r="W43" s="2">
        <v>5</v>
      </c>
      <c r="X43" s="3">
        <f>IF(W51=0,"- - -",W43/W51*100)</f>
        <v>0.65616797900262469</v>
      </c>
      <c r="Y43" s="2">
        <v>7</v>
      </c>
      <c r="Z43" s="3">
        <f>IF(Y51=0,"- - -",Y43/Y51*100)</f>
        <v>0.40022870211549461</v>
      </c>
      <c r="AA43" s="2">
        <v>1</v>
      </c>
      <c r="AB43" s="3">
        <f>IF(AA51=0,"- - -",AA43/AA51*100)</f>
        <v>3.125</v>
      </c>
      <c r="AC43" s="26">
        <f t="shared" ref="AC43:AC50" si="2">C43+E43+G43+I43+K43+M43+O43+Q43+S43+U43+W43+Y43+AA43</f>
        <v>536</v>
      </c>
      <c r="AD43" s="29">
        <f>IF(AC51=0,"- - -",AC43/AC51*100)</f>
        <v>0.42106255449853491</v>
      </c>
    </row>
    <row r="44" spans="1:30" x14ac:dyDescent="0.3">
      <c r="A44" s="60" t="s">
        <v>162</v>
      </c>
      <c r="B44" s="62" t="s">
        <v>160</v>
      </c>
      <c r="C44" s="9">
        <v>66</v>
      </c>
      <c r="D44" s="3">
        <f>IF(C51=0,"- - -",C44/C51*100)</f>
        <v>1.0828547990155866</v>
      </c>
      <c r="E44" s="2">
        <v>1038</v>
      </c>
      <c r="F44" s="3">
        <f>IF(E51=0,"- - -",E44/E51*100)</f>
        <v>0.989778015104127</v>
      </c>
      <c r="G44" s="2">
        <v>1</v>
      </c>
      <c r="H44" s="3">
        <f>IF(G51=0,"- - -",G44/G51*100)</f>
        <v>0.4329004329004329</v>
      </c>
      <c r="I44" s="2">
        <v>16</v>
      </c>
      <c r="J44" s="3">
        <f>IF(I51=0,"- - -",I44/I51*100)</f>
        <v>1.2075471698113207</v>
      </c>
      <c r="K44" s="2">
        <v>2</v>
      </c>
      <c r="L44" s="3">
        <f>IF(K51=0,"- - -",K44/K51*100)</f>
        <v>1.1976047904191618</v>
      </c>
      <c r="M44" s="2">
        <v>1</v>
      </c>
      <c r="N44" s="3">
        <f>IF(M51=0,"- - -",M44/M51*100)</f>
        <v>5</v>
      </c>
      <c r="O44" s="2">
        <v>18</v>
      </c>
      <c r="P44" s="3">
        <f>IF(O51=0,"- - -",O44/O51*100)</f>
        <v>1.5100671140939599</v>
      </c>
      <c r="Q44" s="2">
        <v>44</v>
      </c>
      <c r="R44" s="3">
        <f>IF(Q51=0,"- - -",Q44/Q51*100)</f>
        <v>1.218836565096953</v>
      </c>
      <c r="S44" s="2">
        <v>10</v>
      </c>
      <c r="T44" s="3">
        <f>IF(S51=0,"- - -",S44/S51*100)</f>
        <v>0.65963060686015829</v>
      </c>
      <c r="U44" s="2">
        <v>57</v>
      </c>
      <c r="V44" s="3">
        <f>IF(U51=0,"- - -",U44/U51*100)</f>
        <v>0.99545930841774366</v>
      </c>
      <c r="W44" s="2">
        <v>8</v>
      </c>
      <c r="X44" s="3">
        <f>IF(W51=0,"- - -",W44/W51*100)</f>
        <v>1.0498687664041995</v>
      </c>
      <c r="Y44" s="2">
        <v>12</v>
      </c>
      <c r="Z44" s="3">
        <f>IF(Y51=0,"- - -",Y44/Y51*100)</f>
        <v>0.68610634648370494</v>
      </c>
      <c r="AA44" s="2">
        <v>0</v>
      </c>
      <c r="AB44" s="3">
        <f>IF(AA51=0,"- - -",AA44/AA51*100)</f>
        <v>0</v>
      </c>
      <c r="AC44" s="26">
        <f t="shared" si="2"/>
        <v>1273</v>
      </c>
      <c r="AD44" s="29">
        <f>IF(AC51=0,"- - -",AC44/AC51*100)</f>
        <v>1.0000235669340205</v>
      </c>
    </row>
    <row r="45" spans="1:30" x14ac:dyDescent="0.3">
      <c r="A45" s="60" t="s">
        <v>163</v>
      </c>
      <c r="B45" s="62" t="s">
        <v>160</v>
      </c>
      <c r="C45" s="9">
        <v>878</v>
      </c>
      <c r="D45" s="3">
        <f>IF(C51=0,"- - -",C45/C51*100)</f>
        <v>14.405250205086137</v>
      </c>
      <c r="E45" s="2">
        <v>14055</v>
      </c>
      <c r="F45" s="3">
        <f>IF(E51=0,"- - -",E45/E51*100)</f>
        <v>13.40205202532611</v>
      </c>
      <c r="G45" s="2">
        <v>26</v>
      </c>
      <c r="H45" s="3">
        <f>IF(G51=0,"- - -",G45/G51*100)</f>
        <v>11.255411255411255</v>
      </c>
      <c r="I45" s="2">
        <v>161</v>
      </c>
      <c r="J45" s="3">
        <f>IF(I51=0,"- - -",I45/I51*100)</f>
        <v>12.150943396226415</v>
      </c>
      <c r="K45" s="2">
        <v>20</v>
      </c>
      <c r="L45" s="3">
        <f>IF(K51=0,"- - -",K45/K51*100)</f>
        <v>11.976047904191617</v>
      </c>
      <c r="M45" s="2">
        <v>4</v>
      </c>
      <c r="N45" s="3">
        <f>IF(M51=0,"- - -",M45/M51*100)</f>
        <v>20</v>
      </c>
      <c r="O45" s="2">
        <v>160</v>
      </c>
      <c r="P45" s="3">
        <f>IF(O51=0,"- - -",O45/O51*100)</f>
        <v>13.422818791946309</v>
      </c>
      <c r="Q45" s="2">
        <v>443</v>
      </c>
      <c r="R45" s="3">
        <f>IF(Q51=0,"- - -",Q45/Q51*100)</f>
        <v>12.271468144044322</v>
      </c>
      <c r="S45" s="2">
        <v>190</v>
      </c>
      <c r="T45" s="3">
        <f>IF(S51=0,"- - -",S45/S51*100)</f>
        <v>12.532981530343006</v>
      </c>
      <c r="U45" s="2">
        <v>661</v>
      </c>
      <c r="V45" s="3">
        <f>IF(U51=0,"- - -",U45/U51*100)</f>
        <v>11.543835137967168</v>
      </c>
      <c r="W45" s="2">
        <v>83</v>
      </c>
      <c r="X45" s="3">
        <f>IF(W51=0,"- - -",W45/W51*100)</f>
        <v>10.892388451443571</v>
      </c>
      <c r="Y45" s="2">
        <v>231</v>
      </c>
      <c r="Z45" s="3">
        <f>IF(Y51=0,"- - -",Y45/Y51*100)</f>
        <v>13.20754716981132</v>
      </c>
      <c r="AA45" s="2">
        <v>3</v>
      </c>
      <c r="AB45" s="3">
        <f>IF(AA51=0,"- - -",AA45/AA51*100)</f>
        <v>9.375</v>
      </c>
      <c r="AC45" s="26">
        <f t="shared" si="2"/>
        <v>16915</v>
      </c>
      <c r="AD45" s="29">
        <f>IF(AC51=0,"- - -",AC45/AC51*100)</f>
        <v>13.287822965191639</v>
      </c>
    </row>
    <row r="46" spans="1:30" x14ac:dyDescent="0.3">
      <c r="A46" s="60" t="s">
        <v>164</v>
      </c>
      <c r="B46" s="62" t="s">
        <v>160</v>
      </c>
      <c r="C46" s="9">
        <v>4483</v>
      </c>
      <c r="D46" s="3">
        <f>IF(C51=0,"- - -",C46/C51*100)</f>
        <v>73.55209187858901</v>
      </c>
      <c r="E46" s="2">
        <v>78146</v>
      </c>
      <c r="F46" s="3">
        <f>IF(E51=0,"- - -",E46/E51*100)</f>
        <v>74.515599969486615</v>
      </c>
      <c r="G46" s="2">
        <v>165</v>
      </c>
      <c r="H46" s="3">
        <f>IF(G51=0,"- - -",G46/G51*100)</f>
        <v>71.428571428571431</v>
      </c>
      <c r="I46" s="2">
        <v>992</v>
      </c>
      <c r="J46" s="3">
        <f>IF(I51=0,"- - -",I46/I51*100)</f>
        <v>74.867924528301884</v>
      </c>
      <c r="K46" s="2">
        <v>116</v>
      </c>
      <c r="L46" s="3">
        <f>IF(K51=0,"- - -",K46/K51*100)</f>
        <v>69.461077844311376</v>
      </c>
      <c r="M46" s="2">
        <v>14</v>
      </c>
      <c r="N46" s="3">
        <f>IF(M51=0,"- - -",M46/M51*100)</f>
        <v>70</v>
      </c>
      <c r="O46" s="2">
        <v>810</v>
      </c>
      <c r="P46" s="3">
        <f>IF(O51=0,"- - -",O46/O51*100)</f>
        <v>67.953020134228197</v>
      </c>
      <c r="Q46" s="2">
        <v>2592</v>
      </c>
      <c r="R46" s="3">
        <f>IF(Q51=0,"- - -",Q46/Q51*100)</f>
        <v>71.800554016620495</v>
      </c>
      <c r="S46" s="2">
        <v>1127</v>
      </c>
      <c r="T46" s="3">
        <f>IF(S51=0,"- - -",S46/S51*100)</f>
        <v>74.340369393139838</v>
      </c>
      <c r="U46" s="2">
        <v>3971</v>
      </c>
      <c r="V46" s="3">
        <f>IF(U51=0,"- - -",U46/U51*100)</f>
        <v>69.35033181976948</v>
      </c>
      <c r="W46" s="2">
        <v>576</v>
      </c>
      <c r="X46" s="3">
        <f>IF(W51=0,"- - -",W46/W51*100)</f>
        <v>75.590551181102356</v>
      </c>
      <c r="Y46" s="2">
        <v>1306</v>
      </c>
      <c r="Z46" s="3">
        <f>IF(Y51=0,"- - -",Y46/Y51*100)</f>
        <v>74.671240708976555</v>
      </c>
      <c r="AA46" s="2">
        <v>23</v>
      </c>
      <c r="AB46" s="3">
        <f>IF(AA51=0,"- - -",AA46/AA51*100)</f>
        <v>71.875</v>
      </c>
      <c r="AC46" s="26">
        <f t="shared" si="2"/>
        <v>94321</v>
      </c>
      <c r="AD46" s="29">
        <f>IF(AC51=0,"- - -",AC46/AC51*100)</f>
        <v>74.095226124731923</v>
      </c>
    </row>
    <row r="47" spans="1:30" x14ac:dyDescent="0.3">
      <c r="A47" s="60" t="s">
        <v>165</v>
      </c>
      <c r="B47" s="62" t="s">
        <v>160</v>
      </c>
      <c r="C47" s="9">
        <v>635</v>
      </c>
      <c r="D47" s="3">
        <f>IF(C51=0,"- - -",C47/C51*100)</f>
        <v>10.418375717801478</v>
      </c>
      <c r="E47" s="2">
        <v>11090</v>
      </c>
      <c r="F47" s="3">
        <f>IF(E51=0,"- - -",E47/E51*100)</f>
        <v>10.574795941719429</v>
      </c>
      <c r="G47" s="2">
        <v>39</v>
      </c>
      <c r="H47" s="3">
        <f>IF(G51=0,"- - -",G47/G51*100)</f>
        <v>16.883116883116884</v>
      </c>
      <c r="I47" s="2">
        <v>153</v>
      </c>
      <c r="J47" s="3">
        <f>IF(I51=0,"- - -",I47/I51*100)</f>
        <v>11.547169811320755</v>
      </c>
      <c r="K47" s="2">
        <v>29</v>
      </c>
      <c r="L47" s="3">
        <f>IF(K51=0,"- - -",K47/K51*100)</f>
        <v>17.365269461077844</v>
      </c>
      <c r="M47" s="2">
        <v>1</v>
      </c>
      <c r="N47" s="3">
        <f>IF(M51=0,"- - -",M47/M51*100)</f>
        <v>5</v>
      </c>
      <c r="O47" s="2">
        <v>197</v>
      </c>
      <c r="P47" s="3">
        <f>IF(O51=0,"- - -",O47/O51*100)</f>
        <v>16.526845637583893</v>
      </c>
      <c r="Q47" s="2">
        <v>511</v>
      </c>
      <c r="R47" s="3">
        <f>IF(Q51=0,"- - -",Q47/Q51*100)</f>
        <v>14.155124653739612</v>
      </c>
      <c r="S47" s="2">
        <v>184</v>
      </c>
      <c r="T47" s="3">
        <f>IF(S51=0,"- - -",S47/S51*100)</f>
        <v>12.137203166226913</v>
      </c>
      <c r="U47" s="2">
        <v>1001</v>
      </c>
      <c r="V47" s="3">
        <f>IF(U51=0,"- - -",U47/U51*100)</f>
        <v>17.481662591687041</v>
      </c>
      <c r="W47" s="2">
        <v>89</v>
      </c>
      <c r="X47" s="3">
        <f>IF(W51=0,"- - -",W47/W51*100)</f>
        <v>11.679790026246719</v>
      </c>
      <c r="Y47" s="2">
        <v>192</v>
      </c>
      <c r="Z47" s="3">
        <f>IF(Y51=0,"- - -",Y47/Y51*100)</f>
        <v>10.977701543739279</v>
      </c>
      <c r="AA47" s="2">
        <v>5</v>
      </c>
      <c r="AB47" s="3">
        <f>IF(AA51=0,"- - -",AA47/AA51*100)</f>
        <v>15.625</v>
      </c>
      <c r="AC47" s="26">
        <f t="shared" si="2"/>
        <v>14126</v>
      </c>
      <c r="AD47" s="29">
        <f>IF(AC51=0,"- - -",AC47/AC51*100)</f>
        <v>11.096883665758032</v>
      </c>
    </row>
    <row r="48" spans="1:30" x14ac:dyDescent="0.3">
      <c r="A48" s="60" t="s">
        <v>166</v>
      </c>
      <c r="B48" s="62" t="s">
        <v>160</v>
      </c>
      <c r="C48" s="9">
        <v>0</v>
      </c>
      <c r="D48" s="3">
        <f>IF(C51=0,"- - -",C48/C51*100)</f>
        <v>0</v>
      </c>
      <c r="E48" s="2">
        <v>8</v>
      </c>
      <c r="F48" s="3">
        <f>IF(E51=0,"- - -",E48/E51*100)</f>
        <v>7.6283469372187048E-3</v>
      </c>
      <c r="G48" s="2">
        <v>0</v>
      </c>
      <c r="H48" s="3">
        <f>IF(G51=0,"- - -",G48/G51*100)</f>
        <v>0</v>
      </c>
      <c r="I48" s="2">
        <v>0</v>
      </c>
      <c r="J48" s="3">
        <f>IF(I51=0,"- - -",I48/I51*100)</f>
        <v>0</v>
      </c>
      <c r="K48" s="2">
        <v>0</v>
      </c>
      <c r="L48" s="3">
        <f>IF(K51=0,"- - -",K48/K51*100)</f>
        <v>0</v>
      </c>
      <c r="M48" s="2">
        <v>0</v>
      </c>
      <c r="N48" s="3">
        <f>IF(M51=0,"- - -",M48/M51*100)</f>
        <v>0</v>
      </c>
      <c r="O48" s="2">
        <v>0</v>
      </c>
      <c r="P48" s="3">
        <f>IF(O51=0,"- - -",O48/O51*100)</f>
        <v>0</v>
      </c>
      <c r="Q48" s="2">
        <v>0</v>
      </c>
      <c r="R48" s="3">
        <f>IF(Q51=0,"- - -",Q48/Q51*100)</f>
        <v>0</v>
      </c>
      <c r="S48" s="2">
        <v>0</v>
      </c>
      <c r="T48" s="3">
        <f>IF(S51=0,"- - -",S48/S51*100)</f>
        <v>0</v>
      </c>
      <c r="U48" s="2">
        <v>0</v>
      </c>
      <c r="V48" s="3">
        <f>IF(U51=0,"- - -",U48/U51*100)</f>
        <v>0</v>
      </c>
      <c r="W48" s="2">
        <v>0</v>
      </c>
      <c r="X48" s="3">
        <f>IF(W51=0,"- - -",W48/W51*100)</f>
        <v>0</v>
      </c>
      <c r="Y48" s="2">
        <v>0</v>
      </c>
      <c r="Z48" s="3">
        <f>IF(Y51=0,"- - -",Y48/Y51*100)</f>
        <v>0</v>
      </c>
      <c r="AA48" s="2">
        <v>0</v>
      </c>
      <c r="AB48" s="3">
        <f>IF(AA51=0,"- - -",AA48/AA51*100)</f>
        <v>0</v>
      </c>
      <c r="AC48" s="26">
        <f t="shared" si="2"/>
        <v>8</v>
      </c>
      <c r="AD48" s="29">
        <f>IF(AC51=0,"- - -",AC48/AC51*100)</f>
        <v>6.2845157387841025E-3</v>
      </c>
    </row>
    <row r="49" spans="1:30" x14ac:dyDescent="0.3">
      <c r="A49" s="60" t="s">
        <v>167</v>
      </c>
      <c r="B49" s="62" t="s">
        <v>160</v>
      </c>
      <c r="C49" s="9">
        <v>0</v>
      </c>
      <c r="D49" s="3">
        <f>IF(C51=0,"- - -",C49/C51*100)</f>
        <v>0</v>
      </c>
      <c r="E49" s="2">
        <v>3</v>
      </c>
      <c r="F49" s="3">
        <f>IF(E51=0,"- - -",E49/E51*100)</f>
        <v>2.8606301014570141E-3</v>
      </c>
      <c r="G49" s="2">
        <v>0</v>
      </c>
      <c r="H49" s="3">
        <f>IF(G51=0,"- - -",G49/G51*100)</f>
        <v>0</v>
      </c>
      <c r="I49" s="2">
        <v>0</v>
      </c>
      <c r="J49" s="3">
        <f>IF(I51=0,"- - -",I49/I51*100)</f>
        <v>0</v>
      </c>
      <c r="K49" s="2">
        <v>0</v>
      </c>
      <c r="L49" s="3">
        <f>IF(K51=0,"- - -",K49/K51*100)</f>
        <v>0</v>
      </c>
      <c r="M49" s="2">
        <v>0</v>
      </c>
      <c r="N49" s="3">
        <f>IF(M51=0,"- - -",M49/M51*100)</f>
        <v>0</v>
      </c>
      <c r="O49" s="2">
        <v>0</v>
      </c>
      <c r="P49" s="3">
        <f>IF(O51=0,"- - -",O49/O51*100)</f>
        <v>0</v>
      </c>
      <c r="Q49" s="2">
        <v>0</v>
      </c>
      <c r="R49" s="3">
        <f>IF(Q51=0,"- - -",Q49/Q51*100)</f>
        <v>0</v>
      </c>
      <c r="S49" s="2">
        <v>0</v>
      </c>
      <c r="T49" s="3">
        <f>IF(S51=0,"- - -",S49/S51*100)</f>
        <v>0</v>
      </c>
      <c r="U49" s="2">
        <v>0</v>
      </c>
      <c r="V49" s="3">
        <f>IF(U51=0,"- - -",U49/U51*100)</f>
        <v>0</v>
      </c>
      <c r="W49" s="2">
        <v>0</v>
      </c>
      <c r="X49" s="3">
        <f>IF(W51=0,"- - -",W49/W51*100)</f>
        <v>0</v>
      </c>
      <c r="Y49" s="2">
        <v>0</v>
      </c>
      <c r="Z49" s="3">
        <f>IF(Y51=0,"- - -",Y49/Y51*100)</f>
        <v>0</v>
      </c>
      <c r="AA49" s="2">
        <v>0</v>
      </c>
      <c r="AB49" s="3">
        <f>IF(AA51=0,"- - -",AA49/AA51*100)</f>
        <v>0</v>
      </c>
      <c r="AC49" s="26">
        <f t="shared" si="2"/>
        <v>3</v>
      </c>
      <c r="AD49" s="29">
        <f>IF(AC51=0,"- - -",AC49/AC51*100)</f>
        <v>2.3566934020440387E-3</v>
      </c>
    </row>
    <row r="50" spans="1:30" ht="15" thickBot="1" x14ac:dyDescent="0.35">
      <c r="A50" s="66" t="s">
        <v>16</v>
      </c>
      <c r="B50" s="62"/>
      <c r="C50" s="9">
        <v>4</v>
      </c>
      <c r="D50" s="3">
        <f>IF(C51=0,"- - -",C50/C51*100)</f>
        <v>6.5627563576702214E-2</v>
      </c>
      <c r="E50" s="2">
        <v>36</v>
      </c>
      <c r="F50" s="3">
        <f>IF(E51=0,"- - -",E50/E51*100)</f>
        <v>3.4327561217484176E-2</v>
      </c>
      <c r="G50" s="2">
        <v>0</v>
      </c>
      <c r="H50" s="3">
        <f>IF(G51=0,"- - -",G50/G51*100)</f>
        <v>0</v>
      </c>
      <c r="I50" s="2">
        <v>0</v>
      </c>
      <c r="J50" s="3">
        <f>IF(I51=0,"- - -",I50/I51*100)</f>
        <v>0</v>
      </c>
      <c r="K50" s="2">
        <v>0</v>
      </c>
      <c r="L50" s="3">
        <f>IF(K51=0,"- - -",K50/K51*100)</f>
        <v>0</v>
      </c>
      <c r="M50" s="2">
        <v>0</v>
      </c>
      <c r="N50" s="3">
        <f>IF(M51=0,"- - -",M50/M51*100)</f>
        <v>0</v>
      </c>
      <c r="O50" s="2">
        <v>0</v>
      </c>
      <c r="P50" s="3">
        <f>IF(O51=0,"- - -",O50/O51*100)</f>
        <v>0</v>
      </c>
      <c r="Q50" s="2">
        <v>2</v>
      </c>
      <c r="R50" s="3">
        <f>IF(Q51=0,"- - -",Q50/Q51*100)</f>
        <v>5.5401662049861501E-2</v>
      </c>
      <c r="S50" s="2">
        <v>0</v>
      </c>
      <c r="T50" s="3">
        <f>IF(S51=0,"- - -",S50/S51*100)</f>
        <v>0</v>
      </c>
      <c r="U50" s="2">
        <v>2</v>
      </c>
      <c r="V50" s="3">
        <f>IF(U51=0,"- - -",U50/U51*100)</f>
        <v>3.4928396786587497E-2</v>
      </c>
      <c r="W50" s="2">
        <v>1</v>
      </c>
      <c r="X50" s="3">
        <f>IF(W51=0,"- - -",W50/W51*100)</f>
        <v>0.13123359580052493</v>
      </c>
      <c r="Y50" s="2">
        <v>0</v>
      </c>
      <c r="Z50" s="3">
        <f>IF(Y51=0,"- - -",Y50/Y51*100)</f>
        <v>0</v>
      </c>
      <c r="AA50" s="2">
        <v>0</v>
      </c>
      <c r="AB50" s="3">
        <f>IF(AA51=0,"- - -",AA50/AA51*100)</f>
        <v>0</v>
      </c>
      <c r="AC50" s="26">
        <f t="shared" si="2"/>
        <v>45</v>
      </c>
      <c r="AD50" s="29">
        <f>IF(AC51=0,"- - -",AC50/AC51*100)</f>
        <v>3.5350401030660582E-2</v>
      </c>
    </row>
    <row r="51" spans="1:30" x14ac:dyDescent="0.3">
      <c r="A51" s="155" t="s">
        <v>13</v>
      </c>
      <c r="B51" s="156"/>
      <c r="C51" s="14">
        <f>SUM(C42:C50)</f>
        <v>6095</v>
      </c>
      <c r="D51" s="15">
        <f>IF(C51=0,"- - -",C51/C51*100)</f>
        <v>100</v>
      </c>
      <c r="E51" s="16">
        <f>SUM(E42:E50)</f>
        <v>104872</v>
      </c>
      <c r="F51" s="15">
        <f>IF(E51=0,"- - -",E51/E51*100)</f>
        <v>100</v>
      </c>
      <c r="G51" s="16">
        <f>SUM(G42:G50)</f>
        <v>231</v>
      </c>
      <c r="H51" s="15">
        <f>IF(G51=0,"- - -",G51/G51*100)</f>
        <v>100</v>
      </c>
      <c r="I51" s="16">
        <f>SUM(I42:I50)</f>
        <v>1325</v>
      </c>
      <c r="J51" s="15">
        <f>IF(I51=0,"- - -",I51/I51*100)</f>
        <v>100</v>
      </c>
      <c r="K51" s="16">
        <f>SUM(K42:K50)</f>
        <v>167</v>
      </c>
      <c r="L51" s="15">
        <f>IF(K51=0,"- - -",K51/K51*100)</f>
        <v>100</v>
      </c>
      <c r="M51" s="16">
        <f>SUM(M42:M50)</f>
        <v>20</v>
      </c>
      <c r="N51" s="15">
        <f>IF(M51=0,"- - -",M51/M51*100)</f>
        <v>100</v>
      </c>
      <c r="O51" s="16">
        <f>SUM(O42:O50)</f>
        <v>1192</v>
      </c>
      <c r="P51" s="15">
        <f>IF(O51=0,"- - -",O51/O51*100)</f>
        <v>100</v>
      </c>
      <c r="Q51" s="16">
        <f>SUM(Q42:Q50)</f>
        <v>3610</v>
      </c>
      <c r="R51" s="15">
        <f>IF(Q51=0,"- - -",Q51/Q51*100)</f>
        <v>100</v>
      </c>
      <c r="S51" s="16">
        <f>SUM(S42:S50)</f>
        <v>1516</v>
      </c>
      <c r="T51" s="15">
        <f>IF(S51=0,"- - -",S51/S51*100)</f>
        <v>100</v>
      </c>
      <c r="U51" s="16">
        <f>SUM(U42:U50)</f>
        <v>5726</v>
      </c>
      <c r="V51" s="15">
        <f>IF(U51=0,"- - -",U51/U51*100)</f>
        <v>100</v>
      </c>
      <c r="W51" s="16">
        <f>SUM(W42:W50)</f>
        <v>762</v>
      </c>
      <c r="X51" s="15">
        <f>IF(W51=0,"- - -",W51/W51*100)</f>
        <v>100</v>
      </c>
      <c r="Y51" s="16">
        <f>SUM(Y42:Y50)</f>
        <v>1749</v>
      </c>
      <c r="Z51" s="15">
        <f>IF(Y51=0,"- - -",Y51/Y51*100)</f>
        <v>100</v>
      </c>
      <c r="AA51" s="16">
        <f>SUM(AA42:AA50)</f>
        <v>32</v>
      </c>
      <c r="AB51" s="15">
        <f>IF(AA51=0,"- - -",AA51/AA51*100)</f>
        <v>100</v>
      </c>
      <c r="AC51" s="22">
        <f>SUM(AC42:AC50)</f>
        <v>127297</v>
      </c>
      <c r="AD51" s="23">
        <f>IF(AC51=0,"- - -",AC51/AC51*100)</f>
        <v>100</v>
      </c>
    </row>
    <row r="52" spans="1:30" ht="15" thickBot="1" x14ac:dyDescent="0.35">
      <c r="A52" s="149" t="s">
        <v>12</v>
      </c>
      <c r="B52" s="150"/>
      <c r="C52" s="18">
        <f>IF($AC51=0,"- - -",C51/$AC51*100)</f>
        <v>4.7880154284861387</v>
      </c>
      <c r="D52" s="19"/>
      <c r="E52" s="20">
        <f>IF($AC51=0,"- - -",E51/$AC51*100)</f>
        <v>82.383716819720803</v>
      </c>
      <c r="F52" s="19"/>
      <c r="G52" s="20">
        <f>IF($AC51=0,"- - -",G51/$AC51*100)</f>
        <v>0.181465391957391</v>
      </c>
      <c r="H52" s="19"/>
      <c r="I52" s="20">
        <f>IF($AC51=0,"- - -",I51/$AC51*100)</f>
        <v>1.040872919236117</v>
      </c>
      <c r="J52" s="19"/>
      <c r="K52" s="20">
        <f>IF($AC51=0,"- - -",K51/$AC51*100)</f>
        <v>0.13118926604711814</v>
      </c>
      <c r="L52" s="19"/>
      <c r="M52" s="20">
        <f>IF($AC51=0,"- - -",M51/$AC51*100)</f>
        <v>1.5711289346960259E-2</v>
      </c>
      <c r="N52" s="19"/>
      <c r="O52" s="20">
        <f>IF($AC51=0,"- - -",O51/$AC51*100)</f>
        <v>0.93639284507883136</v>
      </c>
      <c r="P52" s="19"/>
      <c r="Q52" s="20">
        <f>IF($AC51=0,"- - -",Q51/$AC51*100)</f>
        <v>2.8358877271263268</v>
      </c>
      <c r="R52" s="19"/>
      <c r="S52" s="20">
        <f>IF($AC51=0,"- - -",S51/$AC51*100)</f>
        <v>1.1909157324995876</v>
      </c>
      <c r="T52" s="19"/>
      <c r="U52" s="20">
        <f>IF($AC51=0,"- - -",U51/$AC51*100)</f>
        <v>4.4981421400347221</v>
      </c>
      <c r="V52" s="19"/>
      <c r="W52" s="20">
        <f>IF($AC51=0,"- - -",W51/$AC51*100)</f>
        <v>0.59860012411918584</v>
      </c>
      <c r="X52" s="19"/>
      <c r="Y52" s="158">
        <f>IF($AC51=0,"- - -",Y51/$AC51*100)</f>
        <v>1.3739522533916746</v>
      </c>
      <c r="Z52" s="159"/>
      <c r="AA52" s="158">
        <f>IF($AC51=0,"- - -",AA51/$AC51*100)</f>
        <v>2.513806295513641E-2</v>
      </c>
      <c r="AB52" s="159"/>
      <c r="AC52" s="24">
        <f>IF($AC51=0,"- - -",AC51/$AC51*100)</f>
        <v>100</v>
      </c>
      <c r="AD52" s="25"/>
    </row>
    <row r="55" spans="1:30" x14ac:dyDescent="0.3">
      <c r="A55" s="1" t="s">
        <v>168</v>
      </c>
      <c r="J55" s="48"/>
      <c r="L55" s="48"/>
    </row>
    <row r="56" spans="1:30" ht="15" thickBot="1" x14ac:dyDescent="0.35"/>
    <row r="57" spans="1:30" ht="14.4" customHeight="1" x14ac:dyDescent="0.3">
      <c r="A57" s="163" t="s">
        <v>158</v>
      </c>
      <c r="B57" s="164"/>
      <c r="C57" s="32" t="s">
        <v>20</v>
      </c>
      <c r="D57" s="33"/>
      <c r="E57" s="33" t="s">
        <v>21</v>
      </c>
      <c r="F57" s="33"/>
      <c r="G57" s="33" t="s">
        <v>22</v>
      </c>
      <c r="H57" s="33"/>
      <c r="I57" s="33" t="s">
        <v>23</v>
      </c>
      <c r="J57" s="33"/>
      <c r="K57" s="33" t="s">
        <v>24</v>
      </c>
      <c r="L57" s="33"/>
      <c r="M57" s="33" t="s">
        <v>25</v>
      </c>
      <c r="N57" s="33"/>
      <c r="O57" s="33" t="s">
        <v>26</v>
      </c>
      <c r="P57" s="33"/>
      <c r="Q57" s="33" t="s">
        <v>27</v>
      </c>
      <c r="R57" s="33"/>
      <c r="S57" s="33" t="s">
        <v>28</v>
      </c>
      <c r="T57" s="33"/>
      <c r="U57" s="33" t="s">
        <v>29</v>
      </c>
      <c r="V57" s="33"/>
      <c r="W57" s="33" t="s">
        <v>30</v>
      </c>
      <c r="X57" s="33"/>
      <c r="Y57" s="33" t="s">
        <v>32</v>
      </c>
      <c r="Z57" s="33"/>
      <c r="AA57" s="35" t="s">
        <v>13</v>
      </c>
      <c r="AB57" s="36"/>
    </row>
    <row r="58" spans="1:30" ht="15" thickBot="1" x14ac:dyDescent="0.35">
      <c r="A58" s="165"/>
      <c r="B58" s="166"/>
      <c r="C58" s="37" t="s">
        <v>14</v>
      </c>
      <c r="D58" s="38" t="s">
        <v>15</v>
      </c>
      <c r="E58" s="39" t="s">
        <v>14</v>
      </c>
      <c r="F58" s="38" t="s">
        <v>15</v>
      </c>
      <c r="G58" s="39" t="s">
        <v>14</v>
      </c>
      <c r="H58" s="38" t="s">
        <v>15</v>
      </c>
      <c r="I58" s="37" t="s">
        <v>14</v>
      </c>
      <c r="J58" s="38" t="s">
        <v>15</v>
      </c>
      <c r="K58" s="37" t="s">
        <v>14</v>
      </c>
      <c r="L58" s="38" t="s">
        <v>15</v>
      </c>
      <c r="M58" s="37" t="s">
        <v>14</v>
      </c>
      <c r="N58" s="38" t="s">
        <v>15</v>
      </c>
      <c r="O58" s="37" t="s">
        <v>14</v>
      </c>
      <c r="P58" s="38" t="s">
        <v>15</v>
      </c>
      <c r="Q58" s="37" t="s">
        <v>14</v>
      </c>
      <c r="R58" s="38" t="s">
        <v>15</v>
      </c>
      <c r="S58" s="37" t="s">
        <v>14</v>
      </c>
      <c r="T58" s="38" t="s">
        <v>15</v>
      </c>
      <c r="U58" s="37" t="s">
        <v>14</v>
      </c>
      <c r="V58" s="38" t="s">
        <v>15</v>
      </c>
      <c r="W58" s="37" t="s">
        <v>14</v>
      </c>
      <c r="X58" s="38" t="s">
        <v>15</v>
      </c>
      <c r="Y58" s="37" t="s">
        <v>14</v>
      </c>
      <c r="Z58" s="38" t="s">
        <v>15</v>
      </c>
      <c r="AA58" s="41" t="s">
        <v>14</v>
      </c>
      <c r="AB58" s="42" t="s">
        <v>15</v>
      </c>
    </row>
    <row r="59" spans="1:30" x14ac:dyDescent="0.3">
      <c r="A59" s="59" t="s">
        <v>159</v>
      </c>
      <c r="B59" s="62" t="s">
        <v>160</v>
      </c>
      <c r="C59" s="8">
        <v>1</v>
      </c>
      <c r="D59" s="5">
        <f>IF(C68=0,"- - -",C59/C68*100)</f>
        <v>0.16260162601626016</v>
      </c>
      <c r="E59" s="4">
        <v>5</v>
      </c>
      <c r="F59" s="5">
        <f>IF(E68=0,"- - -",E59/E68*100)</f>
        <v>0.21939447125932429</v>
      </c>
      <c r="G59" s="4">
        <v>3</v>
      </c>
      <c r="H59" s="5">
        <f>IF(G68=0,"- - -",G59/G68*100)</f>
        <v>7.1258907363420429E-2</v>
      </c>
      <c r="I59" s="4">
        <v>7</v>
      </c>
      <c r="J59" s="5">
        <f>IF(I68=0,"- - -",I59/I68*100)</f>
        <v>4.4863167339614173E-2</v>
      </c>
      <c r="K59" s="4">
        <v>19</v>
      </c>
      <c r="L59" s="5">
        <f>IF(K68=0,"- - -",K59/K68*100)</f>
        <v>4.7563021002828748E-2</v>
      </c>
      <c r="M59" s="4">
        <v>18</v>
      </c>
      <c r="N59" s="5">
        <f>IF(M68=0,"- - -",M59/M68*100)</f>
        <v>4.9342105263157895E-2</v>
      </c>
      <c r="O59" s="4">
        <v>13</v>
      </c>
      <c r="P59" s="5">
        <f>IF(O68=0,"- - -",O59/O68*100)</f>
        <v>8.4856396866840725E-2</v>
      </c>
      <c r="Q59" s="4">
        <v>2</v>
      </c>
      <c r="R59" s="5">
        <f>IF(Q68=0,"- - -",Q59/Q68*100)</f>
        <v>3.0726686126901215E-2</v>
      </c>
      <c r="S59" s="4">
        <v>1</v>
      </c>
      <c r="T59" s="5">
        <f>IF(S68=0,"- - -",S59/S68*100)</f>
        <v>4.0387722132471729E-2</v>
      </c>
      <c r="U59" s="4">
        <v>0</v>
      </c>
      <c r="V59" s="5">
        <f>IF(U68=0,"- - -",U59/U68*100)</f>
        <v>0</v>
      </c>
      <c r="W59" s="4">
        <v>0</v>
      </c>
      <c r="X59" s="5">
        <f>IF(W68=0,"- - -",W59/W68*100)</f>
        <v>0</v>
      </c>
      <c r="Y59" s="4">
        <v>1</v>
      </c>
      <c r="Z59" s="5">
        <f>IF(Y68=0,"- - -",Y59/Y68*100)</f>
        <v>4.3725404459991256E-2</v>
      </c>
      <c r="AA59" s="26">
        <f>C59+E59+G59+I59+K59+M59+O59+Q59+S59+U59+W59+Y59</f>
        <v>70</v>
      </c>
      <c r="AB59" s="27">
        <f>IF(AA68=0,"- - -",AA59/AA68*100)</f>
        <v>5.4989512714360901E-2</v>
      </c>
    </row>
    <row r="60" spans="1:30" x14ac:dyDescent="0.3">
      <c r="A60" s="60" t="s">
        <v>161</v>
      </c>
      <c r="B60" s="62" t="s">
        <v>160</v>
      </c>
      <c r="C60" s="9">
        <v>18</v>
      </c>
      <c r="D60" s="3">
        <f>IF(C68=0,"- - -",C60/C68*100)</f>
        <v>2.9268292682926833</v>
      </c>
      <c r="E60" s="2">
        <v>81</v>
      </c>
      <c r="F60" s="3">
        <f>IF(E68=0,"- - -",E60/E68*100)</f>
        <v>3.5541904344010526</v>
      </c>
      <c r="G60" s="2">
        <v>79</v>
      </c>
      <c r="H60" s="3">
        <f>IF(G68=0,"- - -",G60/G68*100)</f>
        <v>1.8764845605700713</v>
      </c>
      <c r="I60" s="2">
        <v>38</v>
      </c>
      <c r="J60" s="3">
        <f>IF(I68=0,"- - -",I60/I68*100)</f>
        <v>0.24354290841504836</v>
      </c>
      <c r="K60" s="2">
        <v>30</v>
      </c>
      <c r="L60" s="3">
        <f>IF(K68=0,"- - -",K60/K68*100)</f>
        <v>7.5099506846571712E-2</v>
      </c>
      <c r="M60" s="2">
        <v>44</v>
      </c>
      <c r="N60" s="3">
        <f>IF(M68=0,"- - -",M60/M68*100)</f>
        <v>0.1206140350877193</v>
      </c>
      <c r="O60" s="2">
        <v>36</v>
      </c>
      <c r="P60" s="3">
        <f>IF(O68=0,"- - -",O60/O68*100)</f>
        <v>0.2349869451697128</v>
      </c>
      <c r="Q60" s="2">
        <v>35</v>
      </c>
      <c r="R60" s="3">
        <f>IF(Q68=0,"- - -",Q60/Q68*100)</f>
        <v>0.53771700722077131</v>
      </c>
      <c r="S60" s="2">
        <v>32</v>
      </c>
      <c r="T60" s="3">
        <f>IF(S68=0,"- - -",S60/S68*100)</f>
        <v>1.2924071082390953</v>
      </c>
      <c r="U60" s="2">
        <v>20</v>
      </c>
      <c r="V60" s="3">
        <f>IF(U68=0,"- - -",U60/U68*100)</f>
        <v>2.0512820512820511</v>
      </c>
      <c r="W60" s="2">
        <v>19</v>
      </c>
      <c r="X60" s="3">
        <f>IF(W68=0,"- - -",W60/W68*100)</f>
        <v>3.1879194630872485</v>
      </c>
      <c r="Y60" s="2">
        <v>104</v>
      </c>
      <c r="Z60" s="3">
        <f>IF(Y68=0,"- - -",Y60/Y68*100)</f>
        <v>4.5474420638390907</v>
      </c>
      <c r="AA60" s="26">
        <f t="shared" ref="AA60:AA67" si="3">C60+E60+G60+I60+K60+M60+O60+Q60+S60+U60+W60+Y60</f>
        <v>536</v>
      </c>
      <c r="AB60" s="29">
        <f>IF(AA68=0,"- - -",AA60/AA68*100)</f>
        <v>0.42106255449853491</v>
      </c>
    </row>
    <row r="61" spans="1:30" x14ac:dyDescent="0.3">
      <c r="A61" s="60" t="s">
        <v>162</v>
      </c>
      <c r="B61" s="62" t="s">
        <v>160</v>
      </c>
      <c r="C61" s="9">
        <v>29</v>
      </c>
      <c r="D61" s="3">
        <f>IF(C68=0,"- - -",C61/C68*100)</f>
        <v>4.7154471544715451</v>
      </c>
      <c r="E61" s="2">
        <v>69</v>
      </c>
      <c r="F61" s="3">
        <f>IF(E68=0,"- - -",E61/E68*100)</f>
        <v>3.0276437033786747</v>
      </c>
      <c r="G61" s="2">
        <v>71</v>
      </c>
      <c r="H61" s="3">
        <f>IF(G68=0,"- - -",G61/G68*100)</f>
        <v>1.68646080760095</v>
      </c>
      <c r="I61" s="2">
        <v>51</v>
      </c>
      <c r="J61" s="3">
        <f>IF(I68=0,"- - -",I61/I68*100)</f>
        <v>0.32686021918861757</v>
      </c>
      <c r="K61" s="2">
        <v>95</v>
      </c>
      <c r="L61" s="3">
        <f>IF(K68=0,"- - -",K61/K68*100)</f>
        <v>0.23781510501414371</v>
      </c>
      <c r="M61" s="2">
        <v>123</v>
      </c>
      <c r="N61" s="3">
        <f>IF(M68=0,"- - -",M61/M68*100)</f>
        <v>0.33717105263157898</v>
      </c>
      <c r="O61" s="2">
        <v>134</v>
      </c>
      <c r="P61" s="3">
        <f>IF(O68=0,"- - -",O61/O68*100)</f>
        <v>0.87467362924281977</v>
      </c>
      <c r="Q61" s="2">
        <v>120</v>
      </c>
      <c r="R61" s="3">
        <f>IF(Q68=0,"- - -",Q61/Q68*100)</f>
        <v>1.8436011676140729</v>
      </c>
      <c r="S61" s="2">
        <v>83</v>
      </c>
      <c r="T61" s="3">
        <f>IF(S68=0,"- - -",S61/S68*100)</f>
        <v>3.3521809369951536</v>
      </c>
      <c r="U61" s="2">
        <v>68</v>
      </c>
      <c r="V61" s="3">
        <f>IF(U68=0,"- - -",U61/U68*100)</f>
        <v>6.9743589743589745</v>
      </c>
      <c r="W61" s="2">
        <v>70</v>
      </c>
      <c r="X61" s="3">
        <f>IF(W68=0,"- - -",W61/W68*100)</f>
        <v>11.74496644295302</v>
      </c>
      <c r="Y61" s="2">
        <v>360</v>
      </c>
      <c r="Z61" s="3">
        <f>IF(Y68=0,"- - -",Y61/Y68*100)</f>
        <v>15.741145605596852</v>
      </c>
      <c r="AA61" s="26">
        <f t="shared" si="3"/>
        <v>1273</v>
      </c>
      <c r="AB61" s="29">
        <f>IF(AA68=0,"- - -",AA61/AA68*100)</f>
        <v>1.0000235669340205</v>
      </c>
    </row>
    <row r="62" spans="1:30" x14ac:dyDescent="0.3">
      <c r="A62" s="60" t="s">
        <v>163</v>
      </c>
      <c r="B62" s="62" t="s">
        <v>160</v>
      </c>
      <c r="C62" s="9">
        <v>70</v>
      </c>
      <c r="D62" s="3">
        <f>IF(C68=0,"- - -",C62/C68*100)</f>
        <v>11.38211382113821</v>
      </c>
      <c r="E62" s="2">
        <v>276</v>
      </c>
      <c r="F62" s="3">
        <f>IF(E68=0,"- - -",E62/E68*100)</f>
        <v>12.110574813514699</v>
      </c>
      <c r="G62" s="2">
        <v>468</v>
      </c>
      <c r="H62" s="3">
        <f>IF(G68=0,"- - -",G62/G68*100)</f>
        <v>11.116389548693586</v>
      </c>
      <c r="I62" s="2">
        <v>1245</v>
      </c>
      <c r="J62" s="3">
        <f>IF(I68=0,"- - -",I62/I68*100)</f>
        <v>7.9792347625456648</v>
      </c>
      <c r="K62" s="2">
        <v>3696</v>
      </c>
      <c r="L62" s="3">
        <f>IF(K68=0,"- - -",K62/K68*100)</f>
        <v>9.252259243497635</v>
      </c>
      <c r="M62" s="2">
        <v>4230</v>
      </c>
      <c r="N62" s="3">
        <f>IF(M68=0,"- - -",M62/M68*100)</f>
        <v>11.595394736842106</v>
      </c>
      <c r="O62" s="2">
        <v>2569</v>
      </c>
      <c r="P62" s="3">
        <f>IF(O68=0,"- - -",O62/O68*100)</f>
        <v>16.76892950391645</v>
      </c>
      <c r="Q62" s="2">
        <v>1493</v>
      </c>
      <c r="R62" s="3">
        <f>IF(Q68=0,"- - -",Q62/Q68*100)</f>
        <v>22.937471193731756</v>
      </c>
      <c r="S62" s="2">
        <v>748</v>
      </c>
      <c r="T62" s="3">
        <f>IF(S68=0,"- - -",S62/S68*100)</f>
        <v>30.210016155088855</v>
      </c>
      <c r="U62" s="2">
        <v>435</v>
      </c>
      <c r="V62" s="3">
        <f>IF(U68=0,"- - -",U62/U68*100)</f>
        <v>44.61538461538462</v>
      </c>
      <c r="W62" s="2">
        <v>296</v>
      </c>
      <c r="X62" s="3">
        <f>IF(W68=0,"- - -",W62/W68*100)</f>
        <v>49.664429530201346</v>
      </c>
      <c r="Y62" s="2">
        <v>1389</v>
      </c>
      <c r="Z62" s="3">
        <f>IF(Y68=0,"- - -",Y62/Y68*100)</f>
        <v>60.734586794927857</v>
      </c>
      <c r="AA62" s="26">
        <f t="shared" si="3"/>
        <v>16915</v>
      </c>
      <c r="AB62" s="29">
        <f>IF(AA68=0,"- - -",AA62/AA68*100)</f>
        <v>13.287822965191639</v>
      </c>
    </row>
    <row r="63" spans="1:30" x14ac:dyDescent="0.3">
      <c r="A63" s="60" t="s">
        <v>164</v>
      </c>
      <c r="B63" s="62" t="s">
        <v>160</v>
      </c>
      <c r="C63" s="9">
        <v>399</v>
      </c>
      <c r="D63" s="3">
        <f>IF(C68=0,"- - -",C63/C68*100)</f>
        <v>64.878048780487802</v>
      </c>
      <c r="E63" s="2">
        <v>1559</v>
      </c>
      <c r="F63" s="3">
        <f>IF(E68=0,"- - -",E63/E68*100)</f>
        <v>68.407196138657312</v>
      </c>
      <c r="G63" s="2">
        <v>3152</v>
      </c>
      <c r="H63" s="3">
        <f>IF(G68=0,"- - -",G63/G68*100)</f>
        <v>74.86935866983373</v>
      </c>
      <c r="I63" s="2">
        <v>12602</v>
      </c>
      <c r="J63" s="3">
        <f>IF(I68=0,"- - -",I63/I68*100)</f>
        <v>80.766519259116833</v>
      </c>
      <c r="K63" s="2">
        <v>31735</v>
      </c>
      <c r="L63" s="3">
        <f>IF(K68=0,"- - -",K63/K68*100)</f>
        <v>79.442761659198439</v>
      </c>
      <c r="M63" s="2">
        <v>27769</v>
      </c>
      <c r="N63" s="3">
        <f>IF(M68=0,"- - -",M63/M68*100)</f>
        <v>76.121162280701753</v>
      </c>
      <c r="O63" s="2">
        <v>10785</v>
      </c>
      <c r="P63" s="3">
        <f>IF(O68=0,"- - -",O63/O68*100)</f>
        <v>70.398172323759795</v>
      </c>
      <c r="Q63" s="2">
        <v>4092</v>
      </c>
      <c r="R63" s="3">
        <f>IF(Q68=0,"- - -",Q63/Q68*100)</f>
        <v>62.866799815639887</v>
      </c>
      <c r="S63" s="2">
        <v>1307</v>
      </c>
      <c r="T63" s="3">
        <f>IF(S68=0,"- - -",S63/S68*100)</f>
        <v>52.786752827140546</v>
      </c>
      <c r="U63" s="2">
        <v>363</v>
      </c>
      <c r="V63" s="3">
        <f>IF(U68=0,"- - -",U63/U68*100)</f>
        <v>37.230769230769226</v>
      </c>
      <c r="W63" s="2">
        <v>180</v>
      </c>
      <c r="X63" s="3">
        <f>IF(W68=0,"- - -",W63/W68*100)</f>
        <v>30.201342281879196</v>
      </c>
      <c r="Y63" s="2">
        <v>378</v>
      </c>
      <c r="Z63" s="3">
        <f>IF(Y68=0,"- - -",Y63/Y68*100)</f>
        <v>16.528202885876695</v>
      </c>
      <c r="AA63" s="26">
        <f t="shared" si="3"/>
        <v>94321</v>
      </c>
      <c r="AB63" s="29">
        <f>IF(AA68=0,"- - -",AA63/AA68*100)</f>
        <v>74.095226124731923</v>
      </c>
    </row>
    <row r="64" spans="1:30" x14ac:dyDescent="0.3">
      <c r="A64" s="60" t="s">
        <v>165</v>
      </c>
      <c r="B64" s="62" t="s">
        <v>160</v>
      </c>
      <c r="C64" s="9">
        <v>97</v>
      </c>
      <c r="D64" s="3">
        <f>IF(C68=0,"- - -",C64/C68*100)</f>
        <v>15.772357723577235</v>
      </c>
      <c r="E64" s="2">
        <v>286</v>
      </c>
      <c r="F64" s="3">
        <f>IF(E68=0,"- - -",E64/E68*100)</f>
        <v>12.549363756033349</v>
      </c>
      <c r="G64" s="2">
        <v>434</v>
      </c>
      <c r="H64" s="3">
        <f>IF(G68=0,"- - -",G64/G68*100)</f>
        <v>10.308788598574822</v>
      </c>
      <c r="I64" s="2">
        <v>1655</v>
      </c>
      <c r="J64" s="3">
        <f>IF(I68=0,"- - -",I64/I68*100)</f>
        <v>10.606934563865924</v>
      </c>
      <c r="K64" s="2">
        <v>4360</v>
      </c>
      <c r="L64" s="3">
        <f>IF(K68=0,"- - -",K64/K68*100)</f>
        <v>10.914461661701754</v>
      </c>
      <c r="M64" s="2">
        <v>4283</v>
      </c>
      <c r="N64" s="3">
        <f>IF(M68=0,"- - -",M64/M68*100)</f>
        <v>11.740679824561404</v>
      </c>
      <c r="O64" s="2">
        <v>1778</v>
      </c>
      <c r="P64" s="3">
        <f>IF(O68=0,"- - -",O64/O68*100)</f>
        <v>11.605744125326371</v>
      </c>
      <c r="Q64" s="2">
        <v>764</v>
      </c>
      <c r="R64" s="3">
        <f>IF(Q68=0,"- - -",Q64/Q68*100)</f>
        <v>11.737594100476263</v>
      </c>
      <c r="S64" s="2">
        <v>301</v>
      </c>
      <c r="T64" s="3">
        <f>IF(S68=0,"- - -",S64/S68*100)</f>
        <v>12.15670436187399</v>
      </c>
      <c r="U64" s="2">
        <v>88</v>
      </c>
      <c r="V64" s="3">
        <f>IF(U68=0,"- - -",U64/U68*100)</f>
        <v>9.0256410256410255</v>
      </c>
      <c r="W64" s="2">
        <v>29</v>
      </c>
      <c r="X64" s="3">
        <f>IF(W68=0,"- - -",W64/W68*100)</f>
        <v>4.8657718120805367</v>
      </c>
      <c r="Y64" s="2">
        <v>51</v>
      </c>
      <c r="Z64" s="3">
        <f>IF(Y68=0,"- - -",Y64/Y68*100)</f>
        <v>2.2299956274595538</v>
      </c>
      <c r="AA64" s="26">
        <f t="shared" si="3"/>
        <v>14126</v>
      </c>
      <c r="AB64" s="29">
        <f>IF(AA68=0,"- - -",AA64/AA68*100)</f>
        <v>11.096883665758032</v>
      </c>
    </row>
    <row r="65" spans="1:28" x14ac:dyDescent="0.3">
      <c r="A65" s="60" t="s">
        <v>166</v>
      </c>
      <c r="B65" s="62" t="s">
        <v>160</v>
      </c>
      <c r="C65" s="9">
        <v>0</v>
      </c>
      <c r="D65" s="3">
        <f>IF(C68=0,"- - -",C65/C68*100)</f>
        <v>0</v>
      </c>
      <c r="E65" s="2">
        <v>1</v>
      </c>
      <c r="F65" s="3">
        <f>IF(E68=0,"- - -",E65/E68*100)</f>
        <v>4.3878894251864857E-2</v>
      </c>
      <c r="G65" s="2">
        <v>1</v>
      </c>
      <c r="H65" s="3">
        <f>IF(G68=0,"- - -",G65/G68*100)</f>
        <v>2.3752969121140142E-2</v>
      </c>
      <c r="I65" s="2">
        <v>3</v>
      </c>
      <c r="J65" s="3">
        <f>IF(I68=0,"- - -",I65/I68*100)</f>
        <v>1.9227071716977504E-2</v>
      </c>
      <c r="K65" s="2">
        <v>0</v>
      </c>
      <c r="L65" s="3">
        <f>IF(K68=0,"- - -",K65/K68*100)</f>
        <v>0</v>
      </c>
      <c r="M65" s="2">
        <v>2</v>
      </c>
      <c r="N65" s="3">
        <f>IF(M68=0,"- - -",M65/M68*100)</f>
        <v>5.4824561403508769E-3</v>
      </c>
      <c r="O65" s="2">
        <v>1</v>
      </c>
      <c r="P65" s="3">
        <f>IF(O68=0,"- - -",O65/O68*100)</f>
        <v>6.5274151436031328E-3</v>
      </c>
      <c r="Q65" s="2">
        <v>0</v>
      </c>
      <c r="R65" s="3">
        <f>IF(Q68=0,"- - -",Q65/Q68*100)</f>
        <v>0</v>
      </c>
      <c r="S65" s="2">
        <v>0</v>
      </c>
      <c r="T65" s="3">
        <f>IF(S68=0,"- - -",S65/S68*100)</f>
        <v>0</v>
      </c>
      <c r="U65" s="2">
        <v>0</v>
      </c>
      <c r="V65" s="3">
        <f>IF(U68=0,"- - -",U65/U68*100)</f>
        <v>0</v>
      </c>
      <c r="W65" s="2">
        <v>0</v>
      </c>
      <c r="X65" s="3">
        <f>IF(W68=0,"- - -",W65/W68*100)</f>
        <v>0</v>
      </c>
      <c r="Y65" s="2">
        <v>0</v>
      </c>
      <c r="Z65" s="3">
        <f>IF(Y68=0,"- - -",Y65/Y68*100)</f>
        <v>0</v>
      </c>
      <c r="AA65" s="26">
        <f t="shared" si="3"/>
        <v>8</v>
      </c>
      <c r="AB65" s="29">
        <f>IF(AA68=0,"- - -",AA65/AA68*100)</f>
        <v>6.2845157387841025E-3</v>
      </c>
    </row>
    <row r="66" spans="1:28" x14ac:dyDescent="0.3">
      <c r="A66" s="60" t="s">
        <v>167</v>
      </c>
      <c r="B66" s="62" t="s">
        <v>160</v>
      </c>
      <c r="C66" s="9">
        <v>0</v>
      </c>
      <c r="D66" s="3">
        <f>IF(C68=0,"- - -",C66/C68*100)</f>
        <v>0</v>
      </c>
      <c r="E66" s="2">
        <v>0</v>
      </c>
      <c r="F66" s="3">
        <f>IF(E68=0,"- - -",E66/E68*100)</f>
        <v>0</v>
      </c>
      <c r="G66" s="2">
        <v>0</v>
      </c>
      <c r="H66" s="3">
        <f>IF(G68=0,"- - -",G66/G68*100)</f>
        <v>0</v>
      </c>
      <c r="I66" s="2">
        <v>1</v>
      </c>
      <c r="J66" s="3">
        <f>IF(I68=0,"- - -",I66/I68*100)</f>
        <v>6.4090239056591681E-3</v>
      </c>
      <c r="K66" s="2">
        <v>2</v>
      </c>
      <c r="L66" s="3">
        <f>IF(K68=0,"- - -",K66/K68*100)</f>
        <v>5.0066337897714469E-3</v>
      </c>
      <c r="M66" s="2">
        <v>0</v>
      </c>
      <c r="N66" s="3">
        <f>IF(M68=0,"- - -",M66/M68*100)</f>
        <v>0</v>
      </c>
      <c r="O66" s="2">
        <v>0</v>
      </c>
      <c r="P66" s="3">
        <f>IF(O68=0,"- - -",O66/O68*100)</f>
        <v>0</v>
      </c>
      <c r="Q66" s="2">
        <v>0</v>
      </c>
      <c r="R66" s="3">
        <f>IF(Q68=0,"- - -",Q66/Q68*100)</f>
        <v>0</v>
      </c>
      <c r="S66" s="2">
        <v>0</v>
      </c>
      <c r="T66" s="3">
        <f>IF(S68=0,"- - -",S66/S68*100)</f>
        <v>0</v>
      </c>
      <c r="U66" s="2">
        <v>0</v>
      </c>
      <c r="V66" s="3">
        <f>IF(U68=0,"- - -",U66/U68*100)</f>
        <v>0</v>
      </c>
      <c r="W66" s="2">
        <v>0</v>
      </c>
      <c r="X66" s="3">
        <f>IF(W68=0,"- - -",W66/W68*100)</f>
        <v>0</v>
      </c>
      <c r="Y66" s="2">
        <v>0</v>
      </c>
      <c r="Z66" s="3">
        <f>IF(Y68=0,"- - -",Y66/Y68*100)</f>
        <v>0</v>
      </c>
      <c r="AA66" s="26">
        <f t="shared" si="3"/>
        <v>3</v>
      </c>
      <c r="AB66" s="29">
        <f>IF(AA68=0,"- - -",AA66/AA68*100)</f>
        <v>2.3566934020440387E-3</v>
      </c>
    </row>
    <row r="67" spans="1:28" ht="15" thickBot="1" x14ac:dyDescent="0.35">
      <c r="A67" s="66" t="s">
        <v>16</v>
      </c>
      <c r="B67" s="62"/>
      <c r="C67" s="9">
        <v>1</v>
      </c>
      <c r="D67" s="3">
        <f>IF(C68=0,"- - -",C67/C68*100)</f>
        <v>0.16260162601626016</v>
      </c>
      <c r="E67" s="2">
        <v>2</v>
      </c>
      <c r="F67" s="3">
        <f>IF(E68=0,"- - -",E67/E68*100)</f>
        <v>8.7757788503729714E-2</v>
      </c>
      <c r="G67" s="2">
        <v>2</v>
      </c>
      <c r="H67" s="3">
        <f>IF(G68=0,"- - -",G67/G68*100)</f>
        <v>4.7505938242280284E-2</v>
      </c>
      <c r="I67" s="2">
        <v>1</v>
      </c>
      <c r="J67" s="3">
        <f>IF(I68=0,"- - -",I67/I68*100)</f>
        <v>6.4090239056591681E-3</v>
      </c>
      <c r="K67" s="2">
        <v>10</v>
      </c>
      <c r="L67" s="3">
        <f>IF(K68=0,"- - -",K67/K68*100)</f>
        <v>2.5033168948857237E-2</v>
      </c>
      <c r="M67" s="2">
        <v>11</v>
      </c>
      <c r="N67" s="3">
        <f>IF(M68=0,"- - -",M67/M68*100)</f>
        <v>3.0153508771929825E-2</v>
      </c>
      <c r="O67" s="2">
        <v>4</v>
      </c>
      <c r="P67" s="3">
        <f>IF(O68=0,"- - -",O67/O68*100)</f>
        <v>2.6109660574412531E-2</v>
      </c>
      <c r="Q67" s="2">
        <v>3</v>
      </c>
      <c r="R67" s="3">
        <f>IF(Q68=0,"- - -",Q67/Q68*100)</f>
        <v>4.6090029190351822E-2</v>
      </c>
      <c r="S67" s="2">
        <v>4</v>
      </c>
      <c r="T67" s="3">
        <f>IF(S68=0,"- - -",S67/S68*100)</f>
        <v>0.16155088852988692</v>
      </c>
      <c r="U67" s="2">
        <v>1</v>
      </c>
      <c r="V67" s="3">
        <f>IF(U68=0,"- - -",U67/U68*100)</f>
        <v>0.10256410256410256</v>
      </c>
      <c r="W67" s="2">
        <v>2</v>
      </c>
      <c r="X67" s="3">
        <f>IF(W68=0,"- - -",W67/W68*100)</f>
        <v>0.33557046979865773</v>
      </c>
      <c r="Y67" s="2">
        <v>4</v>
      </c>
      <c r="Z67" s="3">
        <f>IF(Y68=0,"- - -",Y67/Y68*100)</f>
        <v>0.17490161783996502</v>
      </c>
      <c r="AA67" s="26">
        <f t="shared" si="3"/>
        <v>45</v>
      </c>
      <c r="AB67" s="29">
        <f>IF(AA68=0,"- - -",AA67/AA68*100)</f>
        <v>3.5350401030660582E-2</v>
      </c>
    </row>
    <row r="68" spans="1:28" x14ac:dyDescent="0.3">
      <c r="A68" s="155" t="s">
        <v>13</v>
      </c>
      <c r="B68" s="156"/>
      <c r="C68" s="14">
        <f>SUM(C59:C67)</f>
        <v>615</v>
      </c>
      <c r="D68" s="15">
        <f>IF(C68=0,"- - -",C68/C68*100)</f>
        <v>100</v>
      </c>
      <c r="E68" s="16">
        <f>SUM(E59:E67)</f>
        <v>2279</v>
      </c>
      <c r="F68" s="15">
        <f>IF(E68=0,"- - -",E68/E68*100)</f>
        <v>100</v>
      </c>
      <c r="G68" s="16">
        <f>SUM(G59:G67)</f>
        <v>4210</v>
      </c>
      <c r="H68" s="15">
        <f>IF(G68=0,"- - -",G68/G68*100)</f>
        <v>100</v>
      </c>
      <c r="I68" s="16">
        <f>SUM(I59:I67)</f>
        <v>15603</v>
      </c>
      <c r="J68" s="15">
        <f>IF(I68=0,"- - -",I68/I68*100)</f>
        <v>100</v>
      </c>
      <c r="K68" s="16">
        <f>SUM(K59:K67)</f>
        <v>39947</v>
      </c>
      <c r="L68" s="15">
        <f>IF(K68=0,"- - -",K68/K68*100)</f>
        <v>100</v>
      </c>
      <c r="M68" s="16">
        <f>SUM(M59:M67)</f>
        <v>36480</v>
      </c>
      <c r="N68" s="15">
        <f>IF(M68=0,"- - -",M68/M68*100)</f>
        <v>100</v>
      </c>
      <c r="O68" s="16">
        <f>SUM(O59:O67)</f>
        <v>15320</v>
      </c>
      <c r="P68" s="15">
        <f>IF(O68=0,"- - -",O68/O68*100)</f>
        <v>100</v>
      </c>
      <c r="Q68" s="16">
        <f>SUM(Q59:Q67)</f>
        <v>6509</v>
      </c>
      <c r="R68" s="15">
        <f>IF(Q68=0,"- - -",Q68/Q68*100)</f>
        <v>100</v>
      </c>
      <c r="S68" s="16">
        <f>SUM(S59:S67)</f>
        <v>2476</v>
      </c>
      <c r="T68" s="15">
        <f>IF(S68=0,"- - -",S68/S68*100)</f>
        <v>100</v>
      </c>
      <c r="U68" s="16">
        <f>SUM(U59:U67)</f>
        <v>975</v>
      </c>
      <c r="V68" s="15">
        <f>IF(U68=0,"- - -",U68/U68*100)</f>
        <v>100</v>
      </c>
      <c r="W68" s="16">
        <f>SUM(W59:W67)</f>
        <v>596</v>
      </c>
      <c r="X68" s="15">
        <f>IF(W68=0,"- - -",W68/W68*100)</f>
        <v>100</v>
      </c>
      <c r="Y68" s="16">
        <f>SUM(Y59:Y67)</f>
        <v>2287</v>
      </c>
      <c r="Z68" s="15">
        <f>IF(Y68=0,"- - -",Y68/Y68*100)</f>
        <v>100</v>
      </c>
      <c r="AA68" s="22">
        <f>SUM(AA59:AA67)</f>
        <v>127297</v>
      </c>
      <c r="AB68" s="23">
        <f>IF(AA68=0,"- - -",AA68/AA68*100)</f>
        <v>100</v>
      </c>
    </row>
    <row r="69" spans="1:28" ht="15" thickBot="1" x14ac:dyDescent="0.35">
      <c r="A69" s="149" t="s">
        <v>31</v>
      </c>
      <c r="B69" s="150"/>
      <c r="C69" s="18">
        <f>IF($AA68=0,"- - -",C68/$AA68*100)</f>
        <v>0.48312214741902793</v>
      </c>
      <c r="D69" s="19"/>
      <c r="E69" s="20">
        <f>IF($AA68=0,"- - -",E68/$AA68*100)</f>
        <v>1.7903014210861217</v>
      </c>
      <c r="F69" s="19"/>
      <c r="G69" s="20">
        <f>IF($AA68=0,"- - -",G68/$AA68*100)</f>
        <v>3.3072264075351341</v>
      </c>
      <c r="H69" s="19"/>
      <c r="I69" s="20">
        <f>IF($AA68=0,"- - -",I68/$AA68*100)</f>
        <v>12.257162384031044</v>
      </c>
      <c r="J69" s="19"/>
      <c r="K69" s="20">
        <f>IF($AA68=0,"- - -",K68/$AA68*100)</f>
        <v>31.380943777151071</v>
      </c>
      <c r="L69" s="19"/>
      <c r="M69" s="20">
        <f>IF($AA68=0,"- - -",M68/$AA68*100)</f>
        <v>28.657391768855511</v>
      </c>
      <c r="N69" s="19"/>
      <c r="O69" s="20">
        <f>IF($AA68=0,"- - -",O68/$AA68*100)</f>
        <v>12.034847639771558</v>
      </c>
      <c r="P69" s="19"/>
      <c r="Q69" s="20">
        <f>IF($AA68=0,"- - -",Q68/$AA68*100)</f>
        <v>5.1132391179682157</v>
      </c>
      <c r="R69" s="19"/>
      <c r="S69" s="158">
        <f>IF($AA68=0,"- - -",S68/$AA68*100)</f>
        <v>1.9450576211536799</v>
      </c>
      <c r="T69" s="162"/>
      <c r="U69" s="158">
        <f>IF($AA68=0,"- - -",U68/$AA68*100)</f>
        <v>0.76592535566431263</v>
      </c>
      <c r="V69" s="162"/>
      <c r="W69" s="158">
        <f>IF($AA68=0,"- - -",W68/$AA68*100)</f>
        <v>0.46819642253941568</v>
      </c>
      <c r="X69" s="162"/>
      <c r="Y69" s="158">
        <f>IF($AA68=0,"- - -",Y68/$AA68*100)</f>
        <v>1.7965859368249057</v>
      </c>
      <c r="Z69" s="162"/>
      <c r="AA69" s="24">
        <f>IF($AA68=0,"- - -",AA68/$AA68*100)</f>
        <v>100</v>
      </c>
      <c r="AB69" s="25"/>
    </row>
    <row r="72" spans="1:28" x14ac:dyDescent="0.3">
      <c r="A72" s="1" t="s">
        <v>149</v>
      </c>
      <c r="J72" s="48"/>
      <c r="L72" s="48"/>
    </row>
    <row r="73" spans="1:28" ht="15" thickBot="1" x14ac:dyDescent="0.35"/>
    <row r="74" spans="1:28" ht="14.4" customHeight="1" x14ac:dyDescent="0.3">
      <c r="A74" s="163" t="s">
        <v>158</v>
      </c>
      <c r="B74" s="164"/>
      <c r="C74" s="32" t="s">
        <v>107</v>
      </c>
      <c r="D74" s="33"/>
      <c r="E74" s="32" t="s">
        <v>108</v>
      </c>
      <c r="F74" s="33"/>
      <c r="G74" s="32" t="s">
        <v>109</v>
      </c>
      <c r="H74" s="33"/>
      <c r="I74" s="32" t="s">
        <v>110</v>
      </c>
      <c r="J74" s="33"/>
      <c r="K74" s="32" t="s">
        <v>111</v>
      </c>
      <c r="L74" s="33"/>
      <c r="M74" s="32" t="s">
        <v>112</v>
      </c>
      <c r="N74" s="33"/>
      <c r="O74" s="32" t="s">
        <v>113</v>
      </c>
      <c r="P74" s="33"/>
      <c r="Q74" s="32" t="s">
        <v>114</v>
      </c>
      <c r="R74" s="33"/>
      <c r="S74" s="32" t="s">
        <v>115</v>
      </c>
      <c r="T74" s="33"/>
      <c r="U74" s="32" t="s">
        <v>116</v>
      </c>
      <c r="V74" s="33"/>
      <c r="W74" s="35" t="s">
        <v>13</v>
      </c>
      <c r="X74" s="36"/>
    </row>
    <row r="75" spans="1:28" ht="15" thickBot="1" x14ac:dyDescent="0.35">
      <c r="A75" s="165"/>
      <c r="B75" s="166"/>
      <c r="C75" s="37" t="s">
        <v>14</v>
      </c>
      <c r="D75" s="38" t="s">
        <v>15</v>
      </c>
      <c r="E75" s="39" t="s">
        <v>14</v>
      </c>
      <c r="F75" s="38" t="s">
        <v>15</v>
      </c>
      <c r="G75" s="39" t="s">
        <v>14</v>
      </c>
      <c r="H75" s="38" t="s">
        <v>15</v>
      </c>
      <c r="I75" s="37" t="s">
        <v>14</v>
      </c>
      <c r="J75" s="38" t="s">
        <v>15</v>
      </c>
      <c r="K75" s="37" t="s">
        <v>14</v>
      </c>
      <c r="L75" s="38" t="s">
        <v>15</v>
      </c>
      <c r="M75" s="37" t="s">
        <v>14</v>
      </c>
      <c r="N75" s="38" t="s">
        <v>15</v>
      </c>
      <c r="O75" s="37" t="s">
        <v>14</v>
      </c>
      <c r="P75" s="38" t="s">
        <v>15</v>
      </c>
      <c r="Q75" s="37" t="s">
        <v>14</v>
      </c>
      <c r="R75" s="38" t="s">
        <v>15</v>
      </c>
      <c r="S75" s="37" t="s">
        <v>14</v>
      </c>
      <c r="T75" s="38" t="s">
        <v>15</v>
      </c>
      <c r="U75" s="37" t="s">
        <v>14</v>
      </c>
      <c r="V75" s="38" t="s">
        <v>15</v>
      </c>
      <c r="W75" s="41" t="s">
        <v>14</v>
      </c>
      <c r="X75" s="42" t="s">
        <v>15</v>
      </c>
    </row>
    <row r="76" spans="1:28" x14ac:dyDescent="0.3">
      <c r="A76" s="59" t="s">
        <v>159</v>
      </c>
      <c r="B76" s="62" t="s">
        <v>160</v>
      </c>
      <c r="C76" s="8">
        <v>0</v>
      </c>
      <c r="D76" s="5">
        <f>IF(C85=0,"- - -",C76/C85*100)</f>
        <v>0</v>
      </c>
      <c r="E76" s="4">
        <v>4</v>
      </c>
      <c r="F76" s="5">
        <f>IF(E85=0,"- - -",E76/E85*100)</f>
        <v>9.696969696969697E-2</v>
      </c>
      <c r="G76" s="4">
        <v>16</v>
      </c>
      <c r="H76" s="5">
        <f>IF(G85=0,"- - -",G76/G85*100)</f>
        <v>7.6241303726293716E-2</v>
      </c>
      <c r="I76" s="4">
        <v>26</v>
      </c>
      <c r="J76" s="5">
        <f>IF(I85=0,"- - -",I76/I85*100)</f>
        <v>5.595007531740908E-2</v>
      </c>
      <c r="K76" s="4">
        <v>20</v>
      </c>
      <c r="L76" s="5">
        <f>IF(K85=0,"- - -",K76/K85*100)</f>
        <v>5.2904454555073532E-2</v>
      </c>
      <c r="M76" s="4">
        <v>4</v>
      </c>
      <c r="N76" s="5">
        <f>IF(M85=0,"- - -",M76/M85*100)</f>
        <v>2.6532236667551071E-2</v>
      </c>
      <c r="O76" s="4">
        <v>0</v>
      </c>
      <c r="P76" s="5">
        <f>IF(O85=0,"- - -",O76/O85*100)</f>
        <v>0</v>
      </c>
      <c r="Q76" s="4">
        <v>0</v>
      </c>
      <c r="R76" s="5">
        <f>IF(Q85=0,"- - -",Q76/Q85*100)</f>
        <v>0</v>
      </c>
      <c r="S76" s="4">
        <v>0</v>
      </c>
      <c r="T76" s="5">
        <f>IF(S85=0,"- - -",S76/S85*100)</f>
        <v>0</v>
      </c>
      <c r="U76" s="4">
        <v>0</v>
      </c>
      <c r="V76" s="5">
        <f>IF(U85=0,"- - -",U76/U85*100)</f>
        <v>0</v>
      </c>
      <c r="W76" s="26">
        <f>C76+E76+G76+I76+K76+M76+O76+Q76+S76+U76</f>
        <v>70</v>
      </c>
      <c r="X76" s="27">
        <f>IF(W85=0,"- - -",W76/W85*100)</f>
        <v>5.4989512714360901E-2</v>
      </c>
    </row>
    <row r="77" spans="1:28" x14ac:dyDescent="0.3">
      <c r="A77" s="60" t="s">
        <v>161</v>
      </c>
      <c r="B77" s="62" t="s">
        <v>160</v>
      </c>
      <c r="C77" s="9">
        <v>0</v>
      </c>
      <c r="D77" s="3">
        <f>IF(C85=0,"- - -",C77/C85*100)</f>
        <v>0</v>
      </c>
      <c r="E77" s="2">
        <v>21</v>
      </c>
      <c r="F77" s="3">
        <f>IF(E85=0,"- - -",E77/E85*100)</f>
        <v>0.50909090909090915</v>
      </c>
      <c r="G77" s="2">
        <v>114</v>
      </c>
      <c r="H77" s="3">
        <f>IF(G85=0,"- - -",G77/G85*100)</f>
        <v>0.54321928904984274</v>
      </c>
      <c r="I77" s="2">
        <v>173</v>
      </c>
      <c r="J77" s="3">
        <f>IF(I85=0,"- - -",I77/I85*100)</f>
        <v>0.37228319345814503</v>
      </c>
      <c r="K77" s="2">
        <v>148</v>
      </c>
      <c r="L77" s="3">
        <f>IF(K85=0,"- - -",K77/K85*100)</f>
        <v>0.39149296370754422</v>
      </c>
      <c r="M77" s="2">
        <v>68</v>
      </c>
      <c r="N77" s="3">
        <f>IF(M85=0,"- - -",M77/M85*100)</f>
        <v>0.4510480233483683</v>
      </c>
      <c r="O77" s="2">
        <v>12</v>
      </c>
      <c r="P77" s="3">
        <f>IF(O85=0,"- - -",O77/O85*100)</f>
        <v>0.44893378226711567</v>
      </c>
      <c r="Q77" s="2">
        <v>0</v>
      </c>
      <c r="R77" s="3">
        <f>IF(Q85=0,"- - -",Q77/Q85*100)</f>
        <v>0</v>
      </c>
      <c r="S77" s="2">
        <v>0</v>
      </c>
      <c r="T77" s="3">
        <f>IF(S85=0,"- - -",S77/S85*100)</f>
        <v>0</v>
      </c>
      <c r="U77" s="2">
        <v>0</v>
      </c>
      <c r="V77" s="3">
        <f>IF(U85=0,"- - -",U77/U85*100)</f>
        <v>0</v>
      </c>
      <c r="W77" s="26">
        <f t="shared" ref="W77:W84" si="4">C77+E77+G77+I77+K77+M77+O77+Q77+S77+U77</f>
        <v>536</v>
      </c>
      <c r="X77" s="29">
        <f>IF(W85=0,"- - -",W77/W85*100)</f>
        <v>0.42106255449853491</v>
      </c>
    </row>
    <row r="78" spans="1:28" x14ac:dyDescent="0.3">
      <c r="A78" s="60" t="s">
        <v>162</v>
      </c>
      <c r="B78" s="62" t="s">
        <v>160</v>
      </c>
      <c r="C78" s="9">
        <v>2</v>
      </c>
      <c r="D78" s="3">
        <f>IF(C85=0,"- - -",C78/C85*100)</f>
        <v>3.7735849056603774</v>
      </c>
      <c r="E78" s="2">
        <v>43</v>
      </c>
      <c r="F78" s="3">
        <f>IF(E85=0,"- - -",E78/E85*100)</f>
        <v>1.0424242424242425</v>
      </c>
      <c r="G78" s="2">
        <v>221</v>
      </c>
      <c r="H78" s="3">
        <f>IF(G85=0,"- - -",G78/G85*100)</f>
        <v>1.053083007719432</v>
      </c>
      <c r="I78" s="2">
        <v>441</v>
      </c>
      <c r="J78" s="3">
        <f>IF(I85=0,"- - -",I78/I85*100)</f>
        <v>0.94899935442220795</v>
      </c>
      <c r="K78" s="2">
        <v>351</v>
      </c>
      <c r="L78" s="3">
        <f>IF(K85=0,"- - -",K78/K85*100)</f>
        <v>0.92847317744154056</v>
      </c>
      <c r="M78" s="2">
        <v>168</v>
      </c>
      <c r="N78" s="3">
        <f>IF(M85=0,"- - -",M78/M85*100)</f>
        <v>1.1143539400371449</v>
      </c>
      <c r="O78" s="2">
        <v>44</v>
      </c>
      <c r="P78" s="3">
        <f>IF(O85=0,"- - -",O78/O85*100)</f>
        <v>1.6460905349794239</v>
      </c>
      <c r="Q78" s="2">
        <v>3</v>
      </c>
      <c r="R78" s="3">
        <f>IF(Q85=0,"- - -",Q78/Q85*100)</f>
        <v>2.8571428571428572</v>
      </c>
      <c r="S78" s="2">
        <v>0</v>
      </c>
      <c r="T78" s="3">
        <f>IF(S85=0,"- - -",S78/S85*100)</f>
        <v>0</v>
      </c>
      <c r="U78" s="2">
        <v>0</v>
      </c>
      <c r="V78" s="3">
        <f>IF(U85=0,"- - -",U78/U85*100)</f>
        <v>0</v>
      </c>
      <c r="W78" s="26">
        <f t="shared" si="4"/>
        <v>1273</v>
      </c>
      <c r="X78" s="29">
        <f>IF(W85=0,"- - -",W78/W85*100)</f>
        <v>1.0000235669340205</v>
      </c>
    </row>
    <row r="79" spans="1:28" x14ac:dyDescent="0.3">
      <c r="A79" s="60" t="s">
        <v>163</v>
      </c>
      <c r="B79" s="62" t="s">
        <v>160</v>
      </c>
      <c r="C79" s="9">
        <v>6</v>
      </c>
      <c r="D79" s="3">
        <f>IF(C85=0,"- - -",C79/C85*100)</f>
        <v>11.320754716981133</v>
      </c>
      <c r="E79" s="2">
        <v>603</v>
      </c>
      <c r="F79" s="3">
        <f>IF(E85=0,"- - -",E79/E85*100)</f>
        <v>14.618181818181819</v>
      </c>
      <c r="G79" s="2">
        <v>2754</v>
      </c>
      <c r="H79" s="3">
        <f>IF(G85=0,"- - -",G79/G85*100)</f>
        <v>13.123034403888306</v>
      </c>
      <c r="I79" s="2">
        <v>5972</v>
      </c>
      <c r="J79" s="3">
        <f>IF(I85=0,"- - -",I79/I85*100)</f>
        <v>12.851301915214117</v>
      </c>
      <c r="K79" s="2">
        <v>4858</v>
      </c>
      <c r="L79" s="3">
        <f>IF(K85=0,"- - -",K79/K85*100)</f>
        <v>12.850492011427361</v>
      </c>
      <c r="M79" s="2">
        <v>2207</v>
      </c>
      <c r="N79" s="3">
        <f>IF(M85=0,"- - -",M79/M85*100)</f>
        <v>14.639161581321305</v>
      </c>
      <c r="O79" s="2">
        <v>486</v>
      </c>
      <c r="P79" s="3">
        <f>IF(O85=0,"- - -",O79/O85*100)</f>
        <v>18.181818181818183</v>
      </c>
      <c r="Q79" s="2">
        <v>26</v>
      </c>
      <c r="R79" s="3">
        <f>IF(Q85=0,"- - -",Q79/Q85*100)</f>
        <v>24.761904761904763</v>
      </c>
      <c r="S79" s="2">
        <v>3</v>
      </c>
      <c r="T79" s="3">
        <f>IF(S85=0,"- - -",S79/S85*100)</f>
        <v>75</v>
      </c>
      <c r="U79" s="2">
        <v>0</v>
      </c>
      <c r="V79" s="3">
        <f>IF(U85=0,"- - -",U79/U85*100)</f>
        <v>0</v>
      </c>
      <c r="W79" s="26">
        <f t="shared" si="4"/>
        <v>16915</v>
      </c>
      <c r="X79" s="29">
        <f>IF(W85=0,"- - -",W79/W85*100)</f>
        <v>13.287822965191639</v>
      </c>
    </row>
    <row r="80" spans="1:28" x14ac:dyDescent="0.3">
      <c r="A80" s="60" t="s">
        <v>164</v>
      </c>
      <c r="B80" s="62" t="s">
        <v>160</v>
      </c>
      <c r="C80" s="9">
        <v>37</v>
      </c>
      <c r="D80" s="3">
        <f>IF(C85=0,"- - -",C80/C85*100)</f>
        <v>69.811320754716974</v>
      </c>
      <c r="E80" s="2">
        <v>3015</v>
      </c>
      <c r="F80" s="3">
        <f>IF(E85=0,"- - -",E80/E85*100)</f>
        <v>73.090909090909093</v>
      </c>
      <c r="G80" s="2">
        <v>15630</v>
      </c>
      <c r="H80" s="3">
        <f>IF(G85=0,"- - -",G80/G85*100)</f>
        <v>74.478223577623183</v>
      </c>
      <c r="I80" s="2">
        <v>34587</v>
      </c>
      <c r="J80" s="3">
        <f>IF(I85=0,"- - -",I80/I85*100)</f>
        <v>74.428663653970304</v>
      </c>
      <c r="K80" s="2">
        <v>28189</v>
      </c>
      <c r="L80" s="3">
        <f>IF(K85=0,"- - -",K80/K85*100)</f>
        <v>74.56618347264839</v>
      </c>
      <c r="M80" s="2">
        <v>10954</v>
      </c>
      <c r="N80" s="3">
        <f>IF(M85=0,"- - -",M80/M85*100)</f>
        <v>72.65853011408862</v>
      </c>
      <c r="O80" s="2">
        <v>1844</v>
      </c>
      <c r="P80" s="3">
        <f>IF(O85=0,"- - -",O80/O85*100)</f>
        <v>68.986157875046757</v>
      </c>
      <c r="Q80" s="2">
        <v>63</v>
      </c>
      <c r="R80" s="3">
        <f>IF(Q85=0,"- - -",Q80/Q85*100)</f>
        <v>60</v>
      </c>
      <c r="S80" s="2">
        <v>1</v>
      </c>
      <c r="T80" s="3">
        <f>IF(S85=0,"- - -",S80/S85*100)</f>
        <v>25</v>
      </c>
      <c r="U80" s="2">
        <v>1</v>
      </c>
      <c r="V80" s="3">
        <f>IF(U85=0,"- - -",U80/U85*100)</f>
        <v>100</v>
      </c>
      <c r="W80" s="26">
        <f t="shared" si="4"/>
        <v>94321</v>
      </c>
      <c r="X80" s="29">
        <f>IF(W85=0,"- - -",W80/W85*100)</f>
        <v>74.095226124731923</v>
      </c>
    </row>
    <row r="81" spans="1:28" x14ac:dyDescent="0.3">
      <c r="A81" s="60" t="s">
        <v>165</v>
      </c>
      <c r="B81" s="62" t="s">
        <v>160</v>
      </c>
      <c r="C81" s="9">
        <v>8</v>
      </c>
      <c r="D81" s="3">
        <f>IF(C85=0,"- - -",C81/C85*100)</f>
        <v>15.09433962264151</v>
      </c>
      <c r="E81" s="2">
        <v>436</v>
      </c>
      <c r="F81" s="3">
        <f>IF(E85=0,"- - -",E81/E85*100)</f>
        <v>10.569696969696968</v>
      </c>
      <c r="G81" s="2">
        <v>2236</v>
      </c>
      <c r="H81" s="3">
        <f>IF(G85=0,"- - -",G81/G85*100)</f>
        <v>10.654722195749548</v>
      </c>
      <c r="I81" s="2">
        <v>5256</v>
      </c>
      <c r="J81" s="3">
        <f>IF(I85=0,"- - -",I81/I85*100)</f>
        <v>11.310522918011619</v>
      </c>
      <c r="K81" s="2">
        <v>4225</v>
      </c>
      <c r="L81" s="3">
        <f>IF(K85=0,"- - -",K81/K85*100)</f>
        <v>11.176066024759285</v>
      </c>
      <c r="M81" s="2">
        <v>1668</v>
      </c>
      <c r="N81" s="3">
        <f>IF(M85=0,"- - -",M81/M85*100)</f>
        <v>11.063942690368798</v>
      </c>
      <c r="O81" s="2">
        <v>284</v>
      </c>
      <c r="P81" s="3">
        <f>IF(O85=0,"- - -",O81/O85*100)</f>
        <v>10.624766180321735</v>
      </c>
      <c r="Q81" s="2">
        <v>13</v>
      </c>
      <c r="R81" s="3">
        <f>IF(Q85=0,"- - -",Q81/Q85*100)</f>
        <v>12.380952380952381</v>
      </c>
      <c r="S81" s="2">
        <v>0</v>
      </c>
      <c r="T81" s="3">
        <f>IF(S85=0,"- - -",S81/S85*100)</f>
        <v>0</v>
      </c>
      <c r="U81" s="2">
        <v>0</v>
      </c>
      <c r="V81" s="3">
        <f>IF(U85=0,"- - -",U81/U85*100)</f>
        <v>0</v>
      </c>
      <c r="W81" s="26">
        <f t="shared" si="4"/>
        <v>14126</v>
      </c>
      <c r="X81" s="29">
        <f>IF(W85=0,"- - -",W81/W85*100)</f>
        <v>11.096883665758032</v>
      </c>
    </row>
    <row r="82" spans="1:28" x14ac:dyDescent="0.3">
      <c r="A82" s="60" t="s">
        <v>166</v>
      </c>
      <c r="B82" s="62" t="s">
        <v>160</v>
      </c>
      <c r="C82" s="9">
        <v>0</v>
      </c>
      <c r="D82" s="3">
        <f>IF(C85=0,"- - -",C82/C85*100)</f>
        <v>0</v>
      </c>
      <c r="E82" s="2">
        <v>0</v>
      </c>
      <c r="F82" s="3">
        <f>IF(E85=0,"- - -",E82/E85*100)</f>
        <v>0</v>
      </c>
      <c r="G82" s="2">
        <v>3</v>
      </c>
      <c r="H82" s="3">
        <f>IF(G85=0,"- - -",G82/G85*100)</f>
        <v>1.4295244448680073E-2</v>
      </c>
      <c r="I82" s="2">
        <v>4</v>
      </c>
      <c r="J82" s="3">
        <f>IF(I85=0,"- - -",I82/I85*100)</f>
        <v>8.6077038949860119E-3</v>
      </c>
      <c r="K82" s="2">
        <v>1</v>
      </c>
      <c r="L82" s="3">
        <f>IF(K85=0,"- - -",K82/K85*100)</f>
        <v>2.6452227277536772E-3</v>
      </c>
      <c r="M82" s="2">
        <v>0</v>
      </c>
      <c r="N82" s="3">
        <f>IF(M85=0,"- - -",M82/M85*100)</f>
        <v>0</v>
      </c>
      <c r="O82" s="2">
        <v>0</v>
      </c>
      <c r="P82" s="3">
        <f>IF(O85=0,"- - -",O82/O85*100)</f>
        <v>0</v>
      </c>
      <c r="Q82" s="2">
        <v>0</v>
      </c>
      <c r="R82" s="3">
        <f>IF(Q85=0,"- - -",Q82/Q85*100)</f>
        <v>0</v>
      </c>
      <c r="S82" s="2">
        <v>0</v>
      </c>
      <c r="T82" s="3">
        <f>IF(S85=0,"- - -",S82/S85*100)</f>
        <v>0</v>
      </c>
      <c r="U82" s="2">
        <v>0</v>
      </c>
      <c r="V82" s="3">
        <f>IF(U85=0,"- - -",U82/U85*100)</f>
        <v>0</v>
      </c>
      <c r="W82" s="26">
        <f t="shared" si="4"/>
        <v>8</v>
      </c>
      <c r="X82" s="29">
        <f>IF(W85=0,"- - -",W82/W85*100)</f>
        <v>6.2845157387841025E-3</v>
      </c>
    </row>
    <row r="83" spans="1:28" x14ac:dyDescent="0.3">
      <c r="A83" s="60" t="s">
        <v>167</v>
      </c>
      <c r="B83" s="62" t="s">
        <v>160</v>
      </c>
      <c r="C83" s="9">
        <v>0</v>
      </c>
      <c r="D83" s="3">
        <f>IF(C85=0,"- - -",C83/C85*100)</f>
        <v>0</v>
      </c>
      <c r="E83" s="2">
        <v>0</v>
      </c>
      <c r="F83" s="3">
        <f>IF(E85=0,"- - -",E83/E85*100)</f>
        <v>0</v>
      </c>
      <c r="G83" s="2">
        <v>0</v>
      </c>
      <c r="H83" s="3">
        <f>IF(G85=0,"- - -",G83/G85*100)</f>
        <v>0</v>
      </c>
      <c r="I83" s="2">
        <v>2</v>
      </c>
      <c r="J83" s="3">
        <f>IF(I85=0,"- - -",I83/I85*100)</f>
        <v>4.303851947493006E-3</v>
      </c>
      <c r="K83" s="2">
        <v>0</v>
      </c>
      <c r="L83" s="3">
        <f>IF(K85=0,"- - -",K83/K85*100)</f>
        <v>0</v>
      </c>
      <c r="M83" s="2">
        <v>1</v>
      </c>
      <c r="N83" s="3">
        <f>IF(M85=0,"- - -",M83/M85*100)</f>
        <v>6.6330591668877677E-3</v>
      </c>
      <c r="O83" s="2">
        <v>0</v>
      </c>
      <c r="P83" s="3">
        <f>IF(O85=0,"- - -",O83/O85*100)</f>
        <v>0</v>
      </c>
      <c r="Q83" s="2">
        <v>0</v>
      </c>
      <c r="R83" s="3">
        <f>IF(Q85=0,"- - -",Q83/Q85*100)</f>
        <v>0</v>
      </c>
      <c r="S83" s="2">
        <v>0</v>
      </c>
      <c r="T83" s="3">
        <f>IF(S85=0,"- - -",S83/S85*100)</f>
        <v>0</v>
      </c>
      <c r="U83" s="2">
        <v>0</v>
      </c>
      <c r="V83" s="3">
        <f>IF(U85=0,"- - -",U83/U85*100)</f>
        <v>0</v>
      </c>
      <c r="W83" s="26">
        <f t="shared" si="4"/>
        <v>3</v>
      </c>
      <c r="X83" s="29">
        <f>IF(W85=0,"- - -",W83/W85*100)</f>
        <v>2.3566934020440387E-3</v>
      </c>
    </row>
    <row r="84" spans="1:28" ht="15" thickBot="1" x14ac:dyDescent="0.35">
      <c r="A84" s="66" t="s">
        <v>16</v>
      </c>
      <c r="B84" s="62"/>
      <c r="C84" s="9">
        <v>0</v>
      </c>
      <c r="D84" s="3">
        <f>IF(C85=0,"- - -",C84/C85*100)</f>
        <v>0</v>
      </c>
      <c r="E84" s="2">
        <v>3</v>
      </c>
      <c r="F84" s="3">
        <f>IF(E85=0,"- - -",E84/E85*100)</f>
        <v>7.2727272727272724E-2</v>
      </c>
      <c r="G84" s="2">
        <v>12</v>
      </c>
      <c r="H84" s="3">
        <f>IF(G85=0,"- - -",G84/G85*100)</f>
        <v>5.718097779472029E-2</v>
      </c>
      <c r="I84" s="2">
        <v>9</v>
      </c>
      <c r="J84" s="3">
        <f>IF(I85=0,"- - -",I84/I85*100)</f>
        <v>1.9367333763718526E-2</v>
      </c>
      <c r="K84" s="2">
        <v>12</v>
      </c>
      <c r="L84" s="3">
        <f>IF(K85=0,"- - -",K84/K85*100)</f>
        <v>3.1742672733044118E-2</v>
      </c>
      <c r="M84" s="2">
        <v>6</v>
      </c>
      <c r="N84" s="3">
        <f>IF(M85=0,"- - -",M84/M85*100)</f>
        <v>3.9798355001326613E-2</v>
      </c>
      <c r="O84" s="2">
        <v>3</v>
      </c>
      <c r="P84" s="3">
        <f>IF(O85=0,"- - -",O84/O85*100)</f>
        <v>0.11223344556677892</v>
      </c>
      <c r="Q84" s="2">
        <v>0</v>
      </c>
      <c r="R84" s="3">
        <f>IF(Q85=0,"- - -",Q84/Q85*100)</f>
        <v>0</v>
      </c>
      <c r="S84" s="2">
        <v>0</v>
      </c>
      <c r="T84" s="3">
        <f>IF(S85=0,"- - -",S84/S85*100)</f>
        <v>0</v>
      </c>
      <c r="U84" s="2">
        <v>0</v>
      </c>
      <c r="V84" s="3">
        <f>IF(U85=0,"- - -",U84/U85*100)</f>
        <v>0</v>
      </c>
      <c r="W84" s="26">
        <f t="shared" si="4"/>
        <v>45</v>
      </c>
      <c r="X84" s="29">
        <f>IF(W85=0,"- - -",W84/W85*100)</f>
        <v>3.5350401030660582E-2</v>
      </c>
    </row>
    <row r="85" spans="1:28" x14ac:dyDescent="0.3">
      <c r="A85" s="155" t="s">
        <v>13</v>
      </c>
      <c r="B85" s="156"/>
      <c r="C85" s="14">
        <f>SUM(C76:C84)</f>
        <v>53</v>
      </c>
      <c r="D85" s="15">
        <f>IF(C85=0,"- - -",C85/C85*100)</f>
        <v>100</v>
      </c>
      <c r="E85" s="16">
        <f>SUM(E76:E84)</f>
        <v>4125</v>
      </c>
      <c r="F85" s="15">
        <f>IF(E85=0,"- - -",E85/E85*100)</f>
        <v>100</v>
      </c>
      <c r="G85" s="16">
        <f>SUM(G76:G84)</f>
        <v>20986</v>
      </c>
      <c r="H85" s="15">
        <f>IF(G85=0,"- - -",G85/G85*100)</f>
        <v>100</v>
      </c>
      <c r="I85" s="16">
        <f>SUM(I76:I84)</f>
        <v>46470</v>
      </c>
      <c r="J85" s="15">
        <f>IF(I85=0,"- - -",I85/I85*100)</f>
        <v>100</v>
      </c>
      <c r="K85" s="16">
        <f>SUM(K76:K84)</f>
        <v>37804</v>
      </c>
      <c r="L85" s="15">
        <f>IF(K85=0,"- - -",K85/K85*100)</f>
        <v>100</v>
      </c>
      <c r="M85" s="16">
        <f>SUM(M76:M84)</f>
        <v>15076</v>
      </c>
      <c r="N85" s="15">
        <f>IF(M85=0,"- - -",M85/M85*100)</f>
        <v>100</v>
      </c>
      <c r="O85" s="16">
        <f>SUM(O76:O84)</f>
        <v>2673</v>
      </c>
      <c r="P85" s="15">
        <f>IF(O85=0,"- - -",O85/O85*100)</f>
        <v>100</v>
      </c>
      <c r="Q85" s="16">
        <f>SUM(Q76:Q84)</f>
        <v>105</v>
      </c>
      <c r="R85" s="15">
        <f>IF(Q85=0,"- - -",Q85/Q85*100)</f>
        <v>100</v>
      </c>
      <c r="S85" s="16">
        <f>SUM(S76:S84)</f>
        <v>4</v>
      </c>
      <c r="T85" s="15">
        <f>IF(S85=0,"- - -",S85/S85*100)</f>
        <v>100</v>
      </c>
      <c r="U85" s="16">
        <f>SUM(U76:U84)</f>
        <v>1</v>
      </c>
      <c r="V85" s="15">
        <f>IF(U85=0,"- - -",U85/U85*100)</f>
        <v>100</v>
      </c>
      <c r="W85" s="22">
        <f>SUM(W76:W84)</f>
        <v>127297</v>
      </c>
      <c r="X85" s="23">
        <f>IF(W85=0,"- - -",W85/W85*100)</f>
        <v>100</v>
      </c>
    </row>
    <row r="86" spans="1:28" ht="15" thickBot="1" x14ac:dyDescent="0.35">
      <c r="A86" s="149" t="s">
        <v>35</v>
      </c>
      <c r="B86" s="150"/>
      <c r="C86" s="18">
        <f>IF($W85=0,"- - -",C85/$W85*100)</f>
        <v>4.1634916769444689E-2</v>
      </c>
      <c r="D86" s="19"/>
      <c r="E86" s="20">
        <f>IF($W85=0,"- - -",E85/$W85*100)</f>
        <v>3.2404534278105532</v>
      </c>
      <c r="F86" s="19"/>
      <c r="G86" s="20">
        <f>IF($W85=0,"- - -",G85/$W85*100)</f>
        <v>16.485855911765398</v>
      </c>
      <c r="H86" s="19"/>
      <c r="I86" s="20">
        <f>IF($W85=0,"- - -",I85/$W85*100)</f>
        <v>36.505180797662163</v>
      </c>
      <c r="J86" s="19"/>
      <c r="K86" s="20">
        <f>IF($W85=0,"- - -",K85/$W85*100)</f>
        <v>29.697479123624284</v>
      </c>
      <c r="L86" s="19"/>
      <c r="M86" s="20">
        <f>IF($W85=0,"- - -",M85/$W85*100)</f>
        <v>11.843169909738643</v>
      </c>
      <c r="N86" s="19"/>
      <c r="O86" s="20">
        <f>IF($W85=0,"- - -",O85/$W85*100)</f>
        <v>2.0998138212212387</v>
      </c>
      <c r="P86" s="19"/>
      <c r="Q86" s="20">
        <f>IF($W85=0,"- - -",Q85/$W85*100)</f>
        <v>8.2484269071541355E-2</v>
      </c>
      <c r="R86" s="19"/>
      <c r="S86" s="20">
        <f>IF($W85=0,"- - -",S85/$W85*100)</f>
        <v>3.1422578693920513E-3</v>
      </c>
      <c r="T86" s="19"/>
      <c r="U86" s="20">
        <f>IF($W85=0,"- - -",U85/$W85*100)</f>
        <v>7.8556446734801282E-4</v>
      </c>
      <c r="V86" s="19"/>
      <c r="W86" s="24">
        <f>IF($W85=0,"- - -",W85/$W85*100)</f>
        <v>100</v>
      </c>
      <c r="X86" s="25"/>
    </row>
    <row r="87" spans="1:28" x14ac:dyDescent="0.3">
      <c r="A87" s="63"/>
    </row>
    <row r="89" spans="1:28" x14ac:dyDescent="0.3">
      <c r="A89" s="49" t="s">
        <v>150</v>
      </c>
      <c r="J89" s="48"/>
      <c r="L89" s="48"/>
    </row>
    <row r="90" spans="1:28" ht="15" thickBot="1" x14ac:dyDescent="0.35"/>
    <row r="91" spans="1:28" ht="14.4" customHeight="1" x14ac:dyDescent="0.3">
      <c r="A91" s="163" t="s">
        <v>158</v>
      </c>
      <c r="B91" s="164"/>
      <c r="C91" s="32" t="s">
        <v>38</v>
      </c>
      <c r="D91" s="33"/>
      <c r="E91" s="33" t="s">
        <v>39</v>
      </c>
      <c r="F91" s="33"/>
      <c r="G91" s="33" t="s">
        <v>40</v>
      </c>
      <c r="H91" s="33"/>
      <c r="I91" s="33" t="s">
        <v>41</v>
      </c>
      <c r="J91" s="33"/>
      <c r="K91" s="33" t="s">
        <v>42</v>
      </c>
      <c r="L91" s="33"/>
      <c r="M91" s="33" t="s">
        <v>43</v>
      </c>
      <c r="N91" s="33"/>
      <c r="O91" s="33" t="s">
        <v>44</v>
      </c>
      <c r="P91" s="33"/>
      <c r="Q91" s="33" t="s">
        <v>45</v>
      </c>
      <c r="R91" s="33"/>
      <c r="S91" s="33" t="s">
        <v>46</v>
      </c>
      <c r="T91" s="33"/>
      <c r="U91" s="33" t="s">
        <v>47</v>
      </c>
      <c r="V91" s="33"/>
      <c r="W91" s="33" t="s">
        <v>48</v>
      </c>
      <c r="X91" s="33"/>
      <c r="Y91" s="33" t="s">
        <v>16</v>
      </c>
      <c r="Z91" s="33"/>
      <c r="AA91" s="35" t="s">
        <v>13</v>
      </c>
      <c r="AB91" s="36"/>
    </row>
    <row r="92" spans="1:28" ht="15" thickBot="1" x14ac:dyDescent="0.35">
      <c r="A92" s="165"/>
      <c r="B92" s="166"/>
      <c r="C92" s="37" t="s">
        <v>14</v>
      </c>
      <c r="D92" s="38" t="s">
        <v>15</v>
      </c>
      <c r="E92" s="39" t="s">
        <v>14</v>
      </c>
      <c r="F92" s="38" t="s">
        <v>15</v>
      </c>
      <c r="G92" s="39" t="s">
        <v>14</v>
      </c>
      <c r="H92" s="38" t="s">
        <v>15</v>
      </c>
      <c r="I92" s="37" t="s">
        <v>14</v>
      </c>
      <c r="J92" s="38" t="s">
        <v>15</v>
      </c>
      <c r="K92" s="37" t="s">
        <v>14</v>
      </c>
      <c r="L92" s="38" t="s">
        <v>15</v>
      </c>
      <c r="M92" s="37" t="s">
        <v>14</v>
      </c>
      <c r="N92" s="38" t="s">
        <v>15</v>
      </c>
      <c r="O92" s="37" t="s">
        <v>14</v>
      </c>
      <c r="P92" s="38" t="s">
        <v>15</v>
      </c>
      <c r="Q92" s="37" t="s">
        <v>14</v>
      </c>
      <c r="R92" s="38" t="s">
        <v>15</v>
      </c>
      <c r="S92" s="37" t="s">
        <v>14</v>
      </c>
      <c r="T92" s="38" t="s">
        <v>15</v>
      </c>
      <c r="U92" s="37" t="s">
        <v>14</v>
      </c>
      <c r="V92" s="38" t="s">
        <v>15</v>
      </c>
      <c r="W92" s="37" t="s">
        <v>14</v>
      </c>
      <c r="X92" s="38" t="s">
        <v>15</v>
      </c>
      <c r="Y92" s="37" t="s">
        <v>14</v>
      </c>
      <c r="Z92" s="38" t="s">
        <v>15</v>
      </c>
      <c r="AA92" s="41" t="s">
        <v>14</v>
      </c>
      <c r="AB92" s="42" t="s">
        <v>15</v>
      </c>
    </row>
    <row r="93" spans="1:28" x14ac:dyDescent="0.3">
      <c r="A93" s="59" t="s">
        <v>159</v>
      </c>
      <c r="B93" s="62" t="s">
        <v>160</v>
      </c>
      <c r="C93" s="8">
        <v>18</v>
      </c>
      <c r="D93" s="5">
        <f>IF(C102=0,"- - -",C93/C102*100)</f>
        <v>12.244897959183673</v>
      </c>
      <c r="E93" s="4">
        <v>2</v>
      </c>
      <c r="F93" s="5">
        <f>IF(E102=0,"- - -",E93/E102*100)</f>
        <v>0.35523978685612789</v>
      </c>
      <c r="G93" s="4">
        <v>0</v>
      </c>
      <c r="H93" s="5">
        <f>IF(G102=0,"- - -",G93/G102*100)</f>
        <v>0</v>
      </c>
      <c r="I93" s="4">
        <v>0</v>
      </c>
      <c r="J93" s="5">
        <f>IF(I102=0,"- - -",I93/I102*100)</f>
        <v>0</v>
      </c>
      <c r="K93" s="4">
        <v>3</v>
      </c>
      <c r="L93" s="5">
        <f>IF(K102=0,"- - -",K93/K102*100)</f>
        <v>4.945598417408506E-2</v>
      </c>
      <c r="M93" s="4">
        <v>9</v>
      </c>
      <c r="N93" s="5">
        <f>IF(M102=0,"- - -",M93/M102*100)</f>
        <v>3.7731103005911204E-2</v>
      </c>
      <c r="O93" s="4">
        <v>17</v>
      </c>
      <c r="P93" s="5">
        <f>IF(O102=0,"- - -",O93/O102*100)</f>
        <v>3.3423774133931029E-2</v>
      </c>
      <c r="Q93" s="4">
        <v>18</v>
      </c>
      <c r="R93" s="5">
        <f>IF(Q102=0,"- - -",Q93/Q102*100)</f>
        <v>5.0871887629652654E-2</v>
      </c>
      <c r="S93" s="4">
        <v>5</v>
      </c>
      <c r="T93" s="5">
        <f>IF(S102=0,"- - -",S93/S102*100)</f>
        <v>5.5623539882078098E-2</v>
      </c>
      <c r="U93" s="4">
        <v>1</v>
      </c>
      <c r="V93" s="5">
        <f>IF(U102=0,"- - -",U93/U102*100)</f>
        <v>9.6246390760346495E-2</v>
      </c>
      <c r="W93" s="4">
        <v>0</v>
      </c>
      <c r="X93" s="5">
        <f>IF(W102=0,"- - -",W93/W102*100)</f>
        <v>0</v>
      </c>
      <c r="Y93" s="4">
        <v>0</v>
      </c>
      <c r="Z93" s="5">
        <f>IF(Y102=0,"- - -",Y93/Y102*100)</f>
        <v>0</v>
      </c>
      <c r="AA93" s="26">
        <f>C93+E93+G93+I93+K93+M93+O93+Q93+S93+U93+W93+Y93</f>
        <v>73</v>
      </c>
      <c r="AB93" s="27">
        <f>IF(AA102=0,"- - -",AA93/AA102*100)</f>
        <v>5.6283731688511952E-2</v>
      </c>
    </row>
    <row r="94" spans="1:28" x14ac:dyDescent="0.3">
      <c r="A94" s="60" t="s">
        <v>161</v>
      </c>
      <c r="B94" s="62" t="s">
        <v>160</v>
      </c>
      <c r="C94" s="9">
        <v>75</v>
      </c>
      <c r="D94" s="3">
        <f>IF(C102=0,"- - -",C94/C102*100)</f>
        <v>51.020408163265309</v>
      </c>
      <c r="E94" s="2">
        <v>425</v>
      </c>
      <c r="F94" s="3">
        <f>IF(E102=0,"- - -",E94/E102*100)</f>
        <v>75.488454706927172</v>
      </c>
      <c r="G94" s="2">
        <v>104</v>
      </c>
      <c r="H94" s="3">
        <f>IF(G102=0,"- - -",G94/G102*100)</f>
        <v>11.845102505694761</v>
      </c>
      <c r="I94" s="2">
        <v>5</v>
      </c>
      <c r="J94" s="3">
        <f>IF(I102=0,"- - -",I94/I102*100)</f>
        <v>0.2738225629791895</v>
      </c>
      <c r="K94" s="2">
        <v>1</v>
      </c>
      <c r="L94" s="3">
        <f>IF(K102=0,"- - -",K94/K102*100)</f>
        <v>1.6485328058028353E-2</v>
      </c>
      <c r="M94" s="2">
        <v>1</v>
      </c>
      <c r="N94" s="3">
        <f>IF(M102=0,"- - -",M94/M102*100)</f>
        <v>4.1923447784345778E-3</v>
      </c>
      <c r="O94" s="2">
        <v>0</v>
      </c>
      <c r="P94" s="3">
        <f>IF(O102=0,"- - -",O94/O102*100)</f>
        <v>0</v>
      </c>
      <c r="Q94" s="2">
        <v>0</v>
      </c>
      <c r="R94" s="3">
        <f>IF(Q102=0,"- - -",Q94/Q102*100)</f>
        <v>0</v>
      </c>
      <c r="S94" s="2">
        <v>0</v>
      </c>
      <c r="T94" s="3">
        <f>IF(S102=0,"- - -",S94/S102*100)</f>
        <v>0</v>
      </c>
      <c r="U94" s="2">
        <v>0</v>
      </c>
      <c r="V94" s="3">
        <f>IF(U102=0,"- - -",U94/U102*100)</f>
        <v>0</v>
      </c>
      <c r="W94" s="2">
        <v>0</v>
      </c>
      <c r="X94" s="3">
        <f>IF(W102=0,"- - -",W94/W102*100)</f>
        <v>0</v>
      </c>
      <c r="Y94" s="2">
        <v>0</v>
      </c>
      <c r="Z94" s="3">
        <f>IF(Y102=0,"- - -",Y94/Y102*100)</f>
        <v>0</v>
      </c>
      <c r="AA94" s="26">
        <f t="shared" ref="AA94:AA101" si="5">C94+E94+G94+I94+K94+M94+O94+Q94+S94+U94+W94+Y94</f>
        <v>611</v>
      </c>
      <c r="AB94" s="29">
        <f>IF(AA102=0,"- - -",AA94/AA102*100)</f>
        <v>0.47108712413261372</v>
      </c>
    </row>
    <row r="95" spans="1:28" x14ac:dyDescent="0.3">
      <c r="A95" s="60" t="s">
        <v>162</v>
      </c>
      <c r="B95" s="62" t="s">
        <v>160</v>
      </c>
      <c r="C95" s="9">
        <v>8</v>
      </c>
      <c r="D95" s="3">
        <f>IF(C102=0,"- - -",C95/C102*100)</f>
        <v>5.4421768707482991</v>
      </c>
      <c r="E95" s="2">
        <v>123</v>
      </c>
      <c r="F95" s="3">
        <f>IF(E102=0,"- - -",E95/E102*100)</f>
        <v>21.847246891651864</v>
      </c>
      <c r="G95" s="2">
        <v>593</v>
      </c>
      <c r="H95" s="3">
        <f>IF(G102=0,"- - -",G95/G102*100)</f>
        <v>67.539863325740328</v>
      </c>
      <c r="I95" s="2">
        <v>623</v>
      </c>
      <c r="J95" s="3">
        <f>IF(I102=0,"- - -",I95/I102*100)</f>
        <v>34.118291347207006</v>
      </c>
      <c r="K95" s="2">
        <v>142</v>
      </c>
      <c r="L95" s="3">
        <f>IF(K102=0,"- - -",K95/K102*100)</f>
        <v>2.3409165842400261</v>
      </c>
      <c r="M95" s="2">
        <v>22</v>
      </c>
      <c r="N95" s="3">
        <f>IF(M102=0,"- - -",M95/M102*100)</f>
        <v>9.2231585125560733E-2</v>
      </c>
      <c r="O95" s="2">
        <v>10</v>
      </c>
      <c r="P95" s="3">
        <f>IF(O102=0,"- - -",O95/O102*100)</f>
        <v>1.9661043608194723E-2</v>
      </c>
      <c r="Q95" s="2">
        <v>4</v>
      </c>
      <c r="R95" s="3">
        <f>IF(Q102=0,"- - -",Q95/Q102*100)</f>
        <v>1.1304863917700591E-2</v>
      </c>
      <c r="S95" s="2">
        <v>1</v>
      </c>
      <c r="T95" s="3">
        <f>IF(S102=0,"- - -",S95/S102*100)</f>
        <v>1.112470797641562E-2</v>
      </c>
      <c r="U95" s="2">
        <v>0</v>
      </c>
      <c r="V95" s="3">
        <f>IF(U102=0,"- - -",U95/U102*100)</f>
        <v>0</v>
      </c>
      <c r="W95" s="2">
        <v>0</v>
      </c>
      <c r="X95" s="3">
        <f>IF(W102=0,"- - -",W95/W102*100)</f>
        <v>0</v>
      </c>
      <c r="Y95" s="2">
        <v>1</v>
      </c>
      <c r="Z95" s="3">
        <f>IF(Y102=0,"- - -",Y95/Y102*100)</f>
        <v>16.666666666666664</v>
      </c>
      <c r="AA95" s="26">
        <f t="shared" si="5"/>
        <v>1527</v>
      </c>
      <c r="AB95" s="29">
        <f>IF(AA102=0,"- - -",AA95/AA102*100)</f>
        <v>1.1773323053199691</v>
      </c>
    </row>
    <row r="96" spans="1:28" x14ac:dyDescent="0.3">
      <c r="A96" s="60" t="s">
        <v>163</v>
      </c>
      <c r="B96" s="62" t="s">
        <v>160</v>
      </c>
      <c r="C96" s="9">
        <v>11</v>
      </c>
      <c r="D96" s="3">
        <f>IF(C102=0,"- - -",C96/C102*100)</f>
        <v>7.4829931972789119</v>
      </c>
      <c r="E96" s="2">
        <v>9</v>
      </c>
      <c r="F96" s="3">
        <f>IF(E102=0,"- - -",E96/E102*100)</f>
        <v>1.5985790408525755</v>
      </c>
      <c r="G96" s="2">
        <v>169</v>
      </c>
      <c r="H96" s="3">
        <f>IF(G102=0,"- - -",G96/G102*100)</f>
        <v>19.248291571753988</v>
      </c>
      <c r="I96" s="2">
        <v>1103</v>
      </c>
      <c r="J96" s="3">
        <f>IF(I102=0,"- - -",I96/I102*100)</f>
        <v>60.405257393209197</v>
      </c>
      <c r="K96" s="2">
        <v>4086</v>
      </c>
      <c r="L96" s="3">
        <f>IF(K102=0,"- - -",K96/K102*100)</f>
        <v>67.359050445103861</v>
      </c>
      <c r="M96" s="2">
        <v>6996</v>
      </c>
      <c r="N96" s="3">
        <f>IF(M102=0,"- - -",M96/M102*100)</f>
        <v>29.329644069928314</v>
      </c>
      <c r="O96" s="2">
        <v>4798</v>
      </c>
      <c r="P96" s="3">
        <f>IF(O102=0,"- - -",O96/O102*100)</f>
        <v>9.433368723211828</v>
      </c>
      <c r="Q96" s="2">
        <v>1100</v>
      </c>
      <c r="R96" s="3">
        <f>IF(Q102=0,"- - -",Q96/Q102*100)</f>
        <v>3.1088375773676624</v>
      </c>
      <c r="S96" s="2">
        <v>178</v>
      </c>
      <c r="T96" s="3">
        <f>IF(S102=0,"- - -",S96/S102*100)</f>
        <v>1.9801980198019802</v>
      </c>
      <c r="U96" s="2">
        <v>27</v>
      </c>
      <c r="V96" s="3">
        <f>IF(U102=0,"- - -",U96/U102*100)</f>
        <v>2.598652550529355</v>
      </c>
      <c r="W96" s="2">
        <v>7</v>
      </c>
      <c r="X96" s="3">
        <f>IF(W102=0,"- - -",W96/W102*100)</f>
        <v>7.9545454545454541</v>
      </c>
      <c r="Y96" s="2">
        <v>0</v>
      </c>
      <c r="Z96" s="3">
        <f>IF(Y102=0,"- - -",Y96/Y102*100)</f>
        <v>0</v>
      </c>
      <c r="AA96" s="26">
        <f t="shared" si="5"/>
        <v>18484</v>
      </c>
      <c r="AB96" s="29">
        <f>IF(AA102=0,"- - -",AA96/AA102*100)</f>
        <v>14.251349267540478</v>
      </c>
    </row>
    <row r="97" spans="1:28" x14ac:dyDescent="0.3">
      <c r="A97" s="60" t="s">
        <v>164</v>
      </c>
      <c r="B97" s="62" t="s">
        <v>160</v>
      </c>
      <c r="C97" s="9">
        <v>31</v>
      </c>
      <c r="D97" s="3">
        <f>IF(C102=0,"- - -",C97/C102*100)</f>
        <v>21.088435374149661</v>
      </c>
      <c r="E97" s="2">
        <v>2</v>
      </c>
      <c r="F97" s="3">
        <f>IF(E102=0,"- - -",E97/E102*100)</f>
        <v>0.35523978685612789</v>
      </c>
      <c r="G97" s="2">
        <v>6</v>
      </c>
      <c r="H97" s="3">
        <f>IF(G102=0,"- - -",G97/G102*100)</f>
        <v>0.68337129840546695</v>
      </c>
      <c r="I97" s="2">
        <v>88</v>
      </c>
      <c r="J97" s="3">
        <f>IF(I102=0,"- - -",I97/I102*100)</f>
        <v>4.8192771084337354</v>
      </c>
      <c r="K97" s="2">
        <v>1767</v>
      </c>
      <c r="L97" s="3">
        <f>IF(K102=0,"- - -",K97/K102*100)</f>
        <v>29.129574678536102</v>
      </c>
      <c r="M97" s="2">
        <v>15938</v>
      </c>
      <c r="N97" s="3">
        <f>IF(M102=0,"- - -",M97/M102*100)</f>
        <v>66.817591078690313</v>
      </c>
      <c r="O97" s="2">
        <v>41222</v>
      </c>
      <c r="P97" s="3">
        <f>IF(O102=0,"- - -",O97/O102*100)</f>
        <v>81.04675396170029</v>
      </c>
      <c r="Q97" s="2">
        <v>28363</v>
      </c>
      <c r="R97" s="3">
        <f>IF(Q102=0,"- - -",Q97/Q102*100)</f>
        <v>80.159963824435465</v>
      </c>
      <c r="S97" s="2">
        <v>6628</v>
      </c>
      <c r="T97" s="3">
        <f>IF(S102=0,"- - -",S97/S102*100)</f>
        <v>73.734564467682731</v>
      </c>
      <c r="U97" s="2">
        <v>712</v>
      </c>
      <c r="V97" s="3">
        <f>IF(U102=0,"- - -",U97/U102*100)</f>
        <v>68.5274302213667</v>
      </c>
      <c r="W97" s="2">
        <v>56</v>
      </c>
      <c r="X97" s="3">
        <f>IF(W102=0,"- - -",W97/W102*100)</f>
        <v>63.636363636363633</v>
      </c>
      <c r="Y97" s="2">
        <v>0</v>
      </c>
      <c r="Z97" s="3">
        <f>IF(Y102=0,"- - -",Y97/Y102*100)</f>
        <v>0</v>
      </c>
      <c r="AA97" s="26">
        <f t="shared" si="5"/>
        <v>94813</v>
      </c>
      <c r="AB97" s="29">
        <f>IF(AA102=0,"- - -",AA97/AA102*100)</f>
        <v>73.101773323053195</v>
      </c>
    </row>
    <row r="98" spans="1:28" x14ac:dyDescent="0.3">
      <c r="A98" s="60" t="s">
        <v>165</v>
      </c>
      <c r="B98" s="62" t="s">
        <v>160</v>
      </c>
      <c r="C98" s="9">
        <v>4</v>
      </c>
      <c r="D98" s="3">
        <f>IF(C102=0,"- - -",C98/C102*100)</f>
        <v>2.7210884353741496</v>
      </c>
      <c r="E98" s="2">
        <v>0</v>
      </c>
      <c r="F98" s="3">
        <f>IF(E102=0,"- - -",E98/E102*100)</f>
        <v>0</v>
      </c>
      <c r="G98" s="2">
        <v>2</v>
      </c>
      <c r="H98" s="3">
        <f>IF(G102=0,"- - -",G98/G102*100)</f>
        <v>0.22779043280182232</v>
      </c>
      <c r="I98" s="2">
        <v>2</v>
      </c>
      <c r="J98" s="3">
        <f>IF(I102=0,"- - -",I98/I102*100)</f>
        <v>0.10952902519167579</v>
      </c>
      <c r="K98" s="2">
        <v>58</v>
      </c>
      <c r="L98" s="3">
        <f>IF(K102=0,"- - -",K98/K102*100)</f>
        <v>0.95614902736564455</v>
      </c>
      <c r="M98" s="2">
        <v>876</v>
      </c>
      <c r="N98" s="3">
        <f>IF(M102=0,"- - -",M98/M102*100)</f>
        <v>3.6724940259086911</v>
      </c>
      <c r="O98" s="2">
        <v>4799</v>
      </c>
      <c r="P98" s="3">
        <f>IF(O102=0,"- - -",O98/O102*100)</f>
        <v>9.4353348275726479</v>
      </c>
      <c r="Q98" s="2">
        <v>5892</v>
      </c>
      <c r="R98" s="3">
        <f>IF(Q102=0,"- - -",Q98/Q102*100)</f>
        <v>16.65206455077297</v>
      </c>
      <c r="S98" s="2">
        <v>2174</v>
      </c>
      <c r="T98" s="3">
        <f>IF(S102=0,"- - -",S98/S102*100)</f>
        <v>24.185115140727557</v>
      </c>
      <c r="U98" s="2">
        <v>299</v>
      </c>
      <c r="V98" s="3">
        <f>IF(U102=0,"- - -",U98/U102*100)</f>
        <v>28.777670837343599</v>
      </c>
      <c r="W98" s="2">
        <v>25</v>
      </c>
      <c r="X98" s="3">
        <f>IF(W102=0,"- - -",W98/W102*100)</f>
        <v>28.40909090909091</v>
      </c>
      <c r="Y98" s="2">
        <v>0</v>
      </c>
      <c r="Z98" s="3">
        <f>IF(Y102=0,"- - -",Y98/Y102*100)</f>
        <v>0</v>
      </c>
      <c r="AA98" s="26">
        <f t="shared" si="5"/>
        <v>14131</v>
      </c>
      <c r="AB98" s="29">
        <f>IF(AA102=0,"- - -",AA98/AA102*100)</f>
        <v>10.895142636854279</v>
      </c>
    </row>
    <row r="99" spans="1:28" x14ac:dyDescent="0.3">
      <c r="A99" s="60" t="s">
        <v>166</v>
      </c>
      <c r="B99" s="62" t="s">
        <v>160</v>
      </c>
      <c r="C99" s="9">
        <v>0</v>
      </c>
      <c r="D99" s="3">
        <f>IF(C102=0,"- - -",C99/C102*100)</f>
        <v>0</v>
      </c>
      <c r="E99" s="2">
        <v>0</v>
      </c>
      <c r="F99" s="3">
        <f>IF(E102=0,"- - -",E99/E102*100)</f>
        <v>0</v>
      </c>
      <c r="G99" s="2">
        <v>0</v>
      </c>
      <c r="H99" s="3">
        <f>IF(G102=0,"- - -",G99/G102*100)</f>
        <v>0</v>
      </c>
      <c r="I99" s="2">
        <v>0</v>
      </c>
      <c r="J99" s="3">
        <f>IF(I102=0,"- - -",I99/I102*100)</f>
        <v>0</v>
      </c>
      <c r="K99" s="2">
        <v>0</v>
      </c>
      <c r="L99" s="3">
        <f>IF(K102=0,"- - -",K99/K102*100)</f>
        <v>0</v>
      </c>
      <c r="M99" s="2">
        <v>0</v>
      </c>
      <c r="N99" s="3">
        <f>IF(M102=0,"- - -",M99/M102*100)</f>
        <v>0</v>
      </c>
      <c r="O99" s="2">
        <v>3</v>
      </c>
      <c r="P99" s="3">
        <f>IF(O102=0,"- - -",O99/O102*100)</f>
        <v>5.8983130824584173E-3</v>
      </c>
      <c r="Q99" s="2">
        <v>4</v>
      </c>
      <c r="R99" s="3">
        <f>IF(Q102=0,"- - -",Q99/Q102*100)</f>
        <v>1.1304863917700591E-2</v>
      </c>
      <c r="S99" s="2">
        <v>1</v>
      </c>
      <c r="T99" s="3">
        <f>IF(S102=0,"- - -",S99/S102*100)</f>
        <v>1.112470797641562E-2</v>
      </c>
      <c r="U99" s="2">
        <v>0</v>
      </c>
      <c r="V99" s="3">
        <f>IF(U102=0,"- - -",U99/U102*100)</f>
        <v>0</v>
      </c>
      <c r="W99" s="2">
        <v>0</v>
      </c>
      <c r="X99" s="3">
        <f>IF(W102=0,"- - -",W99/W102*100)</f>
        <v>0</v>
      </c>
      <c r="Y99" s="2">
        <v>0</v>
      </c>
      <c r="Z99" s="3">
        <f>IF(Y102=0,"- - -",Y99/Y102*100)</f>
        <v>0</v>
      </c>
      <c r="AA99" s="26">
        <f t="shared" si="5"/>
        <v>8</v>
      </c>
      <c r="AB99" s="29">
        <f>IF(AA102=0,"- - -",AA99/AA102*100)</f>
        <v>6.1680801850424053E-3</v>
      </c>
    </row>
    <row r="100" spans="1:28" x14ac:dyDescent="0.3">
      <c r="A100" s="60" t="s">
        <v>167</v>
      </c>
      <c r="B100" s="62" t="s">
        <v>160</v>
      </c>
      <c r="C100" s="9">
        <v>0</v>
      </c>
      <c r="D100" s="3">
        <f>IF(C102=0,"- - -",C100/C102*100)</f>
        <v>0</v>
      </c>
      <c r="E100" s="2">
        <v>0</v>
      </c>
      <c r="F100" s="3">
        <f>IF(E102=0,"- - -",E100/E102*100)</f>
        <v>0</v>
      </c>
      <c r="G100" s="2">
        <v>0</v>
      </c>
      <c r="H100" s="3">
        <f>IF(G102=0,"- - -",G100/G102*100)</f>
        <v>0</v>
      </c>
      <c r="I100" s="2">
        <v>0</v>
      </c>
      <c r="J100" s="3">
        <f>IF(I102=0,"- - -",I100/I102*100)</f>
        <v>0</v>
      </c>
      <c r="K100" s="2">
        <v>0</v>
      </c>
      <c r="L100" s="3">
        <f>IF(K102=0,"- - -",K100/K102*100)</f>
        <v>0</v>
      </c>
      <c r="M100" s="2">
        <v>1</v>
      </c>
      <c r="N100" s="3">
        <f>IF(M102=0,"- - -",M100/M102*100)</f>
        <v>4.1923447784345778E-3</v>
      </c>
      <c r="O100" s="2">
        <v>2</v>
      </c>
      <c r="P100" s="3">
        <f>IF(O102=0,"- - -",O100/O102*100)</f>
        <v>3.9322087216389443E-3</v>
      </c>
      <c r="Q100" s="2">
        <v>0</v>
      </c>
      <c r="R100" s="3">
        <f>IF(Q102=0,"- - -",Q100/Q102*100)</f>
        <v>0</v>
      </c>
      <c r="S100" s="2">
        <v>0</v>
      </c>
      <c r="T100" s="3">
        <f>IF(S102=0,"- - -",S100/S102*100)</f>
        <v>0</v>
      </c>
      <c r="U100" s="2">
        <v>0</v>
      </c>
      <c r="V100" s="3">
        <f>IF(U102=0,"- - -",U100/U102*100)</f>
        <v>0</v>
      </c>
      <c r="W100" s="2">
        <v>0</v>
      </c>
      <c r="X100" s="3">
        <f>IF(W102=0,"- - -",W100/W102*100)</f>
        <v>0</v>
      </c>
      <c r="Y100" s="2">
        <v>0</v>
      </c>
      <c r="Z100" s="3">
        <f>IF(Y102=0,"- - -",Y100/Y102*100)</f>
        <v>0</v>
      </c>
      <c r="AA100" s="26">
        <f t="shared" si="5"/>
        <v>3</v>
      </c>
      <c r="AB100" s="29">
        <f>IF(AA102=0,"- - -",AA100/AA102*100)</f>
        <v>2.3130300693909021E-3</v>
      </c>
    </row>
    <row r="101" spans="1:28" ht="15" thickBot="1" x14ac:dyDescent="0.35">
      <c r="A101" s="66" t="s">
        <v>16</v>
      </c>
      <c r="B101" s="62"/>
      <c r="C101" s="9">
        <v>0</v>
      </c>
      <c r="D101" s="3">
        <f>IF(C102=0,"- - -",C101/C102*100)</f>
        <v>0</v>
      </c>
      <c r="E101" s="2">
        <v>2</v>
      </c>
      <c r="F101" s="3">
        <f>IF(E102=0,"- - -",E101/E102*100)</f>
        <v>0.35523978685612789</v>
      </c>
      <c r="G101" s="2">
        <v>4</v>
      </c>
      <c r="H101" s="3">
        <f>IF(G102=0,"- - -",G101/G102*100)</f>
        <v>0.45558086560364464</v>
      </c>
      <c r="I101" s="2">
        <v>5</v>
      </c>
      <c r="J101" s="3">
        <f>IF(I102=0,"- - -",I101/I102*100)</f>
        <v>0.2738225629791895</v>
      </c>
      <c r="K101" s="2">
        <v>9</v>
      </c>
      <c r="L101" s="3">
        <f>IF(K102=0,"- - -",K101/K102*100)</f>
        <v>0.14836795252225521</v>
      </c>
      <c r="M101" s="2">
        <v>10</v>
      </c>
      <c r="N101" s="3">
        <f>IF(M102=0,"- - -",M101/M102*100)</f>
        <v>4.1923447784345785E-2</v>
      </c>
      <c r="O101" s="2">
        <v>11</v>
      </c>
      <c r="P101" s="3">
        <f>IF(O102=0,"- - -",O101/O102*100)</f>
        <v>2.1627147969014195E-2</v>
      </c>
      <c r="Q101" s="2">
        <v>2</v>
      </c>
      <c r="R101" s="3">
        <f>IF(Q102=0,"- - -",Q101/Q102*100)</f>
        <v>5.6524319588502955E-3</v>
      </c>
      <c r="S101" s="2">
        <v>2</v>
      </c>
      <c r="T101" s="3">
        <f>IF(S102=0,"- - -",S101/S102*100)</f>
        <v>2.2249415952831239E-2</v>
      </c>
      <c r="U101" s="2">
        <v>0</v>
      </c>
      <c r="V101" s="3">
        <f>IF(U102=0,"- - -",U101/U102*100)</f>
        <v>0</v>
      </c>
      <c r="W101" s="2">
        <v>0</v>
      </c>
      <c r="X101" s="3">
        <f>IF(W102=0,"- - -",W101/W102*100)</f>
        <v>0</v>
      </c>
      <c r="Y101" s="2">
        <v>5</v>
      </c>
      <c r="Z101" s="3">
        <f>IF(Y102=0,"- - -",Y101/Y102*100)</f>
        <v>83.333333333333343</v>
      </c>
      <c r="AA101" s="26">
        <f t="shared" si="5"/>
        <v>50</v>
      </c>
      <c r="AB101" s="29">
        <f>IF(AA102=0,"- - -",AA101/AA102*100)</f>
        <v>3.8550501156515031E-2</v>
      </c>
    </row>
    <row r="102" spans="1:28" x14ac:dyDescent="0.3">
      <c r="A102" s="155" t="s">
        <v>13</v>
      </c>
      <c r="B102" s="156"/>
      <c r="C102" s="14">
        <f>SUM(C93:C101)</f>
        <v>147</v>
      </c>
      <c r="D102" s="15">
        <f>IF(C102=0,"- - -",C102/C102*100)</f>
        <v>100</v>
      </c>
      <c r="E102" s="16">
        <f>SUM(E93:E101)</f>
        <v>563</v>
      </c>
      <c r="F102" s="15">
        <f>IF(E102=0,"- - -",E102/E102*100)</f>
        <v>100</v>
      </c>
      <c r="G102" s="16">
        <f>SUM(G93:G101)</f>
        <v>878</v>
      </c>
      <c r="H102" s="15">
        <f>IF(G102=0,"- - -",G102/G102*100)</f>
        <v>100</v>
      </c>
      <c r="I102" s="16">
        <f>SUM(I93:I101)</f>
        <v>1826</v>
      </c>
      <c r="J102" s="15">
        <f>IF(I102=0,"- - -",I102/I102*100)</f>
        <v>100</v>
      </c>
      <c r="K102" s="16">
        <f>SUM(K93:K101)</f>
        <v>6066</v>
      </c>
      <c r="L102" s="15">
        <f>IF(K102=0,"- - -",K102/K102*100)</f>
        <v>100</v>
      </c>
      <c r="M102" s="16">
        <f>SUM(M93:M101)</f>
        <v>23853</v>
      </c>
      <c r="N102" s="15">
        <f>IF(M102=0,"- - -",M102/M102*100)</f>
        <v>100</v>
      </c>
      <c r="O102" s="16">
        <f>SUM(O93:O101)</f>
        <v>50862</v>
      </c>
      <c r="P102" s="15">
        <f>IF(O102=0,"- - -",O102/O102*100)</f>
        <v>100</v>
      </c>
      <c r="Q102" s="16">
        <f>SUM(Q93:Q101)</f>
        <v>35383</v>
      </c>
      <c r="R102" s="15">
        <f>IF(Q102=0,"- - -",Q102/Q102*100)</f>
        <v>100</v>
      </c>
      <c r="S102" s="16">
        <f>SUM(S93:S101)</f>
        <v>8989</v>
      </c>
      <c r="T102" s="15">
        <f>IF(S102=0,"- - -",S102/S102*100)</f>
        <v>100</v>
      </c>
      <c r="U102" s="16">
        <f>SUM(U93:U101)</f>
        <v>1039</v>
      </c>
      <c r="V102" s="15">
        <f>IF(U102=0,"- - -",U102/U102*100)</f>
        <v>100</v>
      </c>
      <c r="W102" s="16">
        <f>SUM(W93:W101)</f>
        <v>88</v>
      </c>
      <c r="X102" s="15">
        <f>IF(W102=0,"- - -",W102/W102*100)</f>
        <v>100</v>
      </c>
      <c r="Y102" s="16">
        <f>SUM(Y93:Y101)</f>
        <v>6</v>
      </c>
      <c r="Z102" s="15">
        <f>IF(Y102=0,"- - -",Y102/Y102*100)</f>
        <v>100</v>
      </c>
      <c r="AA102" s="22">
        <f>SUM(AA93:AA101)</f>
        <v>129700</v>
      </c>
      <c r="AB102" s="23">
        <f>IF(AA102=0,"- - -",AA102/AA102*100)</f>
        <v>100</v>
      </c>
    </row>
    <row r="103" spans="1:28" ht="15" thickBot="1" x14ac:dyDescent="0.35">
      <c r="A103" s="149" t="s">
        <v>37</v>
      </c>
      <c r="B103" s="150"/>
      <c r="C103" s="18">
        <f>IF($AA102=0,"- - -",C102/$AA102*100)</f>
        <v>0.1133384734001542</v>
      </c>
      <c r="D103" s="19"/>
      <c r="E103" s="20">
        <f>IF($AA102=0,"- - -",E102/$AA102*100)</f>
        <v>0.43407864302235932</v>
      </c>
      <c r="F103" s="19"/>
      <c r="G103" s="20">
        <f>IF($AA102=0,"- - -",G102/$AA102*100)</f>
        <v>0.67694680030840393</v>
      </c>
      <c r="H103" s="19"/>
      <c r="I103" s="20">
        <f>IF($AA102=0,"- - -",I102/$AA102*100)</f>
        <v>1.407864302235929</v>
      </c>
      <c r="J103" s="19"/>
      <c r="K103" s="20">
        <f>IF($AA102=0,"- - -",K102/$AA102*100)</f>
        <v>4.6769468003084045</v>
      </c>
      <c r="L103" s="19"/>
      <c r="M103" s="20">
        <f>IF($AA102=0,"- - -",M102/$AA102*100)</f>
        <v>18.390902081727063</v>
      </c>
      <c r="N103" s="19"/>
      <c r="O103" s="20">
        <f>IF($AA102=0,"- - -",O102/$AA102*100)</f>
        <v>39.215111796453357</v>
      </c>
      <c r="P103" s="19"/>
      <c r="Q103" s="20">
        <f>IF($AA102=0,"- - -",Q102/$AA102*100)</f>
        <v>27.280647648419432</v>
      </c>
      <c r="R103" s="19"/>
      <c r="S103" s="20">
        <f>IF($AA102=0,"- - -",S102/$AA102*100)</f>
        <v>6.930609097918274</v>
      </c>
      <c r="T103" s="19"/>
      <c r="U103" s="20">
        <f>IF($AA102=0,"- - -",U102/$AA102*100)</f>
        <v>0.80107941403238236</v>
      </c>
      <c r="V103" s="19"/>
      <c r="W103" s="20">
        <f>IF($AA102=0,"- - -",W102/$AA102*100)</f>
        <v>6.7848882035466462E-2</v>
      </c>
      <c r="X103" s="19"/>
      <c r="Y103" s="20">
        <f>IF($AA102=0,"- - -",Y102/$AA102*100)</f>
        <v>4.6260601387818042E-3</v>
      </c>
      <c r="Z103" s="19"/>
      <c r="AA103" s="24">
        <f>IF($AA102=0,"- - -",AA102/$AA102*100)</f>
        <v>100</v>
      </c>
      <c r="AB103" s="25"/>
    </row>
    <row r="104" spans="1:28" x14ac:dyDescent="0.3">
      <c r="A104" s="144" t="s">
        <v>488</v>
      </c>
      <c r="B104" s="145"/>
      <c r="C104" s="145"/>
      <c r="D104" s="145"/>
    </row>
    <row r="106" spans="1:28" x14ac:dyDescent="0.3">
      <c r="A106" s="49" t="s">
        <v>151</v>
      </c>
      <c r="J106" s="48"/>
      <c r="L106" s="48"/>
    </row>
    <row r="107" spans="1:28" ht="15" thickBot="1" x14ac:dyDescent="0.35"/>
    <row r="108" spans="1:28" ht="14.4" customHeight="1" x14ac:dyDescent="0.3">
      <c r="A108" s="163" t="s">
        <v>158</v>
      </c>
      <c r="B108" s="164"/>
      <c r="C108" s="32" t="s">
        <v>117</v>
      </c>
      <c r="D108" s="33"/>
      <c r="E108" s="33" t="s">
        <v>118</v>
      </c>
      <c r="F108" s="33"/>
      <c r="G108" s="33" t="s">
        <v>119</v>
      </c>
      <c r="H108" s="33"/>
      <c r="I108" s="33" t="s">
        <v>120</v>
      </c>
      <c r="J108" s="33"/>
      <c r="K108" s="35" t="s">
        <v>13</v>
      </c>
      <c r="L108" s="36"/>
    </row>
    <row r="109" spans="1:28" ht="15" thickBot="1" x14ac:dyDescent="0.35">
      <c r="A109" s="165"/>
      <c r="B109" s="166"/>
      <c r="C109" s="37" t="s">
        <v>14</v>
      </c>
      <c r="D109" s="38" t="s">
        <v>15</v>
      </c>
      <c r="E109" s="39" t="s">
        <v>14</v>
      </c>
      <c r="F109" s="38" t="s">
        <v>15</v>
      </c>
      <c r="G109" s="39" t="s">
        <v>14</v>
      </c>
      <c r="H109" s="38" t="s">
        <v>15</v>
      </c>
      <c r="I109" s="37" t="s">
        <v>14</v>
      </c>
      <c r="J109" s="38" t="s">
        <v>15</v>
      </c>
      <c r="K109" s="41" t="s">
        <v>14</v>
      </c>
      <c r="L109" s="42" t="s">
        <v>15</v>
      </c>
    </row>
    <row r="110" spans="1:28" x14ac:dyDescent="0.3">
      <c r="A110" s="59" t="s">
        <v>159</v>
      </c>
      <c r="B110" s="62" t="s">
        <v>160</v>
      </c>
      <c r="C110" s="8">
        <v>0</v>
      </c>
      <c r="D110" s="5">
        <f>IF(C119=0,"- - -",C110/C119*100)</f>
        <v>0</v>
      </c>
      <c r="E110" s="4">
        <v>35</v>
      </c>
      <c r="F110" s="5">
        <f>IF(E119=0,"- - -",E110/E119*100)</f>
        <v>5.2718782949239346E-2</v>
      </c>
      <c r="G110" s="4">
        <v>38</v>
      </c>
      <c r="H110" s="5">
        <f>IF(G119=0,"- - -",G110/G119*100)</f>
        <v>6.0040132088290593E-2</v>
      </c>
      <c r="I110" s="4">
        <v>0</v>
      </c>
      <c r="J110" s="5" t="str">
        <f>IF($I$119=0,"-    ",I110/$I$119*100)</f>
        <v xml:space="preserve">-    </v>
      </c>
      <c r="K110" s="26">
        <f>C110+E110+G110+I110</f>
        <v>73</v>
      </c>
      <c r="L110" s="27">
        <f>IF(K119=0,"- - -",K110/K119*100)</f>
        <v>5.6283731688511952E-2</v>
      </c>
    </row>
    <row r="111" spans="1:28" x14ac:dyDescent="0.3">
      <c r="A111" s="60" t="s">
        <v>161</v>
      </c>
      <c r="B111" s="62" t="s">
        <v>160</v>
      </c>
      <c r="C111" s="9">
        <v>0</v>
      </c>
      <c r="D111" s="3">
        <f>IF(C119=0,"- - -",C111/C119*100)</f>
        <v>0</v>
      </c>
      <c r="E111" s="2">
        <v>353</v>
      </c>
      <c r="F111" s="3">
        <f>IF(E119=0,"- - -",E111/E119*100)</f>
        <v>0.53170658231661394</v>
      </c>
      <c r="G111" s="2">
        <v>258</v>
      </c>
      <c r="H111" s="3">
        <f>IF(G119=0,"- - -",G111/G119*100)</f>
        <v>0.40764089680997301</v>
      </c>
      <c r="I111" s="2">
        <v>0</v>
      </c>
      <c r="J111" s="5" t="str">
        <f t="shared" ref="J111:J118" si="6">IF($I$119=0,"-    ",I111/$I$119*100)</f>
        <v xml:space="preserve">-    </v>
      </c>
      <c r="K111" s="26">
        <f t="shared" ref="K111:K118" si="7">C111+E111+G111+I111</f>
        <v>611</v>
      </c>
      <c r="L111" s="29">
        <f>IF(K119=0,"- - -",K111/K119*100)</f>
        <v>0.47108712413261372</v>
      </c>
    </row>
    <row r="112" spans="1:28" x14ac:dyDescent="0.3">
      <c r="A112" s="60" t="s">
        <v>162</v>
      </c>
      <c r="B112" s="62" t="s">
        <v>160</v>
      </c>
      <c r="C112" s="9">
        <v>0</v>
      </c>
      <c r="D112" s="3">
        <f>IF(C119=0,"- - -",C112/C119*100)</f>
        <v>0</v>
      </c>
      <c r="E112" s="2">
        <v>788</v>
      </c>
      <c r="F112" s="3">
        <f>IF(E119=0,"- - -",E112/E119*100)</f>
        <v>1.1869257418285886</v>
      </c>
      <c r="G112" s="2">
        <v>739</v>
      </c>
      <c r="H112" s="3">
        <f>IF(G119=0,"- - -",G112/G119*100)</f>
        <v>1.1676225687696513</v>
      </c>
      <c r="I112" s="2">
        <v>0</v>
      </c>
      <c r="J112" s="5" t="str">
        <f t="shared" si="6"/>
        <v xml:space="preserve">-    </v>
      </c>
      <c r="K112" s="26">
        <f t="shared" si="7"/>
        <v>1527</v>
      </c>
      <c r="L112" s="29">
        <f>IF(K119=0,"- - -",K112/K119*100)</f>
        <v>1.1773323053199691</v>
      </c>
    </row>
    <row r="113" spans="1:12" x14ac:dyDescent="0.3">
      <c r="A113" s="60" t="s">
        <v>163</v>
      </c>
      <c r="B113" s="62" t="s">
        <v>160</v>
      </c>
      <c r="C113" s="9">
        <v>6</v>
      </c>
      <c r="D113" s="3">
        <f>IF(C119=0,"- - -",C113/C119*100)</f>
        <v>31.578947368421051</v>
      </c>
      <c r="E113" s="2">
        <v>9888</v>
      </c>
      <c r="F113" s="3">
        <f>IF(E119=0,"- - -",E113/E119*100)</f>
        <v>14.893809308630818</v>
      </c>
      <c r="G113" s="2">
        <v>8590</v>
      </c>
      <c r="H113" s="3">
        <f>IF(G119=0,"- - -",G113/G119*100)</f>
        <v>13.57222985890569</v>
      </c>
      <c r="I113" s="2">
        <v>0</v>
      </c>
      <c r="J113" s="5" t="str">
        <f t="shared" si="6"/>
        <v xml:space="preserve">-    </v>
      </c>
      <c r="K113" s="26">
        <f t="shared" si="7"/>
        <v>18484</v>
      </c>
      <c r="L113" s="29">
        <f>IF(K119=0,"- - -",K113/K119*100)</f>
        <v>14.251349267540478</v>
      </c>
    </row>
    <row r="114" spans="1:12" x14ac:dyDescent="0.3">
      <c r="A114" s="60" t="s">
        <v>164</v>
      </c>
      <c r="B114" s="62" t="s">
        <v>160</v>
      </c>
      <c r="C114" s="9">
        <v>12</v>
      </c>
      <c r="D114" s="3">
        <f>IF(C119=0,"- - -",C114/C119*100)</f>
        <v>63.157894736842103</v>
      </c>
      <c r="E114" s="2">
        <v>48170</v>
      </c>
      <c r="F114" s="3">
        <f>IF(E119=0,"- - -",E114/E119*100)</f>
        <v>72.556107847567404</v>
      </c>
      <c r="G114" s="2">
        <v>46631</v>
      </c>
      <c r="H114" s="3">
        <f>IF(G119=0,"- - -",G114/G119*100)</f>
        <v>73.677142089712603</v>
      </c>
      <c r="I114" s="2">
        <v>0</v>
      </c>
      <c r="J114" s="5" t="str">
        <f t="shared" si="6"/>
        <v xml:space="preserve">-    </v>
      </c>
      <c r="K114" s="26">
        <f t="shared" si="7"/>
        <v>94813</v>
      </c>
      <c r="L114" s="29">
        <f>IF(K119=0,"- - -",K114/K119*100)</f>
        <v>73.101773323053195</v>
      </c>
    </row>
    <row r="115" spans="1:12" x14ac:dyDescent="0.3">
      <c r="A115" s="60" t="s">
        <v>165</v>
      </c>
      <c r="B115" s="62" t="s">
        <v>160</v>
      </c>
      <c r="C115" s="9">
        <v>1</v>
      </c>
      <c r="D115" s="3">
        <f>IF(C119=0,"- - -",C115/C119*100)</f>
        <v>5.2631578947368416</v>
      </c>
      <c r="E115" s="2">
        <v>7120</v>
      </c>
      <c r="F115" s="3">
        <f>IF(E119=0,"- - -",E115/E119*100)</f>
        <v>10.72450670281669</v>
      </c>
      <c r="G115" s="2">
        <v>7010</v>
      </c>
      <c r="H115" s="3">
        <f>IF(G119=0,"- - -",G115/G119*100)</f>
        <v>11.075824366813606</v>
      </c>
      <c r="I115" s="2">
        <v>0</v>
      </c>
      <c r="J115" s="5" t="str">
        <f t="shared" si="6"/>
        <v xml:space="preserve">-    </v>
      </c>
      <c r="K115" s="26">
        <f t="shared" si="7"/>
        <v>14131</v>
      </c>
      <c r="L115" s="29">
        <f>IF(K119=0,"- - -",K115/K119*100)</f>
        <v>10.895142636854279</v>
      </c>
    </row>
    <row r="116" spans="1:12" x14ac:dyDescent="0.3">
      <c r="A116" s="60" t="s">
        <v>166</v>
      </c>
      <c r="B116" s="62" t="s">
        <v>160</v>
      </c>
      <c r="C116" s="9">
        <v>0</v>
      </c>
      <c r="D116" s="3">
        <f>IF(C119=0,"- - -",C116/C119*100)</f>
        <v>0</v>
      </c>
      <c r="E116" s="2">
        <v>3</v>
      </c>
      <c r="F116" s="3">
        <f>IF(E119=0,"- - -",E116/E119*100)</f>
        <v>4.5187528242205148E-3</v>
      </c>
      <c r="G116" s="2">
        <v>5</v>
      </c>
      <c r="H116" s="3">
        <f>IF(G119=0,"- - -",G116/G119*100)</f>
        <v>7.9000173800382358E-3</v>
      </c>
      <c r="I116" s="2">
        <v>0</v>
      </c>
      <c r="J116" s="5" t="str">
        <f t="shared" si="6"/>
        <v xml:space="preserve">-    </v>
      </c>
      <c r="K116" s="26">
        <f t="shared" si="7"/>
        <v>8</v>
      </c>
      <c r="L116" s="29">
        <f>IF(K119=0,"- - -",K116/K119*100)</f>
        <v>6.1680801850424053E-3</v>
      </c>
    </row>
    <row r="117" spans="1:12" x14ac:dyDescent="0.3">
      <c r="A117" s="60" t="s">
        <v>167</v>
      </c>
      <c r="B117" s="62" t="s">
        <v>160</v>
      </c>
      <c r="C117" s="9">
        <v>0</v>
      </c>
      <c r="D117" s="3">
        <f>IF(C119=0,"- - -",C117/C119*100)</f>
        <v>0</v>
      </c>
      <c r="E117" s="2">
        <v>2</v>
      </c>
      <c r="F117" s="3">
        <f>IF(E119=0,"- - -",E117/E119*100)</f>
        <v>3.0125018828136767E-3</v>
      </c>
      <c r="G117" s="2">
        <v>1</v>
      </c>
      <c r="H117" s="3">
        <f>IF(G119=0,"- - -",G117/G119*100)</f>
        <v>1.5800034760076471E-3</v>
      </c>
      <c r="I117" s="2">
        <v>0</v>
      </c>
      <c r="J117" s="5" t="str">
        <f t="shared" si="6"/>
        <v xml:space="preserve">-    </v>
      </c>
      <c r="K117" s="26">
        <f t="shared" si="7"/>
        <v>3</v>
      </c>
      <c r="L117" s="29">
        <f>IF(K119=0,"- - -",K117/K119*100)</f>
        <v>2.3130300693909021E-3</v>
      </c>
    </row>
    <row r="118" spans="1:12" ht="15" thickBot="1" x14ac:dyDescent="0.35">
      <c r="A118" s="66" t="s">
        <v>16</v>
      </c>
      <c r="B118" s="62"/>
      <c r="C118" s="9">
        <v>0</v>
      </c>
      <c r="D118" s="3">
        <f>IF(C119=0,"- - -",C118/C119*100)</f>
        <v>0</v>
      </c>
      <c r="E118" s="2">
        <v>31</v>
      </c>
      <c r="F118" s="3">
        <f>IF(E119=0,"- - -",E118/E119*100)</f>
        <v>4.6693779183611991E-2</v>
      </c>
      <c r="G118" s="2">
        <v>19</v>
      </c>
      <c r="H118" s="3">
        <f>IF(G119=0,"- - -",G118/G119*100)</f>
        <v>3.0020066044145297E-2</v>
      </c>
      <c r="I118" s="2">
        <v>0</v>
      </c>
      <c r="J118" s="5" t="str">
        <f t="shared" si="6"/>
        <v xml:space="preserve">-    </v>
      </c>
      <c r="K118" s="26">
        <f t="shared" si="7"/>
        <v>50</v>
      </c>
      <c r="L118" s="29">
        <f>IF(K119=0,"- - -",K118/K119*100)</f>
        <v>3.8550501156515031E-2</v>
      </c>
    </row>
    <row r="119" spans="1:12" x14ac:dyDescent="0.3">
      <c r="A119" s="155" t="s">
        <v>13</v>
      </c>
      <c r="B119" s="156"/>
      <c r="C119" s="14">
        <f>SUM(C110:C118)</f>
        <v>19</v>
      </c>
      <c r="D119" s="15">
        <f>IF(C119=0,"- - -",C119/C119*100)</f>
        <v>100</v>
      </c>
      <c r="E119" s="16">
        <f>SUM(E110:E118)</f>
        <v>66390</v>
      </c>
      <c r="F119" s="15">
        <f>IF(E119=0,"- - -",E119/E119*100)</f>
        <v>100</v>
      </c>
      <c r="G119" s="16">
        <f>SUM(G110:G118)</f>
        <v>63291</v>
      </c>
      <c r="H119" s="15">
        <f>IF(G119=0,"- - -",G119/G119*100)</f>
        <v>100</v>
      </c>
      <c r="I119" s="16">
        <f>SUM(I110:I118)</f>
        <v>0</v>
      </c>
      <c r="J119" s="15" t="str">
        <f>IF($I$119=0,"-    ",I119/$I$119*100)</f>
        <v xml:space="preserve">-    </v>
      </c>
      <c r="K119" s="22">
        <f>SUM(K110:K118)</f>
        <v>129700</v>
      </c>
      <c r="L119" s="23">
        <f>IF(K119=0,"- - -",K119/K119*100)</f>
        <v>100</v>
      </c>
    </row>
    <row r="120" spans="1:12" ht="15" thickBot="1" x14ac:dyDescent="0.35">
      <c r="A120" s="149" t="s">
        <v>50</v>
      </c>
      <c r="B120" s="150"/>
      <c r="C120" s="18">
        <f>IF($K119=0,"- - -",C119/$K119*100)</f>
        <v>1.4649190439475714E-2</v>
      </c>
      <c r="D120" s="19"/>
      <c r="E120" s="20">
        <f>IF($K119=0,"- - -",E119/$K119*100)</f>
        <v>51.18735543562066</v>
      </c>
      <c r="F120" s="19"/>
      <c r="G120" s="20">
        <f>IF($K119=0,"- - -",G119/$K119*100)</f>
        <v>48.797995373939862</v>
      </c>
      <c r="H120" s="19"/>
      <c r="I120" s="20">
        <f>IF($K119=0,"- - -",I119/$K119*100)</f>
        <v>0</v>
      </c>
      <c r="J120" s="19"/>
      <c r="K120" s="24">
        <f>IF($K119=0,"- - -",K119/$K119*100)</f>
        <v>100</v>
      </c>
      <c r="L120" s="25"/>
    </row>
    <row r="123" spans="1:12" x14ac:dyDescent="0.3">
      <c r="A123" s="51" t="s">
        <v>532</v>
      </c>
      <c r="J123" s="48"/>
      <c r="L123" s="48"/>
    </row>
    <row r="124" spans="1:12" ht="15" thickBot="1" x14ac:dyDescent="0.35"/>
    <row r="125" spans="1:12" ht="14.4" customHeight="1" x14ac:dyDescent="0.3">
      <c r="A125" s="163" t="s">
        <v>158</v>
      </c>
      <c r="B125" s="164"/>
      <c r="C125" s="32" t="s">
        <v>51</v>
      </c>
      <c r="D125" s="33"/>
      <c r="E125" s="33" t="s">
        <v>52</v>
      </c>
      <c r="F125" s="33"/>
      <c r="G125" s="33" t="s">
        <v>53</v>
      </c>
      <c r="H125" s="33"/>
      <c r="I125" s="33" t="s">
        <v>16</v>
      </c>
      <c r="J125" s="33"/>
      <c r="K125" s="35" t="s">
        <v>13</v>
      </c>
      <c r="L125" s="36"/>
    </row>
    <row r="126" spans="1:12" ht="15" thickBot="1" x14ac:dyDescent="0.35">
      <c r="A126" s="165"/>
      <c r="B126" s="166"/>
      <c r="C126" s="37" t="s">
        <v>14</v>
      </c>
      <c r="D126" s="38" t="s">
        <v>15</v>
      </c>
      <c r="E126" s="39" t="s">
        <v>14</v>
      </c>
      <c r="F126" s="38" t="s">
        <v>15</v>
      </c>
      <c r="G126" s="39" t="s">
        <v>14</v>
      </c>
      <c r="H126" s="38" t="s">
        <v>15</v>
      </c>
      <c r="I126" s="37" t="s">
        <v>14</v>
      </c>
      <c r="J126" s="38" t="s">
        <v>15</v>
      </c>
      <c r="K126" s="41" t="s">
        <v>14</v>
      </c>
      <c r="L126" s="42" t="s">
        <v>15</v>
      </c>
    </row>
    <row r="127" spans="1:12" x14ac:dyDescent="0.3">
      <c r="A127" s="59" t="s">
        <v>159</v>
      </c>
      <c r="B127" s="62" t="s">
        <v>160</v>
      </c>
      <c r="C127" s="8">
        <v>61</v>
      </c>
      <c r="D127" s="5">
        <f>IF(C136=0,"- - -",C127/C136*100)</f>
        <v>4.9065345387857534E-2</v>
      </c>
      <c r="E127" s="4">
        <v>0</v>
      </c>
      <c r="F127" s="5">
        <f>IF(E136=0,"- - -",E127/E136*100)</f>
        <v>0</v>
      </c>
      <c r="G127" s="4">
        <v>0</v>
      </c>
      <c r="H127" s="5">
        <f>IF(G136=0,"- - -",G127/G136*100)</f>
        <v>0</v>
      </c>
      <c r="I127" s="4">
        <v>9</v>
      </c>
      <c r="J127" s="5">
        <f>IF(I136=0,"- - -",I127/I136*100)</f>
        <v>1.5463917525773196</v>
      </c>
      <c r="K127" s="26">
        <f>C127+E127+G127+I127</f>
        <v>70</v>
      </c>
      <c r="L127" s="27">
        <f>IF(K136=0,"- - -",K127/K136*100)</f>
        <v>5.4989512714360901E-2</v>
      </c>
    </row>
    <row r="128" spans="1:12" x14ac:dyDescent="0.3">
      <c r="A128" s="60" t="s">
        <v>161</v>
      </c>
      <c r="B128" s="62" t="s">
        <v>160</v>
      </c>
      <c r="C128" s="9">
        <v>278</v>
      </c>
      <c r="D128" s="3">
        <f>IF(C136=0,"- - -",C128/C136*100)</f>
        <v>0.22360927898072777</v>
      </c>
      <c r="E128" s="2">
        <v>64</v>
      </c>
      <c r="F128" s="3">
        <f>IF(E136=0,"- - -",E128/E136*100)</f>
        <v>2.7444253859348198</v>
      </c>
      <c r="G128" s="2">
        <v>1</v>
      </c>
      <c r="H128" s="3">
        <f>IF(G136=0,"- - -",G128/G136*100)</f>
        <v>1.6949152542372881</v>
      </c>
      <c r="I128" s="2">
        <v>193</v>
      </c>
      <c r="J128" s="3">
        <f>IF(I136=0,"- - -",I128/I136*100)</f>
        <v>33.161512027491405</v>
      </c>
      <c r="K128" s="26">
        <f t="shared" ref="K128:K135" si="8">C128+E128+G128+I128</f>
        <v>536</v>
      </c>
      <c r="L128" s="29">
        <f>IF(K136=0,"- - -",K128/K136*100)</f>
        <v>0.42106255449853491</v>
      </c>
    </row>
    <row r="129" spans="1:32" x14ac:dyDescent="0.3">
      <c r="A129" s="60" t="s">
        <v>162</v>
      </c>
      <c r="B129" s="62" t="s">
        <v>160</v>
      </c>
      <c r="C129" s="9">
        <v>938</v>
      </c>
      <c r="D129" s="3">
        <f>IF(C136=0,"- - -",C129/C136*100)</f>
        <v>0.75448022907885848</v>
      </c>
      <c r="E129" s="2">
        <v>242</v>
      </c>
      <c r="F129" s="3">
        <f>IF(E136=0,"- - -",E129/E136*100)</f>
        <v>10.377358490566039</v>
      </c>
      <c r="G129" s="2">
        <v>13</v>
      </c>
      <c r="H129" s="3">
        <f>IF(G136=0,"- - -",G129/G136*100)</f>
        <v>22.033898305084744</v>
      </c>
      <c r="I129" s="2">
        <v>80</v>
      </c>
      <c r="J129" s="3">
        <f>IF(I136=0,"- - -",I129/I136*100)</f>
        <v>13.745704467353953</v>
      </c>
      <c r="K129" s="26">
        <f t="shared" si="8"/>
        <v>1273</v>
      </c>
      <c r="L129" s="29">
        <f>IF(K136=0,"- - -",K129/K136*100)</f>
        <v>1.0000235669340205</v>
      </c>
    </row>
    <row r="130" spans="1:32" x14ac:dyDescent="0.3">
      <c r="A130" s="60" t="s">
        <v>163</v>
      </c>
      <c r="B130" s="62" t="s">
        <v>160</v>
      </c>
      <c r="C130" s="9">
        <v>15218</v>
      </c>
      <c r="D130" s="3">
        <f>IF(C136=0,"- - -",C130/C136*100)</f>
        <v>12.240597149383868</v>
      </c>
      <c r="E130" s="2">
        <v>1528</v>
      </c>
      <c r="F130" s="3">
        <f>IF(E136=0,"- - -",E130/E136*100)</f>
        <v>65.523156089193819</v>
      </c>
      <c r="G130" s="2">
        <v>35</v>
      </c>
      <c r="H130" s="3">
        <f>IF(G136=0,"- - -",G130/G136*100)</f>
        <v>59.322033898305079</v>
      </c>
      <c r="I130" s="2">
        <v>134</v>
      </c>
      <c r="J130" s="3">
        <f>IF(I136=0,"- - -",I130/I136*100)</f>
        <v>23.024054982817869</v>
      </c>
      <c r="K130" s="26">
        <f t="shared" si="8"/>
        <v>16915</v>
      </c>
      <c r="L130" s="29">
        <f>IF(K136=0,"- - -",K130/K136*100)</f>
        <v>13.287822965191639</v>
      </c>
    </row>
    <row r="131" spans="1:32" x14ac:dyDescent="0.3">
      <c r="A131" s="60" t="s">
        <v>164</v>
      </c>
      <c r="B131" s="62" t="s">
        <v>160</v>
      </c>
      <c r="C131" s="9">
        <v>93674</v>
      </c>
      <c r="D131" s="3">
        <f>IF(C136=0,"- - -",C131/C136*100)</f>
        <v>75.346674817412563</v>
      </c>
      <c r="E131" s="2">
        <v>487</v>
      </c>
      <c r="F131" s="3">
        <f>IF(E136=0,"- - -",E131/E136*100)</f>
        <v>20.883361921097769</v>
      </c>
      <c r="G131" s="2">
        <v>10</v>
      </c>
      <c r="H131" s="3">
        <f>IF(G136=0,"- - -",G131/G136*100)</f>
        <v>16.949152542372879</v>
      </c>
      <c r="I131" s="2">
        <v>150</v>
      </c>
      <c r="J131" s="3">
        <f>IF(I136=0,"- - -",I131/I136*100)</f>
        <v>25.773195876288657</v>
      </c>
      <c r="K131" s="26">
        <f t="shared" si="8"/>
        <v>94321</v>
      </c>
      <c r="L131" s="29">
        <f>IF(K136=0,"- - -",K131/K136*100)</f>
        <v>74.095226124731923</v>
      </c>
    </row>
    <row r="132" spans="1:32" x14ac:dyDescent="0.3">
      <c r="A132" s="60" t="s">
        <v>165</v>
      </c>
      <c r="B132" s="62" t="s">
        <v>160</v>
      </c>
      <c r="C132" s="9">
        <v>14109</v>
      </c>
      <c r="D132" s="3">
        <f>IF(C136=0,"- - -",C132/C136*100)</f>
        <v>11.348573083234131</v>
      </c>
      <c r="E132" s="2">
        <v>4</v>
      </c>
      <c r="F132" s="3">
        <f>IF(E136=0,"- - -",E132/E136*100)</f>
        <v>0.17152658662092624</v>
      </c>
      <c r="G132" s="2">
        <v>0</v>
      </c>
      <c r="H132" s="3">
        <f>IF(G136=0,"- - -",G132/G136*100)</f>
        <v>0</v>
      </c>
      <c r="I132" s="2">
        <v>13</v>
      </c>
      <c r="J132" s="3">
        <f>IF(I136=0,"- - -",I132/I136*100)</f>
        <v>2.2336769759450172</v>
      </c>
      <c r="K132" s="26">
        <f t="shared" si="8"/>
        <v>14126</v>
      </c>
      <c r="L132" s="29">
        <f>IF(K136=0,"- - -",K132/K136*100)</f>
        <v>11.096883665758032</v>
      </c>
    </row>
    <row r="133" spans="1:32" x14ac:dyDescent="0.3">
      <c r="A133" s="60" t="s">
        <v>166</v>
      </c>
      <c r="B133" s="62" t="s">
        <v>160</v>
      </c>
      <c r="C133" s="9">
        <v>8</v>
      </c>
      <c r="D133" s="3">
        <f>IF(C136=0,"- - -",C133/C136*100)</f>
        <v>6.4347993951288573E-3</v>
      </c>
      <c r="E133" s="2">
        <v>0</v>
      </c>
      <c r="F133" s="3">
        <f>IF(E136=0,"- - -",E133/E136*100)</f>
        <v>0</v>
      </c>
      <c r="G133" s="2">
        <v>0</v>
      </c>
      <c r="H133" s="3">
        <f>IF(G136=0,"- - -",G133/G136*100)</f>
        <v>0</v>
      </c>
      <c r="I133" s="2">
        <v>0</v>
      </c>
      <c r="J133" s="3">
        <f>IF(I136=0,"- - -",I133/I136*100)</f>
        <v>0</v>
      </c>
      <c r="K133" s="26">
        <f t="shared" si="8"/>
        <v>8</v>
      </c>
      <c r="L133" s="29">
        <f>IF(K136=0,"- - -",K133/K136*100)</f>
        <v>6.2845157387841025E-3</v>
      </c>
    </row>
    <row r="134" spans="1:32" x14ac:dyDescent="0.3">
      <c r="A134" s="60" t="s">
        <v>167</v>
      </c>
      <c r="B134" s="62" t="s">
        <v>160</v>
      </c>
      <c r="C134" s="9">
        <v>3</v>
      </c>
      <c r="D134" s="3">
        <f>IF(C136=0,"- - -",C134/C136*100)</f>
        <v>2.4130497731733214E-3</v>
      </c>
      <c r="E134" s="2">
        <v>0</v>
      </c>
      <c r="F134" s="3">
        <f>IF(E136=0,"- - -",E134/E136*100)</f>
        <v>0</v>
      </c>
      <c r="G134" s="2">
        <v>0</v>
      </c>
      <c r="H134" s="3">
        <f>IF(G136=0,"- - -",G134/G136*100)</f>
        <v>0</v>
      </c>
      <c r="I134" s="2">
        <v>0</v>
      </c>
      <c r="J134" s="3">
        <f>IF(I136=0,"- - -",I134/I136*100)</f>
        <v>0</v>
      </c>
      <c r="K134" s="26">
        <f t="shared" si="8"/>
        <v>3</v>
      </c>
      <c r="L134" s="29">
        <f>IF(K136=0,"- - -",K134/K136*100)</f>
        <v>2.3566934020440387E-3</v>
      </c>
    </row>
    <row r="135" spans="1:32" ht="15" thickBot="1" x14ac:dyDescent="0.35">
      <c r="A135" s="66" t="s">
        <v>16</v>
      </c>
      <c r="B135" s="62"/>
      <c r="C135" s="9">
        <v>35</v>
      </c>
      <c r="D135" s="3">
        <f>IF(C136=0,"- - -",C135/C136*100)</f>
        <v>2.8152247353688747E-2</v>
      </c>
      <c r="E135" s="2">
        <v>7</v>
      </c>
      <c r="F135" s="3">
        <f>IF(E136=0,"- - -",E135/E136*100)</f>
        <v>0.30017152658662088</v>
      </c>
      <c r="G135" s="2">
        <v>0</v>
      </c>
      <c r="H135" s="3">
        <f>IF(G136=0,"- - -",G135/G136*100)</f>
        <v>0</v>
      </c>
      <c r="I135" s="2">
        <v>3</v>
      </c>
      <c r="J135" s="3">
        <f>IF(I136=0,"- - -",I135/I136*100)</f>
        <v>0.51546391752577314</v>
      </c>
      <c r="K135" s="26">
        <f t="shared" si="8"/>
        <v>45</v>
      </c>
      <c r="L135" s="29">
        <f>IF(K136=0,"- - -",K135/K136*100)</f>
        <v>3.5350401030660582E-2</v>
      </c>
    </row>
    <row r="136" spans="1:32" x14ac:dyDescent="0.3">
      <c r="A136" s="155" t="s">
        <v>13</v>
      </c>
      <c r="B136" s="156"/>
      <c r="C136" s="14">
        <f>SUM(C127:C135)</f>
        <v>124324</v>
      </c>
      <c r="D136" s="15">
        <f>IF(C136=0,"- - -",C136/C136*100)</f>
        <v>100</v>
      </c>
      <c r="E136" s="16">
        <f>SUM(E127:E135)</f>
        <v>2332</v>
      </c>
      <c r="F136" s="15">
        <f>IF(E136=0,"- - -",E136/E136*100)</f>
        <v>100</v>
      </c>
      <c r="G136" s="16">
        <f>SUM(G127:G135)</f>
        <v>59</v>
      </c>
      <c r="H136" s="15">
        <f>IF(G136=0,"- - -",G136/G136*100)</f>
        <v>100</v>
      </c>
      <c r="I136" s="16">
        <f>SUM(I127:I135)</f>
        <v>582</v>
      </c>
      <c r="J136" s="15">
        <f>IF(I136=0,"- - -",I136/I136*100)</f>
        <v>100</v>
      </c>
      <c r="K136" s="22">
        <f>SUM(K127:K135)</f>
        <v>127297</v>
      </c>
      <c r="L136" s="23">
        <f>IF(K136=0,"- - -",K136/K136*100)</f>
        <v>100</v>
      </c>
    </row>
    <row r="137" spans="1:32" ht="15" thickBot="1" x14ac:dyDescent="0.35">
      <c r="A137" s="149" t="s">
        <v>591</v>
      </c>
      <c r="B137" s="150"/>
      <c r="C137" s="18">
        <f>IF($K136=0,"- - -",C136/$K136*100)</f>
        <v>97.664516838574357</v>
      </c>
      <c r="D137" s="19"/>
      <c r="E137" s="20">
        <f>IF($K136=0,"- - -",E136/$K136*100)</f>
        <v>1.831936337855566</v>
      </c>
      <c r="F137" s="19"/>
      <c r="G137" s="20">
        <f>IF($K136=0,"- - -",G136/$K136*100)</f>
        <v>4.6348303573532763E-2</v>
      </c>
      <c r="H137" s="19"/>
      <c r="I137" s="20">
        <f>IF($K136=0,"- - -",I136/$K136*100)</f>
        <v>0.45719851999654354</v>
      </c>
      <c r="J137" s="19"/>
      <c r="K137" s="24">
        <f>IF($K136=0,"- - -",K136/$K136*100)</f>
        <v>100</v>
      </c>
      <c r="L137" s="25"/>
    </row>
    <row r="138" spans="1:32" x14ac:dyDescent="0.3">
      <c r="A138" s="144" t="s">
        <v>533</v>
      </c>
      <c r="B138" s="146"/>
      <c r="C138" s="146"/>
      <c r="D138" s="146"/>
      <c r="E138" s="146"/>
    </row>
    <row r="140" spans="1:32" x14ac:dyDescent="0.3">
      <c r="A140" s="49" t="s">
        <v>152</v>
      </c>
      <c r="J140" s="48"/>
      <c r="L140" s="48"/>
    </row>
    <row r="141" spans="1:32" ht="15" thickBot="1" x14ac:dyDescent="0.35"/>
    <row r="142" spans="1:32" ht="14.4" customHeight="1" x14ac:dyDescent="0.3">
      <c r="A142" s="163" t="s">
        <v>158</v>
      </c>
      <c r="B142" s="164"/>
      <c r="C142" s="32" t="s">
        <v>20</v>
      </c>
      <c r="D142" s="33"/>
      <c r="E142" s="33" t="s">
        <v>21</v>
      </c>
      <c r="F142" s="33"/>
      <c r="G142" s="33" t="s">
        <v>22</v>
      </c>
      <c r="H142" s="33"/>
      <c r="I142" s="33" t="s">
        <v>23</v>
      </c>
      <c r="J142" s="33"/>
      <c r="K142" s="33" t="s">
        <v>24</v>
      </c>
      <c r="L142" s="33"/>
      <c r="M142" s="33" t="s">
        <v>25</v>
      </c>
      <c r="N142" s="33"/>
      <c r="O142" s="33" t="s">
        <v>26</v>
      </c>
      <c r="P142" s="33"/>
      <c r="Q142" s="33" t="s">
        <v>27</v>
      </c>
      <c r="R142" s="33"/>
      <c r="S142" s="33" t="s">
        <v>28</v>
      </c>
      <c r="T142" s="33"/>
      <c r="U142" s="33" t="s">
        <v>29</v>
      </c>
      <c r="V142" s="33"/>
      <c r="W142" s="33" t="s">
        <v>30</v>
      </c>
      <c r="X142" s="33"/>
      <c r="Y142" s="33" t="s">
        <v>55</v>
      </c>
      <c r="Z142" s="33"/>
      <c r="AA142" s="33" t="s">
        <v>56</v>
      </c>
      <c r="AB142" s="34"/>
      <c r="AC142" s="33" t="s">
        <v>57</v>
      </c>
      <c r="AD142" s="33"/>
      <c r="AE142" s="35" t="s">
        <v>13</v>
      </c>
      <c r="AF142" s="36"/>
    </row>
    <row r="143" spans="1:32" ht="15" thickBot="1" x14ac:dyDescent="0.35">
      <c r="A143" s="165"/>
      <c r="B143" s="166"/>
      <c r="C143" s="37" t="s">
        <v>14</v>
      </c>
      <c r="D143" s="38" t="s">
        <v>15</v>
      </c>
      <c r="E143" s="39" t="s">
        <v>14</v>
      </c>
      <c r="F143" s="38" t="s">
        <v>15</v>
      </c>
      <c r="G143" s="39" t="s">
        <v>14</v>
      </c>
      <c r="H143" s="38" t="s">
        <v>15</v>
      </c>
      <c r="I143" s="37" t="s">
        <v>14</v>
      </c>
      <c r="J143" s="38" t="s">
        <v>15</v>
      </c>
      <c r="K143" s="37" t="s">
        <v>14</v>
      </c>
      <c r="L143" s="38" t="s">
        <v>15</v>
      </c>
      <c r="M143" s="37" t="s">
        <v>14</v>
      </c>
      <c r="N143" s="38" t="s">
        <v>15</v>
      </c>
      <c r="O143" s="37" t="s">
        <v>14</v>
      </c>
      <c r="P143" s="38" t="s">
        <v>15</v>
      </c>
      <c r="Q143" s="37" t="s">
        <v>14</v>
      </c>
      <c r="R143" s="38" t="s">
        <v>15</v>
      </c>
      <c r="S143" s="37" t="s">
        <v>14</v>
      </c>
      <c r="T143" s="38" t="s">
        <v>15</v>
      </c>
      <c r="U143" s="37" t="s">
        <v>14</v>
      </c>
      <c r="V143" s="38" t="s">
        <v>15</v>
      </c>
      <c r="W143" s="37" t="s">
        <v>14</v>
      </c>
      <c r="X143" s="38" t="s">
        <v>15</v>
      </c>
      <c r="Y143" s="37" t="s">
        <v>14</v>
      </c>
      <c r="Z143" s="38" t="s">
        <v>15</v>
      </c>
      <c r="AA143" s="37" t="s">
        <v>14</v>
      </c>
      <c r="AB143" s="38" t="s">
        <v>15</v>
      </c>
      <c r="AC143" s="37" t="s">
        <v>14</v>
      </c>
      <c r="AD143" s="38" t="s">
        <v>15</v>
      </c>
      <c r="AE143" s="41" t="s">
        <v>14</v>
      </c>
      <c r="AF143" s="42" t="s">
        <v>15</v>
      </c>
    </row>
    <row r="144" spans="1:32" x14ac:dyDescent="0.3">
      <c r="A144" s="59" t="s">
        <v>159</v>
      </c>
      <c r="B144" s="62" t="s">
        <v>160</v>
      </c>
      <c r="C144" s="8">
        <v>12</v>
      </c>
      <c r="D144" s="5">
        <f>IF(C153=0,"- - -",C144/C153*100)</f>
        <v>0.60667340748230536</v>
      </c>
      <c r="E144" s="4">
        <v>5</v>
      </c>
      <c r="F144" s="5">
        <f>IF(E153=0,"- - -",E144/E153*100)</f>
        <v>0.19731649565903711</v>
      </c>
      <c r="G144" s="4">
        <v>1</v>
      </c>
      <c r="H144" s="5">
        <f>IF(G153=0,"- - -",G144/G153*100)</f>
        <v>2.0271639975674032E-2</v>
      </c>
      <c r="I144" s="4">
        <v>13</v>
      </c>
      <c r="J144" s="5">
        <f>IF(I153=0,"- - -",I144/I153*100)</f>
        <v>6.1816452686638143E-2</v>
      </c>
      <c r="K144" s="4">
        <v>14</v>
      </c>
      <c r="L144" s="5">
        <f>IF(K153=0,"- - -",K144/K153*100)</f>
        <v>2.8127134648611725E-2</v>
      </c>
      <c r="M144" s="4">
        <v>22</v>
      </c>
      <c r="N144" s="5">
        <f>IF(M153=0,"- - -",M144/M153*100)</f>
        <v>8.1526774133778027E-2</v>
      </c>
      <c r="O144" s="4">
        <v>5</v>
      </c>
      <c r="P144" s="5">
        <f>IF(O153=0,"- - -",O144/O153*100)</f>
        <v>5.2865299217593573E-2</v>
      </c>
      <c r="Q144" s="4">
        <v>0</v>
      </c>
      <c r="R144" s="5">
        <f>IF(Q153=0,"- - -",Q144/Q153*100)</f>
        <v>0</v>
      </c>
      <c r="S144" s="4">
        <v>0</v>
      </c>
      <c r="T144" s="5">
        <f>IF(S153=0,"- - -",S144/S153*100)</f>
        <v>0</v>
      </c>
      <c r="U144" s="4">
        <v>1</v>
      </c>
      <c r="V144" s="5">
        <f>IF(U153=0,"- - -",U144/U153*100)</f>
        <v>0.12919896640826875</v>
      </c>
      <c r="W144" s="4">
        <v>0</v>
      </c>
      <c r="X144" s="5">
        <f>IF(W153=0,"- - -",W144/W153*100)</f>
        <v>0</v>
      </c>
      <c r="Y144" s="4">
        <v>0</v>
      </c>
      <c r="Z144" s="5">
        <f>IF(Y153=0,"- - -",Y144/Y153*100)</f>
        <v>0</v>
      </c>
      <c r="AA144" s="4">
        <v>0</v>
      </c>
      <c r="AB144" s="5">
        <f>IF(AA153=0,"- - -",AA144/AA153*100)</f>
        <v>0</v>
      </c>
      <c r="AC144" s="4">
        <v>0</v>
      </c>
      <c r="AD144" s="5">
        <f>IF(AC153=0,"- - -",AC144/AC153*100)</f>
        <v>0</v>
      </c>
      <c r="AE144" s="26">
        <f>C144+E144+G144+I144+K144+M144+O144+Q144+S144+U144+W144+Y144+AA144+AC144</f>
        <v>73</v>
      </c>
      <c r="AF144" s="27">
        <f>IF(AE153=0,"- - -",AE144/AE153*100)</f>
        <v>5.6283731688511952E-2</v>
      </c>
    </row>
    <row r="145" spans="1:32" x14ac:dyDescent="0.3">
      <c r="A145" s="60" t="s">
        <v>161</v>
      </c>
      <c r="B145" s="62" t="s">
        <v>160</v>
      </c>
      <c r="C145" s="9">
        <v>310</v>
      </c>
      <c r="D145" s="3">
        <f>IF(C153=0,"- - -",C145/C153*100)</f>
        <v>15.672396359959556</v>
      </c>
      <c r="E145" s="2">
        <v>27</v>
      </c>
      <c r="F145" s="3">
        <f>IF(E153=0,"- - -",E145/E153*100)</f>
        <v>1.0655090765588004</v>
      </c>
      <c r="G145" s="2">
        <v>12</v>
      </c>
      <c r="H145" s="3">
        <f>IF(G153=0,"- - -",G145/G153*100)</f>
        <v>0.2432596797080884</v>
      </c>
      <c r="I145" s="2">
        <v>7</v>
      </c>
      <c r="J145" s="3">
        <f>IF(I153=0,"- - -",I145/I153*100)</f>
        <v>3.3285782215882069E-2</v>
      </c>
      <c r="K145" s="2">
        <v>5</v>
      </c>
      <c r="L145" s="3">
        <f>IF(K153=0,"- - -",K145/K153*100)</f>
        <v>1.0045405231647046E-2</v>
      </c>
      <c r="M145" s="2">
        <v>4</v>
      </c>
      <c r="N145" s="3">
        <f>IF(M153=0,"- - -",M145/M153*100)</f>
        <v>1.4823049842505095E-2</v>
      </c>
      <c r="O145" s="2">
        <v>1</v>
      </c>
      <c r="P145" s="3">
        <f>IF(O153=0,"- - -",O145/O153*100)</f>
        <v>1.0573059843518714E-2</v>
      </c>
      <c r="Q145" s="2">
        <v>1</v>
      </c>
      <c r="R145" s="3">
        <f>IF(Q153=0,"- - -",Q145/Q153*100)</f>
        <v>2.4497795198432142E-2</v>
      </c>
      <c r="S145" s="2">
        <v>2</v>
      </c>
      <c r="T145" s="3">
        <f>IF(S153=0,"- - -",S145/S153*100)</f>
        <v>0.16366612111292964</v>
      </c>
      <c r="U145" s="2">
        <v>2</v>
      </c>
      <c r="V145" s="3">
        <f>IF(U153=0,"- - -",U145/U153*100)</f>
        <v>0.2583979328165375</v>
      </c>
      <c r="W145" s="2">
        <v>1</v>
      </c>
      <c r="X145" s="3">
        <f>IF(W153=0,"- - -",W145/W153*100)</f>
        <v>0.16750418760469013</v>
      </c>
      <c r="Y145" s="2">
        <v>8</v>
      </c>
      <c r="Z145" s="3">
        <f>IF(Y153=0,"- - -",Y145/Y153*100)</f>
        <v>0.22922636103151861</v>
      </c>
      <c r="AA145" s="2">
        <v>11</v>
      </c>
      <c r="AB145" s="3">
        <f>IF(AA153=0,"- - -",AA145/AA153*100)</f>
        <v>0.79710144927536231</v>
      </c>
      <c r="AC145" s="2">
        <v>220</v>
      </c>
      <c r="AD145" s="3">
        <f>IF(AC153=0,"- - -",AC145/AC153*100)</f>
        <v>15.037593984962406</v>
      </c>
      <c r="AE145" s="26">
        <f t="shared" ref="AE145:AE152" si="9">C145+E145+G145+I145+K145+M145+O145+Q145+S145+U145+W145+Y145+AA145+AC145</f>
        <v>611</v>
      </c>
      <c r="AF145" s="29">
        <f>IF(AE153=0,"- - -",AE145/AE153*100)</f>
        <v>0.47108712413261372</v>
      </c>
    </row>
    <row r="146" spans="1:32" x14ac:dyDescent="0.3">
      <c r="A146" s="60" t="s">
        <v>162</v>
      </c>
      <c r="B146" s="62" t="s">
        <v>160</v>
      </c>
      <c r="C146" s="9">
        <v>245</v>
      </c>
      <c r="D146" s="3">
        <f>IF(C153=0,"- - -",C146/C153*100)</f>
        <v>12.386248736097068</v>
      </c>
      <c r="E146" s="2">
        <v>58</v>
      </c>
      <c r="F146" s="3">
        <f>IF(E153=0,"- - -",E146/E153*100)</f>
        <v>2.2888713496448303</v>
      </c>
      <c r="G146" s="2">
        <v>11</v>
      </c>
      <c r="H146" s="3">
        <f>IF(G153=0,"- - -",G146/G153*100)</f>
        <v>0.22298803973241438</v>
      </c>
      <c r="I146" s="2">
        <v>15</v>
      </c>
      <c r="J146" s="3">
        <f>IF(I153=0,"- - -",I146/I153*100)</f>
        <v>7.1326676176890161E-2</v>
      </c>
      <c r="K146" s="2">
        <v>9</v>
      </c>
      <c r="L146" s="3">
        <f>IF(K153=0,"- - -",K146/K153*100)</f>
        <v>1.8081729416964683E-2</v>
      </c>
      <c r="M146" s="2">
        <v>15</v>
      </c>
      <c r="N146" s="3">
        <f>IF(M153=0,"- - -",M146/M153*100)</f>
        <v>5.5586436909394105E-2</v>
      </c>
      <c r="O146" s="2">
        <v>16</v>
      </c>
      <c r="P146" s="3">
        <f>IF(O153=0,"- - -",O146/O153*100)</f>
        <v>0.16916895749629943</v>
      </c>
      <c r="Q146" s="2">
        <v>17</v>
      </c>
      <c r="R146" s="3">
        <f>IF(Q153=0,"- - -",Q146/Q153*100)</f>
        <v>0.41646251837334641</v>
      </c>
      <c r="S146" s="2">
        <v>12</v>
      </c>
      <c r="T146" s="3">
        <f>IF(S153=0,"- - -",S146/S153*100)</f>
        <v>0.98199672667757776</v>
      </c>
      <c r="U146" s="2">
        <v>14</v>
      </c>
      <c r="V146" s="3">
        <f>IF(U153=0,"- - -",U146/U153*100)</f>
        <v>1.8087855297157622</v>
      </c>
      <c r="W146" s="2">
        <v>17</v>
      </c>
      <c r="X146" s="3">
        <f>IF(W153=0,"- - -",W146/W153*100)</f>
        <v>2.8475711892797317</v>
      </c>
      <c r="Y146" s="2">
        <v>149</v>
      </c>
      <c r="Z146" s="3">
        <f>IF(Y153=0,"- - -",Y146/Y153*100)</f>
        <v>4.2693409742120343</v>
      </c>
      <c r="AA146" s="2">
        <v>201</v>
      </c>
      <c r="AB146" s="3">
        <f>IF(AA153=0,"- - -",AA146/AA153*100)</f>
        <v>14.565217391304348</v>
      </c>
      <c r="AC146" s="2">
        <v>748</v>
      </c>
      <c r="AD146" s="3">
        <f>IF(AC153=0,"- - -",AC146/AC153*100)</f>
        <v>51.127819548872175</v>
      </c>
      <c r="AE146" s="26">
        <f t="shared" si="9"/>
        <v>1527</v>
      </c>
      <c r="AF146" s="29">
        <f>IF(AE153=0,"- - -",AE146/AE153*100)</f>
        <v>1.1773323053199691</v>
      </c>
    </row>
    <row r="147" spans="1:32" x14ac:dyDescent="0.3">
      <c r="A147" s="60" t="s">
        <v>163</v>
      </c>
      <c r="B147" s="62" t="s">
        <v>160</v>
      </c>
      <c r="C147" s="9">
        <v>428</v>
      </c>
      <c r="D147" s="3">
        <f>IF(C153=0,"- - -",C147/C153*100)</f>
        <v>21.638018200202225</v>
      </c>
      <c r="E147" s="2">
        <v>327</v>
      </c>
      <c r="F147" s="3">
        <f>IF(E153=0,"- - -",E147/E153*100)</f>
        <v>12.904498816101025</v>
      </c>
      <c r="G147" s="2">
        <v>437</v>
      </c>
      <c r="H147" s="3">
        <f>IF(G153=0,"- - -",G147/G153*100)</f>
        <v>8.8587066693695515</v>
      </c>
      <c r="I147" s="2">
        <v>1520</v>
      </c>
      <c r="J147" s="3">
        <f>IF(I153=0,"- - -",I147/I153*100)</f>
        <v>7.2277698525915355</v>
      </c>
      <c r="K147" s="2">
        <v>4252</v>
      </c>
      <c r="L147" s="3">
        <f>IF(K153=0,"- - -",K147/K153*100)</f>
        <v>8.5426126089926466</v>
      </c>
      <c r="M147" s="2">
        <v>3364</v>
      </c>
      <c r="N147" s="3">
        <f>IF(M153=0,"- - -",M147/M153*100)</f>
        <v>12.466184917546785</v>
      </c>
      <c r="O147" s="2">
        <v>1820</v>
      </c>
      <c r="P147" s="3">
        <f>IF(O153=0,"- - -",O147/O153*100)</f>
        <v>19.242968915204059</v>
      </c>
      <c r="Q147" s="2">
        <v>1077</v>
      </c>
      <c r="R147" s="3">
        <f>IF(Q153=0,"- - -",Q147/Q153*100)</f>
        <v>26.384125428711414</v>
      </c>
      <c r="S147" s="2">
        <v>487</v>
      </c>
      <c r="T147" s="3">
        <f>IF(S153=0,"- - -",S147/S153*100)</f>
        <v>39.852700490998359</v>
      </c>
      <c r="U147" s="2">
        <v>382</v>
      </c>
      <c r="V147" s="3">
        <f>IF(U153=0,"- - -",U147/U153*100)</f>
        <v>49.354005167958661</v>
      </c>
      <c r="W147" s="2">
        <v>347</v>
      </c>
      <c r="X147" s="3">
        <f>IF(W153=0,"- - -",W147/W153*100)</f>
        <v>58.123953098827471</v>
      </c>
      <c r="Y147" s="2">
        <v>2609</v>
      </c>
      <c r="Z147" s="3">
        <f>IF(Y153=0,"- - -",Y147/Y153*100)</f>
        <v>74.756446991404019</v>
      </c>
      <c r="AA147" s="2">
        <v>1047</v>
      </c>
      <c r="AB147" s="3">
        <f>IF(AA153=0,"- - -",AA147/AA153*100)</f>
        <v>75.869565217391298</v>
      </c>
      <c r="AC147" s="2">
        <v>387</v>
      </c>
      <c r="AD147" s="3">
        <f>IF(AC153=0,"- - -",AC147/AC153*100)</f>
        <v>26.452494873547504</v>
      </c>
      <c r="AE147" s="26">
        <f t="shared" si="9"/>
        <v>18484</v>
      </c>
      <c r="AF147" s="29">
        <f>IF(AE153=0,"- - -",AE147/AE153*100)</f>
        <v>14.251349267540478</v>
      </c>
    </row>
    <row r="148" spans="1:32" x14ac:dyDescent="0.3">
      <c r="A148" s="60" t="s">
        <v>164</v>
      </c>
      <c r="B148" s="62" t="s">
        <v>160</v>
      </c>
      <c r="C148" s="9">
        <v>786</v>
      </c>
      <c r="D148" s="3">
        <f>IF(C153=0,"- - -",C148/C153*100)</f>
        <v>39.737108190091</v>
      </c>
      <c r="E148" s="2">
        <v>1787</v>
      </c>
      <c r="F148" s="3">
        <f>IF(E153=0,"- - -",E148/E153*100)</f>
        <v>70.520915548539847</v>
      </c>
      <c r="G148" s="2">
        <v>3894</v>
      </c>
      <c r="H148" s="3">
        <f>IF(G153=0,"- - -",G148/G153*100)</f>
        <v>78.937766065274687</v>
      </c>
      <c r="I148" s="2">
        <v>16875</v>
      </c>
      <c r="J148" s="3">
        <f>IF(I153=0,"- - -",I148/I153*100)</f>
        <v>80.242510699001429</v>
      </c>
      <c r="K148" s="2">
        <v>39509</v>
      </c>
      <c r="L148" s="3">
        <f>IF(K153=0,"- - -",K148/K153*100)</f>
        <v>79.376783059428618</v>
      </c>
      <c r="M148" s="2">
        <v>20726</v>
      </c>
      <c r="N148" s="3">
        <f>IF(M153=0,"- - -",M148/M153*100)</f>
        <v>76.805632758940163</v>
      </c>
      <c r="O148" s="2">
        <v>6637</v>
      </c>
      <c r="P148" s="3">
        <f>IF(O153=0,"- - -",O148/O153*100)</f>
        <v>70.173398181433711</v>
      </c>
      <c r="Q148" s="2">
        <v>2592</v>
      </c>
      <c r="R148" s="3">
        <f>IF(Q153=0,"- - -",Q148/Q153*100)</f>
        <v>63.498285154336109</v>
      </c>
      <c r="S148" s="2">
        <v>619</v>
      </c>
      <c r="T148" s="3">
        <f>IF(S153=0,"- - -",S148/S153*100)</f>
        <v>50.654664484451715</v>
      </c>
      <c r="U148" s="2">
        <v>318</v>
      </c>
      <c r="V148" s="3">
        <f>IF(U153=0,"- - -",U148/U153*100)</f>
        <v>41.085271317829459</v>
      </c>
      <c r="W148" s="2">
        <v>204</v>
      </c>
      <c r="X148" s="3">
        <f>IF(W153=0,"- - -",W148/W153*100)</f>
        <v>34.170854271356781</v>
      </c>
      <c r="Y148" s="2">
        <v>663</v>
      </c>
      <c r="Z148" s="3">
        <f>IF(Y153=0,"- - -",Y148/Y153*100)</f>
        <v>18.997134670487107</v>
      </c>
      <c r="AA148" s="2">
        <v>113</v>
      </c>
      <c r="AB148" s="3">
        <f>IF(AA153=0,"- - -",AA148/AA153*100)</f>
        <v>8.1884057971014492</v>
      </c>
      <c r="AC148" s="2">
        <v>90</v>
      </c>
      <c r="AD148" s="3">
        <f>IF(AC153=0,"- - -",AC148/AC153*100)</f>
        <v>6.1517429938482566</v>
      </c>
      <c r="AE148" s="26">
        <f t="shared" si="9"/>
        <v>94813</v>
      </c>
      <c r="AF148" s="29">
        <f>IF(AE153=0,"- - -",AE148/AE153*100)</f>
        <v>73.101773323053195</v>
      </c>
    </row>
    <row r="149" spans="1:32" x14ac:dyDescent="0.3">
      <c r="A149" s="60" t="s">
        <v>165</v>
      </c>
      <c r="B149" s="62" t="s">
        <v>160</v>
      </c>
      <c r="C149" s="9">
        <v>188</v>
      </c>
      <c r="D149" s="3">
        <f>IF(C153=0,"- - -",C149/C153*100)</f>
        <v>9.5045500505561176</v>
      </c>
      <c r="E149" s="2">
        <v>327</v>
      </c>
      <c r="F149" s="3">
        <f>IF(E153=0,"- - -",E149/E153*100)</f>
        <v>12.904498816101025</v>
      </c>
      <c r="G149" s="2">
        <v>575</v>
      </c>
      <c r="H149" s="3">
        <f>IF(G153=0,"- - -",G149/G153*100)</f>
        <v>11.656192986012568</v>
      </c>
      <c r="I149" s="2">
        <v>2595</v>
      </c>
      <c r="J149" s="3">
        <f>IF(I153=0,"- - -",I149/I153*100)</f>
        <v>12.339514978601997</v>
      </c>
      <c r="K149" s="2">
        <v>5971</v>
      </c>
      <c r="L149" s="3">
        <f>IF(K153=0,"- - -",K149/K153*100)</f>
        <v>11.9962229276329</v>
      </c>
      <c r="M149" s="2">
        <v>2847</v>
      </c>
      <c r="N149" s="3">
        <f>IF(M153=0,"- - -",M149/M153*100)</f>
        <v>10.550305725403001</v>
      </c>
      <c r="O149" s="2">
        <v>976</v>
      </c>
      <c r="P149" s="3">
        <f>IF(O153=0,"- - -",O149/O153*100)</f>
        <v>10.319306407274265</v>
      </c>
      <c r="Q149" s="2">
        <v>394</v>
      </c>
      <c r="R149" s="3">
        <f>IF(Q153=0,"- - -",Q149/Q153*100)</f>
        <v>9.6521313081822626</v>
      </c>
      <c r="S149" s="2">
        <v>101</v>
      </c>
      <c r="T149" s="3">
        <f>IF(S153=0,"- - -",S149/S153*100)</f>
        <v>8.2651391162029455</v>
      </c>
      <c r="U149" s="2">
        <v>56</v>
      </c>
      <c r="V149" s="3">
        <f>IF(U153=0,"- - -",U149/U153*100)</f>
        <v>7.2351421188630489</v>
      </c>
      <c r="W149" s="2">
        <v>26</v>
      </c>
      <c r="X149" s="3">
        <f>IF(W153=0,"- - -",W149/W153*100)</f>
        <v>4.3551088777219427</v>
      </c>
      <c r="Y149" s="2">
        <v>57</v>
      </c>
      <c r="Z149" s="3">
        <f>IF(Y153=0,"- - -",Y149/Y153*100)</f>
        <v>1.6332378223495703</v>
      </c>
      <c r="AA149" s="2">
        <v>7</v>
      </c>
      <c r="AB149" s="3">
        <f>IF(AA153=0,"- - -",AA149/AA153*100)</f>
        <v>0.50724637681159412</v>
      </c>
      <c r="AC149" s="2">
        <v>11</v>
      </c>
      <c r="AD149" s="3">
        <f>IF(AC153=0,"- - -",AC149/AC153*100)</f>
        <v>0.75187969924812026</v>
      </c>
      <c r="AE149" s="26">
        <f t="shared" si="9"/>
        <v>14131</v>
      </c>
      <c r="AF149" s="29">
        <f>IF(AE153=0,"- - -",AE149/AE153*100)</f>
        <v>10.895142636854279</v>
      </c>
    </row>
    <row r="150" spans="1:32" x14ac:dyDescent="0.3">
      <c r="A150" s="60" t="s">
        <v>166</v>
      </c>
      <c r="B150" s="62" t="s">
        <v>160</v>
      </c>
      <c r="C150" s="9">
        <v>0</v>
      </c>
      <c r="D150" s="3">
        <f>IF(C153=0,"- - -",C150/C153*100)</f>
        <v>0</v>
      </c>
      <c r="E150" s="2">
        <v>1</v>
      </c>
      <c r="F150" s="3">
        <f>IF(E153=0,"- - -",E150/E153*100)</f>
        <v>3.9463299131807419E-2</v>
      </c>
      <c r="G150" s="2">
        <v>2</v>
      </c>
      <c r="H150" s="3">
        <f>IF(G153=0,"- - -",G150/G153*100)</f>
        <v>4.0543279951348064E-2</v>
      </c>
      <c r="I150" s="2">
        <v>2</v>
      </c>
      <c r="J150" s="3">
        <f>IF(I153=0,"- - -",I150/I153*100)</f>
        <v>9.5102234902520212E-3</v>
      </c>
      <c r="K150" s="2">
        <v>1</v>
      </c>
      <c r="L150" s="3">
        <f>IF(K153=0,"- - -",K150/K153*100)</f>
        <v>2.0090810463294089E-3</v>
      </c>
      <c r="M150" s="2">
        <v>2</v>
      </c>
      <c r="N150" s="3">
        <f>IF(M153=0,"- - -",M150/M153*100)</f>
        <v>7.4115249212525474E-3</v>
      </c>
      <c r="O150" s="2">
        <v>0</v>
      </c>
      <c r="P150" s="3">
        <f>IF(O153=0,"- - -",O150/O153*100)</f>
        <v>0</v>
      </c>
      <c r="Q150" s="2">
        <v>0</v>
      </c>
      <c r="R150" s="3">
        <f>IF(Q153=0,"- - -",Q150/Q153*100)</f>
        <v>0</v>
      </c>
      <c r="S150" s="2">
        <v>0</v>
      </c>
      <c r="T150" s="3">
        <f>IF(S153=0,"- - -",S150/S153*100)</f>
        <v>0</v>
      </c>
      <c r="U150" s="2">
        <v>0</v>
      </c>
      <c r="V150" s="3">
        <f>IF(U153=0,"- - -",U150/U153*100)</f>
        <v>0</v>
      </c>
      <c r="W150" s="2">
        <v>0</v>
      </c>
      <c r="X150" s="3">
        <f>IF(W153=0,"- - -",W150/W153*100)</f>
        <v>0</v>
      </c>
      <c r="Y150" s="2">
        <v>0</v>
      </c>
      <c r="Z150" s="3">
        <f>IF(Y153=0,"- - -",Y150/Y153*100)</f>
        <v>0</v>
      </c>
      <c r="AA150" s="2">
        <v>0</v>
      </c>
      <c r="AB150" s="3">
        <f>IF(AA153=0,"- - -",AA150/AA153*100)</f>
        <v>0</v>
      </c>
      <c r="AC150" s="2">
        <v>0</v>
      </c>
      <c r="AD150" s="3">
        <f>IF(AC153=0,"- - -",AC150/AC153*100)</f>
        <v>0</v>
      </c>
      <c r="AE150" s="26">
        <f t="shared" si="9"/>
        <v>8</v>
      </c>
      <c r="AF150" s="29">
        <f>IF(AE153=0,"- - -",AE150/AE153*100)</f>
        <v>6.1680801850424053E-3</v>
      </c>
    </row>
    <row r="151" spans="1:32" x14ac:dyDescent="0.3">
      <c r="A151" s="60" t="s">
        <v>167</v>
      </c>
      <c r="B151" s="62" t="s">
        <v>160</v>
      </c>
      <c r="C151" s="9">
        <v>0</v>
      </c>
      <c r="D151" s="3">
        <f>IF(C153=0,"- - -",C151/C153*100)</f>
        <v>0</v>
      </c>
      <c r="E151" s="2">
        <v>0</v>
      </c>
      <c r="F151" s="3">
        <f>IF(E153=0,"- - -",E151/E153*100)</f>
        <v>0</v>
      </c>
      <c r="G151" s="2">
        <v>0</v>
      </c>
      <c r="H151" s="3">
        <f>IF(G153=0,"- - -",G151/G153*100)</f>
        <v>0</v>
      </c>
      <c r="I151" s="2">
        <v>2</v>
      </c>
      <c r="J151" s="3">
        <f>IF(I153=0,"- - -",I151/I153*100)</f>
        <v>9.5102234902520212E-3</v>
      </c>
      <c r="K151" s="2">
        <v>1</v>
      </c>
      <c r="L151" s="3">
        <f>IF(K153=0,"- - -",K151/K153*100)</f>
        <v>2.0090810463294089E-3</v>
      </c>
      <c r="M151" s="2">
        <v>0</v>
      </c>
      <c r="N151" s="3">
        <f>IF(M153=0,"- - -",M151/M153*100)</f>
        <v>0</v>
      </c>
      <c r="O151" s="2">
        <v>0</v>
      </c>
      <c r="P151" s="3">
        <f>IF(O153=0,"- - -",O151/O153*100)</f>
        <v>0</v>
      </c>
      <c r="Q151" s="2">
        <v>0</v>
      </c>
      <c r="R151" s="3">
        <f>IF(Q153=0,"- - -",Q151/Q153*100)</f>
        <v>0</v>
      </c>
      <c r="S151" s="2">
        <v>0</v>
      </c>
      <c r="T151" s="3">
        <f>IF(S153=0,"- - -",S151/S153*100)</f>
        <v>0</v>
      </c>
      <c r="U151" s="2">
        <v>0</v>
      </c>
      <c r="V151" s="3">
        <f>IF(U153=0,"- - -",U151/U153*100)</f>
        <v>0</v>
      </c>
      <c r="W151" s="2">
        <v>0</v>
      </c>
      <c r="X151" s="3">
        <f>IF(W153=0,"- - -",W151/W153*100)</f>
        <v>0</v>
      </c>
      <c r="Y151" s="2">
        <v>0</v>
      </c>
      <c r="Z151" s="3">
        <f>IF(Y153=0,"- - -",Y151/Y153*100)</f>
        <v>0</v>
      </c>
      <c r="AA151" s="2">
        <v>0</v>
      </c>
      <c r="AB151" s="3">
        <f>IF(AA153=0,"- - -",AA151/AA153*100)</f>
        <v>0</v>
      </c>
      <c r="AC151" s="2">
        <v>0</v>
      </c>
      <c r="AD151" s="3">
        <f>IF(AC153=0,"- - -",AC151/AC153*100)</f>
        <v>0</v>
      </c>
      <c r="AE151" s="26">
        <f t="shared" si="9"/>
        <v>3</v>
      </c>
      <c r="AF151" s="29">
        <f>IF(AE153=0,"- - -",AE151/AE153*100)</f>
        <v>2.3130300693909021E-3</v>
      </c>
    </row>
    <row r="152" spans="1:32" ht="15" thickBot="1" x14ac:dyDescent="0.35">
      <c r="A152" s="66" t="s">
        <v>16</v>
      </c>
      <c r="B152" s="62"/>
      <c r="C152" s="9">
        <v>9</v>
      </c>
      <c r="D152" s="3">
        <f>IF(C153=0,"- - -",C152/C153*100)</f>
        <v>0.45500505561172899</v>
      </c>
      <c r="E152" s="2">
        <v>2</v>
      </c>
      <c r="F152" s="3">
        <f>IF(E153=0,"- - -",E152/E153*100)</f>
        <v>7.8926598263614839E-2</v>
      </c>
      <c r="G152" s="2">
        <v>1</v>
      </c>
      <c r="H152" s="3">
        <f>IF(G153=0,"- - -",G152/G153*100)</f>
        <v>2.0271639975674032E-2</v>
      </c>
      <c r="I152" s="2">
        <v>1</v>
      </c>
      <c r="J152" s="3">
        <f>IF(I153=0,"- - -",I152/I153*100)</f>
        <v>4.7551117451260106E-3</v>
      </c>
      <c r="K152" s="2">
        <v>12</v>
      </c>
      <c r="L152" s="3">
        <f>IF(K153=0,"- - -",K152/K153*100)</f>
        <v>2.4108972555952908E-2</v>
      </c>
      <c r="M152" s="2">
        <v>5</v>
      </c>
      <c r="N152" s="3">
        <f>IF(M153=0,"- - -",M152/M153*100)</f>
        <v>1.8528812303131369E-2</v>
      </c>
      <c r="O152" s="2">
        <v>3</v>
      </c>
      <c r="P152" s="3">
        <f>IF(O153=0,"- - -",O152/O153*100)</f>
        <v>3.1719179530556141E-2</v>
      </c>
      <c r="Q152" s="2">
        <v>1</v>
      </c>
      <c r="R152" s="3">
        <f>IF(Q153=0,"- - -",Q152/Q153*100)</f>
        <v>2.4497795198432142E-2</v>
      </c>
      <c r="S152" s="2">
        <v>1</v>
      </c>
      <c r="T152" s="3">
        <f>IF(S153=0,"- - -",S152/S153*100)</f>
        <v>8.1833060556464818E-2</v>
      </c>
      <c r="U152" s="2">
        <v>1</v>
      </c>
      <c r="V152" s="3">
        <f>IF(U153=0,"- - -",U152/U153*100)</f>
        <v>0.12919896640826875</v>
      </c>
      <c r="W152" s="2">
        <v>2</v>
      </c>
      <c r="X152" s="3">
        <f>IF(W153=0,"- - -",W152/W153*100)</f>
        <v>0.33500837520938026</v>
      </c>
      <c r="Y152" s="2">
        <v>4</v>
      </c>
      <c r="Z152" s="3">
        <f>IF(Y153=0,"- - -",Y152/Y153*100)</f>
        <v>0.11461318051575931</v>
      </c>
      <c r="AA152" s="2">
        <v>1</v>
      </c>
      <c r="AB152" s="3">
        <f>IF(AA153=0,"- - -",AA152/AA153*100)</f>
        <v>7.2463768115942032E-2</v>
      </c>
      <c r="AC152" s="2">
        <v>7</v>
      </c>
      <c r="AD152" s="3">
        <f>IF(AC153=0,"- - -",AC152/AC153*100)</f>
        <v>0.4784688995215311</v>
      </c>
      <c r="AE152" s="26">
        <f t="shared" si="9"/>
        <v>50</v>
      </c>
      <c r="AF152" s="29">
        <f>IF(AE153=0,"- - -",AE152/AE153*100)</f>
        <v>3.8550501156515031E-2</v>
      </c>
    </row>
    <row r="153" spans="1:32" x14ac:dyDescent="0.3">
      <c r="A153" s="155" t="s">
        <v>13</v>
      </c>
      <c r="B153" s="156"/>
      <c r="C153" s="14">
        <f>SUM(C144:C152)</f>
        <v>1978</v>
      </c>
      <c r="D153" s="15">
        <f>IF(C153=0,"- - -",C153/C153*100)</f>
        <v>100</v>
      </c>
      <c r="E153" s="16">
        <f>SUM(E144:E152)</f>
        <v>2534</v>
      </c>
      <c r="F153" s="15">
        <f>IF(E153=0,"- - -",E153/E153*100)</f>
        <v>100</v>
      </c>
      <c r="G153" s="16">
        <f>SUM(G144:G152)</f>
        <v>4933</v>
      </c>
      <c r="H153" s="15">
        <f>IF(G153=0,"- - -",G153/G153*100)</f>
        <v>100</v>
      </c>
      <c r="I153" s="16">
        <f>SUM(I144:I152)</f>
        <v>21030</v>
      </c>
      <c r="J153" s="15">
        <f>IF(I153=0,"- - -",I153/I153*100)</f>
        <v>100</v>
      </c>
      <c r="K153" s="16">
        <f>SUM(K144:K152)</f>
        <v>49774</v>
      </c>
      <c r="L153" s="15">
        <f>IF(K153=0,"- - -",K153/K153*100)</f>
        <v>100</v>
      </c>
      <c r="M153" s="16">
        <f>SUM(M144:M152)</f>
        <v>26985</v>
      </c>
      <c r="N153" s="15">
        <f>IF(M153=0,"- - -",M153/M153*100)</f>
        <v>100</v>
      </c>
      <c r="O153" s="16">
        <f>SUM(O144:O152)</f>
        <v>9458</v>
      </c>
      <c r="P153" s="15">
        <f>IF(O153=0,"- - -",O153/O153*100)</f>
        <v>100</v>
      </c>
      <c r="Q153" s="16">
        <f>SUM(Q144:Q152)</f>
        <v>4082</v>
      </c>
      <c r="R153" s="15">
        <f>IF(Q153=0,"- - -",Q153/Q153*100)</f>
        <v>100</v>
      </c>
      <c r="S153" s="16">
        <f>SUM(S144:S152)</f>
        <v>1222</v>
      </c>
      <c r="T153" s="15">
        <f>IF(S153=0,"- - -",S153/S153*100)</f>
        <v>100</v>
      </c>
      <c r="U153" s="16">
        <f>SUM(U144:U152)</f>
        <v>774</v>
      </c>
      <c r="V153" s="15">
        <f>IF(U153=0,"- - -",U153/U153*100)</f>
        <v>100</v>
      </c>
      <c r="W153" s="16">
        <f>SUM(W144:W152)</f>
        <v>597</v>
      </c>
      <c r="X153" s="15">
        <f>IF(W153=0,"- - -",W153/W153*100)</f>
        <v>100</v>
      </c>
      <c r="Y153" s="16">
        <f>SUM(Y144:Y152)</f>
        <v>3490</v>
      </c>
      <c r="Z153" s="15">
        <f>IF(Y153=0,"- - -",Y153/Y153*100)</f>
        <v>100</v>
      </c>
      <c r="AA153" s="16">
        <f>SUM(AA144:AA152)</f>
        <v>1380</v>
      </c>
      <c r="AB153" s="15">
        <f t="shared" ref="AB153" si="10">IF(AA153=0,"- - -",AA153/AA153*100)</f>
        <v>100</v>
      </c>
      <c r="AC153" s="16">
        <f>SUM(AC144:AC152)</f>
        <v>1463</v>
      </c>
      <c r="AD153" s="15">
        <f t="shared" ref="AD153" si="11">IF(AC153=0,"- - -",AC153/AC153*100)</f>
        <v>100</v>
      </c>
      <c r="AE153" s="22">
        <f>SUM(AE144:AE152)</f>
        <v>129700</v>
      </c>
      <c r="AF153" s="23">
        <f>IF(AE153=0,"- - -",AE153/AE153*100)</f>
        <v>100</v>
      </c>
    </row>
    <row r="154" spans="1:32" ht="15" thickBot="1" x14ac:dyDescent="0.35">
      <c r="A154" s="149" t="s">
        <v>31</v>
      </c>
      <c r="B154" s="150"/>
      <c r="C154" s="18">
        <f>IF($AE153=0,"- - -",C153/$AE153*100)</f>
        <v>1.5250578257517349</v>
      </c>
      <c r="D154" s="19"/>
      <c r="E154" s="20">
        <f>IF($AE153=0,"- - -",E153/$AE153*100)</f>
        <v>1.953739398612182</v>
      </c>
      <c r="F154" s="19"/>
      <c r="G154" s="20">
        <f>IF($AE153=0,"- - -",G153/$AE153*100)</f>
        <v>3.8033924441017732</v>
      </c>
      <c r="H154" s="19"/>
      <c r="I154" s="20">
        <f>IF($AE153=0,"- - -",I153/$AE153*100)</f>
        <v>16.214340786430224</v>
      </c>
      <c r="J154" s="19"/>
      <c r="K154" s="20">
        <f>IF($AE153=0,"- - -",K153/$AE153*100)</f>
        <v>38.376252891287585</v>
      </c>
      <c r="L154" s="19"/>
      <c r="M154" s="20">
        <f>IF($AE153=0,"- - -",M153/$AE153*100)</f>
        <v>20.805705474171166</v>
      </c>
      <c r="N154" s="19"/>
      <c r="O154" s="20">
        <f>IF($AE153=0,"- - -",O153/$AE153*100)</f>
        <v>7.2922127987663838</v>
      </c>
      <c r="P154" s="19"/>
      <c r="Q154" s="20">
        <f>IF($AE153=0,"- - -",Q153/$AE153*100)</f>
        <v>3.1472629144178872</v>
      </c>
      <c r="R154" s="19"/>
      <c r="S154" s="20">
        <f>IF($AE153=0,"- - -",S153/$AE153*100)</f>
        <v>0.94217424826522744</v>
      </c>
      <c r="T154" s="19"/>
      <c r="U154" s="20">
        <f>IF($AE153=0,"- - -",U153/$AE153*100)</f>
        <v>0.59676175790285269</v>
      </c>
      <c r="V154" s="19"/>
      <c r="W154" s="20">
        <f>IF($AE153=0,"- - -",W153/$AE153*100)</f>
        <v>0.46029298380878952</v>
      </c>
      <c r="X154" s="19"/>
      <c r="Y154" s="20">
        <f>IF($AE153=0,"- - -",Y153/$AE153*100)</f>
        <v>2.6908249807247495</v>
      </c>
      <c r="Z154" s="19"/>
      <c r="AA154" s="20">
        <f>IF($AE153=0,"- - -",AA153/$AE153*100)</f>
        <v>1.063993831919815</v>
      </c>
      <c r="AB154" s="50"/>
      <c r="AC154" s="20">
        <f>IF($AE153=0,"- - -",AC153/$AE153*100)</f>
        <v>1.1279876638396298</v>
      </c>
      <c r="AD154" s="50"/>
      <c r="AE154" s="24">
        <f>IF($AE153=0,"- - -",AE153/$AE153*100)</f>
        <v>100</v>
      </c>
      <c r="AF154" s="25"/>
    </row>
    <row r="157" spans="1:32" x14ac:dyDescent="0.3">
      <c r="A157" s="49" t="s">
        <v>153</v>
      </c>
      <c r="L157" s="48"/>
    </row>
    <row r="158" spans="1:32" ht="15" thickBot="1" x14ac:dyDescent="0.35"/>
    <row r="159" spans="1:32" ht="14.4" customHeight="1" x14ac:dyDescent="0.3">
      <c r="A159" s="163" t="s">
        <v>158</v>
      </c>
      <c r="B159" s="164"/>
      <c r="C159" s="32" t="s">
        <v>511</v>
      </c>
      <c r="D159" s="33"/>
      <c r="E159" s="33" t="s">
        <v>59</v>
      </c>
      <c r="F159" s="33"/>
      <c r="G159" s="33" t="s">
        <v>512</v>
      </c>
      <c r="H159" s="33"/>
      <c r="I159" s="35" t="s">
        <v>13</v>
      </c>
      <c r="J159" s="36"/>
    </row>
    <row r="160" spans="1:32" ht="15" thickBot="1" x14ac:dyDescent="0.35">
      <c r="A160" s="165"/>
      <c r="B160" s="166"/>
      <c r="C160" s="37" t="s">
        <v>14</v>
      </c>
      <c r="D160" s="38" t="s">
        <v>15</v>
      </c>
      <c r="E160" s="39" t="s">
        <v>14</v>
      </c>
      <c r="F160" s="38" t="s">
        <v>15</v>
      </c>
      <c r="G160" s="39" t="s">
        <v>14</v>
      </c>
      <c r="H160" s="38" t="s">
        <v>15</v>
      </c>
      <c r="I160" s="41" t="s">
        <v>14</v>
      </c>
      <c r="J160" s="42" t="s">
        <v>15</v>
      </c>
    </row>
    <row r="161" spans="1:12" x14ac:dyDescent="0.3">
      <c r="A161" s="59" t="s">
        <v>159</v>
      </c>
      <c r="B161" s="62" t="s">
        <v>160</v>
      </c>
      <c r="C161" s="8">
        <v>53</v>
      </c>
      <c r="D161" s="5">
        <f>IF(C170=0,"- - -",C161/C170*100)</f>
        <v>5.1576990823188243E-2</v>
      </c>
      <c r="E161" s="4">
        <v>9</v>
      </c>
      <c r="F161" s="5">
        <f>IF(E170=0,"- - -",E161/E170*100)</f>
        <v>3.4307932756451796E-2</v>
      </c>
      <c r="G161" s="4">
        <v>11</v>
      </c>
      <c r="H161" s="5">
        <f>IF(G170=0,"- - -",G161/G170*100)</f>
        <v>1.5536723163841808</v>
      </c>
      <c r="I161" s="26">
        <f>C161+E161+G161</f>
        <v>73</v>
      </c>
      <c r="J161" s="27">
        <f>IF(I170=0,"- - -",I161/I170*100)</f>
        <v>5.6283731688511952E-2</v>
      </c>
    </row>
    <row r="162" spans="1:12" x14ac:dyDescent="0.3">
      <c r="A162" s="60" t="s">
        <v>161</v>
      </c>
      <c r="B162" s="62" t="s">
        <v>160</v>
      </c>
      <c r="C162" s="9">
        <v>212</v>
      </c>
      <c r="D162" s="3">
        <f>IF(C170=0,"- - -",C162/C170*100)</f>
        <v>0.20630796329275297</v>
      </c>
      <c r="E162" s="2">
        <v>185</v>
      </c>
      <c r="F162" s="3">
        <f>IF(E170=0,"- - -",E162/E170*100)</f>
        <v>0.70521861777150918</v>
      </c>
      <c r="G162" s="2">
        <v>214</v>
      </c>
      <c r="H162" s="3">
        <f>IF(G170=0,"- - -",G162/G170*100)</f>
        <v>30.225988700564972</v>
      </c>
      <c r="I162" s="26">
        <f t="shared" ref="I162:I169" si="12">C162+E162+G162</f>
        <v>611</v>
      </c>
      <c r="J162" s="29">
        <f>IF(I170=0,"- - -",I162/I170*100)</f>
        <v>0.47108712413261372</v>
      </c>
    </row>
    <row r="163" spans="1:12" x14ac:dyDescent="0.3">
      <c r="A163" s="60" t="s">
        <v>162</v>
      </c>
      <c r="B163" s="62" t="s">
        <v>160</v>
      </c>
      <c r="C163" s="9">
        <v>518</v>
      </c>
      <c r="D163" s="3">
        <f>IF(C170=0,"- - -",C163/C170*100)</f>
        <v>0.50409209898889629</v>
      </c>
      <c r="E163" s="2">
        <v>918</v>
      </c>
      <c r="F163" s="3">
        <f>IF(E170=0,"- - -",E163/E170*100)</f>
        <v>3.499409141158083</v>
      </c>
      <c r="G163" s="2">
        <v>91</v>
      </c>
      <c r="H163" s="3">
        <f>IF(G170=0,"- - -",G163/G170*100)</f>
        <v>12.85310734463277</v>
      </c>
      <c r="I163" s="26">
        <f t="shared" si="12"/>
        <v>1527</v>
      </c>
      <c r="J163" s="29">
        <f>IF(I170=0,"- - -",I163/I170*100)</f>
        <v>1.1773323053199691</v>
      </c>
    </row>
    <row r="164" spans="1:12" x14ac:dyDescent="0.3">
      <c r="A164" s="60" t="s">
        <v>163</v>
      </c>
      <c r="B164" s="62" t="s">
        <v>160</v>
      </c>
      <c r="C164" s="9">
        <v>12137</v>
      </c>
      <c r="D164" s="3">
        <f>IF(C170=0,"- - -",C164/C170*100)</f>
        <v>11.811130898510108</v>
      </c>
      <c r="E164" s="2">
        <v>6176</v>
      </c>
      <c r="F164" s="3">
        <f>IF(E170=0,"- - -",E164/E170*100)</f>
        <v>23.542865855982921</v>
      </c>
      <c r="G164" s="2">
        <v>171</v>
      </c>
      <c r="H164" s="3">
        <f>IF(G170=0,"- - -",G164/G170*100)</f>
        <v>24.152542372881356</v>
      </c>
      <c r="I164" s="26">
        <f t="shared" si="12"/>
        <v>18484</v>
      </c>
      <c r="J164" s="29">
        <f>IF(I170=0,"- - -",I164/I170*100)</f>
        <v>14.251349267540478</v>
      </c>
    </row>
    <row r="165" spans="1:12" x14ac:dyDescent="0.3">
      <c r="A165" s="60" t="s">
        <v>164</v>
      </c>
      <c r="B165" s="62" t="s">
        <v>160</v>
      </c>
      <c r="C165" s="9">
        <v>77883</v>
      </c>
      <c r="D165" s="3">
        <f>IF(C170=0,"- - -",C165/C170*100)</f>
        <v>75.791901439289987</v>
      </c>
      <c r="E165" s="2">
        <v>16730</v>
      </c>
      <c r="F165" s="3">
        <f>IF(E170=0,"- - -",E165/E170*100)</f>
        <v>63.774635001715396</v>
      </c>
      <c r="G165" s="2">
        <v>200</v>
      </c>
      <c r="H165" s="3">
        <f>IF(G170=0,"- - -",G165/G170*100)</f>
        <v>28.248587570621471</v>
      </c>
      <c r="I165" s="26">
        <f t="shared" si="12"/>
        <v>94813</v>
      </c>
      <c r="J165" s="29">
        <f>IF(I170=0,"- - -",I165/I170*100)</f>
        <v>73.101773323053195</v>
      </c>
    </row>
    <row r="166" spans="1:12" x14ac:dyDescent="0.3">
      <c r="A166" s="60" t="s">
        <v>165</v>
      </c>
      <c r="B166" s="62" t="s">
        <v>160</v>
      </c>
      <c r="C166" s="9">
        <v>11916</v>
      </c>
      <c r="D166" s="3">
        <f>IF(C170=0,"- - -",C166/C170*100)</f>
        <v>11.596064578285112</v>
      </c>
      <c r="E166" s="2">
        <v>2197</v>
      </c>
      <c r="F166" s="3">
        <f>IF(E170=0,"- - -",E166/E170*100)</f>
        <v>8.3749475851027331</v>
      </c>
      <c r="G166" s="2">
        <v>18</v>
      </c>
      <c r="H166" s="3">
        <f>IF(G170=0,"- - -",G166/G170*100)</f>
        <v>2.5423728813559325</v>
      </c>
      <c r="I166" s="26">
        <f t="shared" si="12"/>
        <v>14131</v>
      </c>
      <c r="J166" s="29">
        <f>IF(I170=0,"- - -",I166/I170*100)</f>
        <v>10.895142636854279</v>
      </c>
    </row>
    <row r="167" spans="1:12" x14ac:dyDescent="0.3">
      <c r="A167" s="60" t="s">
        <v>166</v>
      </c>
      <c r="B167" s="62" t="s">
        <v>160</v>
      </c>
      <c r="C167" s="9">
        <v>5</v>
      </c>
      <c r="D167" s="3">
        <f>IF(C170=0,"- - -",C167/C170*100)</f>
        <v>4.8657538512441728E-3</v>
      </c>
      <c r="E167" s="2">
        <v>3</v>
      </c>
      <c r="F167" s="3">
        <f>IF(E170=0,"- - -",E167/E170*100)</f>
        <v>1.1435977585483932E-2</v>
      </c>
      <c r="G167" s="2">
        <v>0</v>
      </c>
      <c r="H167" s="3">
        <f>IF(G170=0,"- - -",G167/G170*100)</f>
        <v>0</v>
      </c>
      <c r="I167" s="26">
        <f t="shared" si="12"/>
        <v>8</v>
      </c>
      <c r="J167" s="29">
        <f>IF(I170=0,"- - -",I167/I170*100)</f>
        <v>6.1680801850424053E-3</v>
      </c>
    </row>
    <row r="168" spans="1:12" x14ac:dyDescent="0.3">
      <c r="A168" s="60" t="s">
        <v>167</v>
      </c>
      <c r="B168" s="62" t="s">
        <v>160</v>
      </c>
      <c r="C168" s="9">
        <v>3</v>
      </c>
      <c r="D168" s="3">
        <f>IF(C170=0,"- - -",C168/C170*100)</f>
        <v>2.9194523107465039E-3</v>
      </c>
      <c r="E168" s="2">
        <v>0</v>
      </c>
      <c r="F168" s="3">
        <f>IF(E170=0,"- - -",E168/E170*100)</f>
        <v>0</v>
      </c>
      <c r="G168" s="2">
        <v>0</v>
      </c>
      <c r="H168" s="3">
        <f>IF(G170=0,"- - -",G168/G170*100)</f>
        <v>0</v>
      </c>
      <c r="I168" s="26">
        <f t="shared" si="12"/>
        <v>3</v>
      </c>
      <c r="J168" s="29">
        <f>IF(I170=0,"- - -",I168/I170*100)</f>
        <v>2.3130300693909021E-3</v>
      </c>
    </row>
    <row r="169" spans="1:12" ht="15" thickBot="1" x14ac:dyDescent="0.35">
      <c r="A169" s="66" t="s">
        <v>16</v>
      </c>
      <c r="B169" s="62"/>
      <c r="C169" s="9">
        <v>32</v>
      </c>
      <c r="D169" s="3">
        <f>IF(C170=0,"- - -",C169/C170*100)</f>
        <v>3.1140824647962709E-2</v>
      </c>
      <c r="E169" s="2">
        <v>15</v>
      </c>
      <c r="F169" s="3">
        <f>IF(E170=0,"- - -",E169/E170*100)</f>
        <v>5.7179887927419661E-2</v>
      </c>
      <c r="G169" s="2">
        <v>3</v>
      </c>
      <c r="H169" s="3">
        <f>IF(G170=0,"- - -",G169/G170*100)</f>
        <v>0.42372881355932202</v>
      </c>
      <c r="I169" s="26">
        <f t="shared" si="12"/>
        <v>50</v>
      </c>
      <c r="J169" s="29">
        <f>IF(I170=0,"- - -",I169/I170*100)</f>
        <v>3.8550501156515031E-2</v>
      </c>
    </row>
    <row r="170" spans="1:12" x14ac:dyDescent="0.3">
      <c r="A170" s="155" t="s">
        <v>13</v>
      </c>
      <c r="B170" s="156"/>
      <c r="C170" s="14">
        <f>SUM(C161:C169)</f>
        <v>102759</v>
      </c>
      <c r="D170" s="15">
        <f>IF(C170=0,"- - -",C170/C170*100)</f>
        <v>100</v>
      </c>
      <c r="E170" s="16">
        <f>SUM(E161:E169)</f>
        <v>26233</v>
      </c>
      <c r="F170" s="15">
        <f>IF(E170=0,"- - -",E170/E170*100)</f>
        <v>100</v>
      </c>
      <c r="G170" s="16">
        <f>SUM(G161:G169)</f>
        <v>708</v>
      </c>
      <c r="H170" s="15">
        <f>IF(G170=0,"- - -",G170/G170*100)</f>
        <v>100</v>
      </c>
      <c r="I170" s="22">
        <f>SUM(I161:I169)</f>
        <v>129700</v>
      </c>
      <c r="J170" s="23">
        <f>IF(I170=0,"- - -",I170/I170*100)</f>
        <v>100</v>
      </c>
    </row>
    <row r="171" spans="1:12" ht="15" thickBot="1" x14ac:dyDescent="0.35">
      <c r="A171" s="149" t="s">
        <v>592</v>
      </c>
      <c r="B171" s="150"/>
      <c r="C171" s="18">
        <f>IF($I170=0,"- - -",C170/$I170*100)</f>
        <v>79.228218966846569</v>
      </c>
      <c r="D171" s="19"/>
      <c r="E171" s="20">
        <f>IF($I170=0,"- - -",E170/$I170*100)</f>
        <v>20.225905936777178</v>
      </c>
      <c r="F171" s="19"/>
      <c r="G171" s="20">
        <f>IF($I170=0,"- - -",G170/$I170*100)</f>
        <v>0.54587509637625287</v>
      </c>
      <c r="H171" s="19"/>
      <c r="I171" s="24">
        <f>IF($I170=0,"- - -",I170/$I170*100)</f>
        <v>100</v>
      </c>
      <c r="J171" s="25"/>
    </row>
    <row r="172" spans="1:12" x14ac:dyDescent="0.3">
      <c r="A172" s="144" t="s">
        <v>491</v>
      </c>
      <c r="B172" s="145"/>
      <c r="C172" s="145"/>
      <c r="D172" s="145"/>
    </row>
    <row r="174" spans="1:12" x14ac:dyDescent="0.3">
      <c r="A174" s="51" t="s">
        <v>154</v>
      </c>
      <c r="J174" s="48"/>
      <c r="L174" s="48"/>
    </row>
    <row r="175" spans="1:12" ht="15" thickBot="1" x14ac:dyDescent="0.35"/>
    <row r="176" spans="1:12" ht="14.4" customHeight="1" x14ac:dyDescent="0.3">
      <c r="A176" s="163" t="s">
        <v>158</v>
      </c>
      <c r="B176" s="164"/>
      <c r="C176" s="32" t="s">
        <v>121</v>
      </c>
      <c r="D176" s="33"/>
      <c r="E176" s="33" t="s">
        <v>122</v>
      </c>
      <c r="F176" s="33"/>
      <c r="G176" s="33" t="s">
        <v>123</v>
      </c>
      <c r="H176" s="33"/>
      <c r="I176" s="35" t="s">
        <v>13</v>
      </c>
      <c r="J176" s="36"/>
    </row>
    <row r="177" spans="1:12" ht="15" thickBot="1" x14ac:dyDescent="0.35">
      <c r="A177" s="165"/>
      <c r="B177" s="166"/>
      <c r="C177" s="37" t="s">
        <v>14</v>
      </c>
      <c r="D177" s="38" t="s">
        <v>15</v>
      </c>
      <c r="E177" s="39" t="s">
        <v>14</v>
      </c>
      <c r="F177" s="38" t="s">
        <v>15</v>
      </c>
      <c r="G177" s="39" t="s">
        <v>14</v>
      </c>
      <c r="H177" s="38" t="s">
        <v>15</v>
      </c>
      <c r="I177" s="41" t="s">
        <v>14</v>
      </c>
      <c r="J177" s="42" t="s">
        <v>15</v>
      </c>
    </row>
    <row r="178" spans="1:12" x14ac:dyDescent="0.3">
      <c r="A178" s="59" t="s">
        <v>159</v>
      </c>
      <c r="B178" s="62" t="s">
        <v>160</v>
      </c>
      <c r="C178" s="8">
        <v>5</v>
      </c>
      <c r="D178" s="5">
        <f>IF(C187=0,"- - -",C178/C187*100)</f>
        <v>4.0653711683876742E-2</v>
      </c>
      <c r="E178" s="4">
        <v>48</v>
      </c>
      <c r="F178" s="5">
        <f>IF(E187=0,"- - -",E178/E187*100)</f>
        <v>4.3081010249690355E-2</v>
      </c>
      <c r="G178" s="4">
        <v>17</v>
      </c>
      <c r="H178" s="5">
        <f>IF(G187=0,"- - -",G178/G187*100)</f>
        <v>0.47486033519553073</v>
      </c>
      <c r="I178" s="26">
        <f>C178+E178+G178</f>
        <v>70</v>
      </c>
      <c r="J178" s="27">
        <f>IF(I187=0,"- - -",I178/I187*100)</f>
        <v>5.4989512714360901E-2</v>
      </c>
    </row>
    <row r="179" spans="1:12" x14ac:dyDescent="0.3">
      <c r="A179" s="60" t="s">
        <v>161</v>
      </c>
      <c r="B179" s="62" t="s">
        <v>160</v>
      </c>
      <c r="C179" s="9">
        <v>36</v>
      </c>
      <c r="D179" s="3">
        <f>IF(C187=0,"- - -",C179/C187*100)</f>
        <v>0.29270672412391252</v>
      </c>
      <c r="E179" s="2">
        <v>480</v>
      </c>
      <c r="F179" s="3">
        <f>IF(E187=0,"- - -",E179/E187*100)</f>
        <v>0.43081010249690355</v>
      </c>
      <c r="G179" s="2">
        <v>20</v>
      </c>
      <c r="H179" s="3">
        <f>IF(G187=0,"- - -",G179/G187*100)</f>
        <v>0.55865921787709494</v>
      </c>
      <c r="I179" s="26">
        <f t="shared" ref="I179:I186" si="13">C179+E179+G179</f>
        <v>536</v>
      </c>
      <c r="J179" s="29">
        <f>IF(I187=0,"- - -",I179/I187*100)</f>
        <v>0.42106255449853491</v>
      </c>
    </row>
    <row r="180" spans="1:12" x14ac:dyDescent="0.3">
      <c r="A180" s="60" t="s">
        <v>162</v>
      </c>
      <c r="B180" s="62" t="s">
        <v>160</v>
      </c>
      <c r="C180" s="9">
        <v>125</v>
      </c>
      <c r="D180" s="3">
        <f>IF(C187=0,"- - -",C180/C187*100)</f>
        <v>1.0163427920969184</v>
      </c>
      <c r="E180" s="2">
        <v>1121</v>
      </c>
      <c r="F180" s="3">
        <f>IF(E187=0,"- - -",E180/E187*100)</f>
        <v>1.0061210935396434</v>
      </c>
      <c r="G180" s="2">
        <v>27</v>
      </c>
      <c r="H180" s="3">
        <f>IF(G187=0,"- - -",G180/G187*100)</f>
        <v>0.75418994413407825</v>
      </c>
      <c r="I180" s="26">
        <f t="shared" si="13"/>
        <v>1273</v>
      </c>
      <c r="J180" s="29">
        <f>IF(I187=0,"- - -",I180/I187*100)</f>
        <v>1.0000235669340205</v>
      </c>
    </row>
    <row r="181" spans="1:12" x14ac:dyDescent="0.3">
      <c r="A181" s="60" t="s">
        <v>163</v>
      </c>
      <c r="B181" s="62" t="s">
        <v>160</v>
      </c>
      <c r="C181" s="9">
        <v>2163</v>
      </c>
      <c r="D181" s="3">
        <f>IF(C187=0,"- - -",C181/C187*100)</f>
        <v>17.586795674445078</v>
      </c>
      <c r="E181" s="2">
        <v>14206</v>
      </c>
      <c r="F181" s="3">
        <f>IF(E187=0,"- - -",E181/E187*100)</f>
        <v>12.750183991814609</v>
      </c>
      <c r="G181" s="2">
        <v>546</v>
      </c>
      <c r="H181" s="3">
        <f>IF(G187=0,"- - -",G181/G187*100)</f>
        <v>15.251396648044693</v>
      </c>
      <c r="I181" s="26">
        <f t="shared" si="13"/>
        <v>16915</v>
      </c>
      <c r="J181" s="29">
        <f>IF(I187=0,"- - -",I181/I187*100)</f>
        <v>13.287822965191639</v>
      </c>
    </row>
    <row r="182" spans="1:12" x14ac:dyDescent="0.3">
      <c r="A182" s="60" t="s">
        <v>164</v>
      </c>
      <c r="B182" s="62" t="s">
        <v>160</v>
      </c>
      <c r="C182" s="9">
        <v>9125</v>
      </c>
      <c r="D182" s="3">
        <f>IF(C187=0,"- - -",C182/C187*100)</f>
        <v>74.193023823075038</v>
      </c>
      <c r="E182" s="2">
        <v>82590</v>
      </c>
      <c r="F182" s="3">
        <f>IF(E187=0,"- - -",E182/E187*100)</f>
        <v>74.126263260873472</v>
      </c>
      <c r="G182" s="2">
        <v>2606</v>
      </c>
      <c r="H182" s="3">
        <f>IF(G187=0,"- - -",G182/G187*100)</f>
        <v>72.793296089385478</v>
      </c>
      <c r="I182" s="26">
        <f t="shared" si="13"/>
        <v>94321</v>
      </c>
      <c r="J182" s="29">
        <f>IF(I187=0,"- - -",I182/I187*100)</f>
        <v>74.095226124731923</v>
      </c>
    </row>
    <row r="183" spans="1:12" x14ac:dyDescent="0.3">
      <c r="A183" s="60" t="s">
        <v>165</v>
      </c>
      <c r="B183" s="62" t="s">
        <v>160</v>
      </c>
      <c r="C183" s="9">
        <v>845</v>
      </c>
      <c r="D183" s="3">
        <f>IF(C187=0,"- - -",C183/C187*100)</f>
        <v>6.870477274575169</v>
      </c>
      <c r="E183" s="2">
        <v>12952</v>
      </c>
      <c r="F183" s="3">
        <f>IF(E187=0,"- - -",E183/E187*100)</f>
        <v>11.624692599041447</v>
      </c>
      <c r="G183" s="2">
        <v>329</v>
      </c>
      <c r="H183" s="3">
        <f>IF(G187=0,"- - -",G183/G187*100)</f>
        <v>9.1899441340782122</v>
      </c>
      <c r="I183" s="26">
        <f t="shared" si="13"/>
        <v>14126</v>
      </c>
      <c r="J183" s="29">
        <f>IF(I187=0,"- - -",I183/I187*100)</f>
        <v>11.096883665758032</v>
      </c>
    </row>
    <row r="184" spans="1:12" x14ac:dyDescent="0.3">
      <c r="A184" s="60" t="s">
        <v>166</v>
      </c>
      <c r="B184" s="62" t="s">
        <v>160</v>
      </c>
      <c r="C184" s="9">
        <v>0</v>
      </c>
      <c r="D184" s="3">
        <f>IF(C187=0,"- - -",C184/C187*100)</f>
        <v>0</v>
      </c>
      <c r="E184" s="2">
        <v>8</v>
      </c>
      <c r="F184" s="3">
        <f>IF(E187=0,"- - -",E184/E187*100)</f>
        <v>7.1801683749483924E-3</v>
      </c>
      <c r="G184" s="2">
        <v>0</v>
      </c>
      <c r="H184" s="3">
        <f>IF(G187=0,"- - -",G184/G187*100)</f>
        <v>0</v>
      </c>
      <c r="I184" s="26">
        <f t="shared" si="13"/>
        <v>8</v>
      </c>
      <c r="J184" s="29">
        <f>IF(I187=0,"- - -",I184/I187*100)</f>
        <v>6.2845157387841025E-3</v>
      </c>
    </row>
    <row r="185" spans="1:12" x14ac:dyDescent="0.3">
      <c r="A185" s="60" t="s">
        <v>167</v>
      </c>
      <c r="B185" s="62" t="s">
        <v>160</v>
      </c>
      <c r="C185" s="9">
        <v>0</v>
      </c>
      <c r="D185" s="3">
        <f>IF(C187=0,"- - -",C185/C187*100)</f>
        <v>0</v>
      </c>
      <c r="E185" s="2">
        <v>3</v>
      </c>
      <c r="F185" s="3">
        <f>IF(E187=0,"- - -",E185/E187*100)</f>
        <v>2.6925631406056472E-3</v>
      </c>
      <c r="G185" s="2">
        <v>0</v>
      </c>
      <c r="H185" s="3">
        <f>IF(G187=0,"- - -",G185/G187*100)</f>
        <v>0</v>
      </c>
      <c r="I185" s="26">
        <f t="shared" si="13"/>
        <v>3</v>
      </c>
      <c r="J185" s="29">
        <f>IF(I187=0,"- - -",I185/I187*100)</f>
        <v>2.3566934020440387E-3</v>
      </c>
    </row>
    <row r="186" spans="1:12" ht="15" thickBot="1" x14ac:dyDescent="0.35">
      <c r="A186" s="66" t="s">
        <v>16</v>
      </c>
      <c r="B186" s="62"/>
      <c r="C186" s="9">
        <v>0</v>
      </c>
      <c r="D186" s="3">
        <f>IF(C187=0,"- - -",C186/C187*100)</f>
        <v>0</v>
      </c>
      <c r="E186" s="2">
        <v>10</v>
      </c>
      <c r="F186" s="3">
        <f>IF(E187=0,"- - -",E186/E187*100)</f>
        <v>8.9752104686854906E-3</v>
      </c>
      <c r="G186" s="2">
        <v>35</v>
      </c>
      <c r="H186" s="3">
        <f>IF(G187=0,"- - -",G186/G187*100)</f>
        <v>0.97765363128491622</v>
      </c>
      <c r="I186" s="26">
        <f t="shared" si="13"/>
        <v>45</v>
      </c>
      <c r="J186" s="29">
        <f>IF(I187=0,"- - -",I186/I187*100)</f>
        <v>3.5350401030660582E-2</v>
      </c>
    </row>
    <row r="187" spans="1:12" x14ac:dyDescent="0.3">
      <c r="A187" s="155" t="s">
        <v>13</v>
      </c>
      <c r="B187" s="156"/>
      <c r="C187" s="14">
        <f>SUM(C178:C186)</f>
        <v>12299</v>
      </c>
      <c r="D187" s="15">
        <f>IF(C187=0,"- - -",C187/C187*100)</f>
        <v>100</v>
      </c>
      <c r="E187" s="16">
        <f>SUM(E178:E186)</f>
        <v>111418</v>
      </c>
      <c r="F187" s="15">
        <f>IF(E187=0,"- - -",E187/E187*100)</f>
        <v>100</v>
      </c>
      <c r="G187" s="16">
        <f>SUM(G178:G186)</f>
        <v>3580</v>
      </c>
      <c r="H187" s="15">
        <f>IF(G187=0,"- - -",G187/G187*100)</f>
        <v>100</v>
      </c>
      <c r="I187" s="22">
        <f>SUM(I178:I186)</f>
        <v>127297</v>
      </c>
      <c r="J187" s="23">
        <f>IF(I187=0,"- - -",I187/I187*100)</f>
        <v>100</v>
      </c>
    </row>
    <row r="188" spans="1:12" ht="15" thickBot="1" x14ac:dyDescent="0.35">
      <c r="A188" s="149" t="s">
        <v>596</v>
      </c>
      <c r="B188" s="150"/>
      <c r="C188" s="18">
        <f>IF($I187=0,"- - -",C187/$I187*100)</f>
        <v>9.6616573839132105</v>
      </c>
      <c r="D188" s="19"/>
      <c r="E188" s="20">
        <f>IF($I187=0,"- - -",E187/$I187*100)</f>
        <v>87.526021822980908</v>
      </c>
      <c r="F188" s="19"/>
      <c r="G188" s="20">
        <f>IF($I187=0,"- - -",G187/$I187*100)</f>
        <v>2.8123207931058865</v>
      </c>
      <c r="H188" s="19"/>
      <c r="I188" s="24">
        <f>IF($I187=0,"- - -",I187/$I187*100)</f>
        <v>100</v>
      </c>
      <c r="J188" s="25"/>
    </row>
    <row r="191" spans="1:12" x14ac:dyDescent="0.3">
      <c r="A191" s="51" t="s">
        <v>155</v>
      </c>
      <c r="L191" s="48"/>
    </row>
    <row r="192" spans="1:12" ht="15" thickBot="1" x14ac:dyDescent="0.35"/>
    <row r="193" spans="1:12" ht="14.4" customHeight="1" x14ac:dyDescent="0.3">
      <c r="A193" s="163" t="s">
        <v>158</v>
      </c>
      <c r="B193" s="164"/>
      <c r="C193" s="32" t="s">
        <v>124</v>
      </c>
      <c r="D193" s="33"/>
      <c r="E193" s="33" t="s">
        <v>125</v>
      </c>
      <c r="F193" s="33"/>
      <c r="G193" s="33" t="s">
        <v>123</v>
      </c>
      <c r="H193" s="33"/>
      <c r="I193" s="35" t="s">
        <v>13</v>
      </c>
      <c r="J193" s="36"/>
    </row>
    <row r="194" spans="1:12" ht="15" thickBot="1" x14ac:dyDescent="0.35">
      <c r="A194" s="165"/>
      <c r="B194" s="166"/>
      <c r="C194" s="37" t="s">
        <v>14</v>
      </c>
      <c r="D194" s="38" t="s">
        <v>15</v>
      </c>
      <c r="E194" s="39" t="s">
        <v>14</v>
      </c>
      <c r="F194" s="38" t="s">
        <v>15</v>
      </c>
      <c r="G194" s="39" t="s">
        <v>14</v>
      </c>
      <c r="H194" s="38" t="s">
        <v>15</v>
      </c>
      <c r="I194" s="41" t="s">
        <v>14</v>
      </c>
      <c r="J194" s="42" t="s">
        <v>15</v>
      </c>
    </row>
    <row r="195" spans="1:12" x14ac:dyDescent="0.3">
      <c r="A195" s="59" t="s">
        <v>159</v>
      </c>
      <c r="B195" s="62" t="s">
        <v>160</v>
      </c>
      <c r="C195" s="8">
        <v>38</v>
      </c>
      <c r="D195" s="5">
        <f>IF(C204=0,"- - -",C195/C204*100)</f>
        <v>4.5406748876780423E-2</v>
      </c>
      <c r="E195" s="4">
        <v>15</v>
      </c>
      <c r="F195" s="5">
        <f>IF(E204=0,"- - -",E195/E204*100)</f>
        <v>3.5275857203330041E-2</v>
      </c>
      <c r="G195" s="4">
        <v>17</v>
      </c>
      <c r="H195" s="5">
        <f>IF(G204=0,"- - -",G195/G204*100)</f>
        <v>1.5639374425023</v>
      </c>
      <c r="I195" s="26">
        <f>C195+E195+G195</f>
        <v>70</v>
      </c>
      <c r="J195" s="27">
        <f>IF(I204=0,"- - -",I195/I204*100)</f>
        <v>5.4989512714360901E-2</v>
      </c>
    </row>
    <row r="196" spans="1:12" x14ac:dyDescent="0.3">
      <c r="A196" s="60" t="s">
        <v>161</v>
      </c>
      <c r="B196" s="62" t="s">
        <v>160</v>
      </c>
      <c r="C196" s="9">
        <v>253</v>
      </c>
      <c r="D196" s="3">
        <f>IF(C204=0,"- - -",C196/C204*100)</f>
        <v>0.30231335436382756</v>
      </c>
      <c r="E196" s="2">
        <v>273</v>
      </c>
      <c r="F196" s="3">
        <f>IF(E204=0,"- - -",E196/E204*100)</f>
        <v>0.64202060110060666</v>
      </c>
      <c r="G196" s="2">
        <v>10</v>
      </c>
      <c r="H196" s="3">
        <f>IF(G204=0,"- - -",G196/G204*100)</f>
        <v>0.91996320147194111</v>
      </c>
      <c r="I196" s="26">
        <f t="shared" ref="I196:I203" si="14">C196+E196+G196</f>
        <v>536</v>
      </c>
      <c r="J196" s="29">
        <f>IF(I204=0,"- - -",I196/I204*100)</f>
        <v>0.42106255449853491</v>
      </c>
    </row>
    <row r="197" spans="1:12" x14ac:dyDescent="0.3">
      <c r="A197" s="60" t="s">
        <v>162</v>
      </c>
      <c r="B197" s="62" t="s">
        <v>160</v>
      </c>
      <c r="C197" s="9">
        <v>667</v>
      </c>
      <c r="D197" s="3">
        <f>IF(C204=0,"- - -",C197/C204*100)</f>
        <v>0.79700793423190897</v>
      </c>
      <c r="E197" s="2">
        <v>594</v>
      </c>
      <c r="F197" s="3">
        <f>IF(E204=0,"- - -",E197/E204*100)</f>
        <v>1.3969239452518696</v>
      </c>
      <c r="G197" s="2">
        <v>12</v>
      </c>
      <c r="H197" s="3">
        <f>IF(G204=0,"- - -",G197/G204*100)</f>
        <v>1.1039558417663293</v>
      </c>
      <c r="I197" s="26">
        <f t="shared" si="14"/>
        <v>1273</v>
      </c>
      <c r="J197" s="29">
        <f>IF(I204=0,"- - -",I197/I204*100)</f>
        <v>1.0000235669340205</v>
      </c>
    </row>
    <row r="198" spans="1:12" x14ac:dyDescent="0.3">
      <c r="A198" s="60" t="s">
        <v>163</v>
      </c>
      <c r="B198" s="62" t="s">
        <v>160</v>
      </c>
      <c r="C198" s="9">
        <v>10584</v>
      </c>
      <c r="D198" s="3">
        <f>IF(C204=0,"- - -",C198/C204*100)</f>
        <v>12.646974476627474</v>
      </c>
      <c r="E198" s="2">
        <v>6142</v>
      </c>
      <c r="F198" s="3">
        <f>IF(E204=0,"- - -",E198/E204*100)</f>
        <v>14.444287662856874</v>
      </c>
      <c r="G198" s="2">
        <v>189</v>
      </c>
      <c r="H198" s="3">
        <f>IF(G204=0,"- - -",G198/G204*100)</f>
        <v>17.387304507819685</v>
      </c>
      <c r="I198" s="26">
        <f t="shared" si="14"/>
        <v>16915</v>
      </c>
      <c r="J198" s="29">
        <f>IF(I204=0,"- - -",I198/I204*100)</f>
        <v>13.287822965191639</v>
      </c>
    </row>
    <row r="199" spans="1:12" x14ac:dyDescent="0.3">
      <c r="A199" s="60" t="s">
        <v>164</v>
      </c>
      <c r="B199" s="62" t="s">
        <v>160</v>
      </c>
      <c r="C199" s="9">
        <v>62135</v>
      </c>
      <c r="D199" s="3">
        <f>IF(C204=0,"- - -",C199/C204*100)</f>
        <v>74.246008985756617</v>
      </c>
      <c r="E199" s="2">
        <v>31451</v>
      </c>
      <c r="F199" s="3">
        <f>IF(E204=0,"- - -",E199/E204*100)</f>
        <v>73.964065660128881</v>
      </c>
      <c r="G199" s="2">
        <v>735</v>
      </c>
      <c r="H199" s="3">
        <f>IF(G204=0,"- - -",G199/G204*100)</f>
        <v>67.617295308187678</v>
      </c>
      <c r="I199" s="26">
        <f t="shared" si="14"/>
        <v>94321</v>
      </c>
      <c r="J199" s="29">
        <f>IF(I204=0,"- - -",I199/I204*100)</f>
        <v>74.095226124731923</v>
      </c>
    </row>
    <row r="200" spans="1:12" x14ac:dyDescent="0.3">
      <c r="A200" s="60" t="s">
        <v>165</v>
      </c>
      <c r="B200" s="62" t="s">
        <v>160</v>
      </c>
      <c r="C200" s="9">
        <v>10003</v>
      </c>
      <c r="D200" s="3">
        <f>IF(C204=0,"- - -",C200/C204*100)</f>
        <v>11.952729184590382</v>
      </c>
      <c r="E200" s="2">
        <v>4033</v>
      </c>
      <c r="F200" s="3">
        <f>IF(E204=0,"- - -",E200/E204*100)</f>
        <v>9.4845021400686704</v>
      </c>
      <c r="G200" s="2">
        <v>90</v>
      </c>
      <c r="H200" s="3">
        <f>IF(G204=0,"- - -",G200/G204*100)</f>
        <v>8.2796688132474703</v>
      </c>
      <c r="I200" s="26">
        <f t="shared" si="14"/>
        <v>14126</v>
      </c>
      <c r="J200" s="29">
        <f>IF(I204=0,"- - -",I200/I204*100)</f>
        <v>11.096883665758032</v>
      </c>
    </row>
    <row r="201" spans="1:12" x14ac:dyDescent="0.3">
      <c r="A201" s="60" t="s">
        <v>166</v>
      </c>
      <c r="B201" s="62" t="s">
        <v>160</v>
      </c>
      <c r="C201" s="9">
        <v>3</v>
      </c>
      <c r="D201" s="3">
        <f>IF(C204=0,"- - -",C201/C204*100)</f>
        <v>3.5847433323774017E-3</v>
      </c>
      <c r="E201" s="2">
        <v>5</v>
      </c>
      <c r="F201" s="3">
        <f>IF(E204=0,"- - -",E201/E204*100)</f>
        <v>1.175861906777668E-2</v>
      </c>
      <c r="G201" s="2">
        <v>0</v>
      </c>
      <c r="H201" s="3">
        <f>IF(G204=0,"- - -",G201/G204*100)</f>
        <v>0</v>
      </c>
      <c r="I201" s="26">
        <f t="shared" si="14"/>
        <v>8</v>
      </c>
      <c r="J201" s="29">
        <f>IF(I204=0,"- - -",I201/I204*100)</f>
        <v>6.2845157387841025E-3</v>
      </c>
    </row>
    <row r="202" spans="1:12" x14ac:dyDescent="0.3">
      <c r="A202" s="60" t="s">
        <v>167</v>
      </c>
      <c r="B202" s="62" t="s">
        <v>160</v>
      </c>
      <c r="C202" s="9">
        <v>2</v>
      </c>
      <c r="D202" s="3">
        <f>IF(C204=0,"- - -",C202/C204*100)</f>
        <v>2.3898288882516013E-3</v>
      </c>
      <c r="E202" s="2">
        <v>1</v>
      </c>
      <c r="F202" s="3">
        <f>IF(E204=0,"- - -",E202/E204*100)</f>
        <v>2.3517238135553364E-3</v>
      </c>
      <c r="G202" s="2">
        <v>0</v>
      </c>
      <c r="H202" s="3">
        <f>IF(G204=0,"- - -",G202/G204*100)</f>
        <v>0</v>
      </c>
      <c r="I202" s="26">
        <f t="shared" si="14"/>
        <v>3</v>
      </c>
      <c r="J202" s="29">
        <f>IF(I204=0,"- - -",I202/I204*100)</f>
        <v>2.3566934020440387E-3</v>
      </c>
    </row>
    <row r="203" spans="1:12" ht="15" thickBot="1" x14ac:dyDescent="0.35">
      <c r="A203" s="66" t="s">
        <v>16</v>
      </c>
      <c r="B203" s="62"/>
      <c r="C203" s="9">
        <v>3</v>
      </c>
      <c r="D203" s="3">
        <f>IF(C204=0,"- - -",C203/C204*100)</f>
        <v>3.5847433323774017E-3</v>
      </c>
      <c r="E203" s="2">
        <v>8</v>
      </c>
      <c r="F203" s="3">
        <f>IF(E204=0,"- - -",E203/E204*100)</f>
        <v>1.8813790508442691E-2</v>
      </c>
      <c r="G203" s="2">
        <v>34</v>
      </c>
      <c r="H203" s="3">
        <f>IF(G204=0,"- - -",G203/G204*100)</f>
        <v>3.1278748850046001</v>
      </c>
      <c r="I203" s="26">
        <f t="shared" si="14"/>
        <v>45</v>
      </c>
      <c r="J203" s="29">
        <f>IF(I204=0,"- - -",I203/I204*100)</f>
        <v>3.5350401030660582E-2</v>
      </c>
    </row>
    <row r="204" spans="1:12" x14ac:dyDescent="0.3">
      <c r="A204" s="155" t="s">
        <v>13</v>
      </c>
      <c r="B204" s="156"/>
      <c r="C204" s="14">
        <f>SUM(C195:C203)</f>
        <v>83688</v>
      </c>
      <c r="D204" s="15">
        <f>IF(C204=0,"- - -",C204/C204*100)</f>
        <v>100</v>
      </c>
      <c r="E204" s="16">
        <f>SUM(E195:E203)</f>
        <v>42522</v>
      </c>
      <c r="F204" s="15">
        <f>IF(E204=0,"- - -",E204/E204*100)</f>
        <v>100</v>
      </c>
      <c r="G204" s="16">
        <f>SUM(G195:G203)</f>
        <v>1087</v>
      </c>
      <c r="H204" s="15">
        <f>IF(G204=0,"- - -",G204/G204*100)</f>
        <v>100</v>
      </c>
      <c r="I204" s="22">
        <f>SUM(I195:I203)</f>
        <v>127297</v>
      </c>
      <c r="J204" s="23">
        <f>IF(I204=0,"- - -",I204/I204*100)</f>
        <v>100</v>
      </c>
    </row>
    <row r="205" spans="1:12" ht="15" thickBot="1" x14ac:dyDescent="0.35">
      <c r="A205" s="149" t="s">
        <v>594</v>
      </c>
      <c r="B205" s="150"/>
      <c r="C205" s="18">
        <f>IF($I204=0,"- - -",C204/$I204*100)</f>
        <v>65.742319143420502</v>
      </c>
      <c r="D205" s="19"/>
      <c r="E205" s="20">
        <f>IF($I204=0,"- - -",E204/$I204*100)</f>
        <v>33.403772280572205</v>
      </c>
      <c r="F205" s="19"/>
      <c r="G205" s="20">
        <f>IF($I204=0,"- - -",G204/$I204*100)</f>
        <v>0.85390857600729009</v>
      </c>
      <c r="H205" s="19"/>
      <c r="I205" s="24">
        <f>IF($I204=0,"- - -",I204/$I204*100)</f>
        <v>100</v>
      </c>
      <c r="J205" s="25"/>
    </row>
    <row r="206" spans="1:12" x14ac:dyDescent="0.3">
      <c r="A206" s="63"/>
    </row>
    <row r="208" spans="1:12" x14ac:dyDescent="0.3">
      <c r="A208" s="51" t="s">
        <v>156</v>
      </c>
      <c r="J208" s="48"/>
      <c r="L208" s="48"/>
    </row>
    <row r="209" spans="1:10" ht="15" thickBot="1" x14ac:dyDescent="0.35"/>
    <row r="210" spans="1:10" ht="14.4" customHeight="1" x14ac:dyDescent="0.3">
      <c r="A210" s="163" t="s">
        <v>158</v>
      </c>
      <c r="B210" s="164"/>
      <c r="C210" s="32" t="s">
        <v>126</v>
      </c>
      <c r="D210" s="33"/>
      <c r="E210" s="33" t="s">
        <v>127</v>
      </c>
      <c r="F210" s="33"/>
      <c r="G210" s="33" t="s">
        <v>123</v>
      </c>
      <c r="H210" s="33"/>
      <c r="I210" s="35" t="s">
        <v>13</v>
      </c>
      <c r="J210" s="36"/>
    </row>
    <row r="211" spans="1:10" ht="15" thickBot="1" x14ac:dyDescent="0.35">
      <c r="A211" s="165"/>
      <c r="B211" s="166"/>
      <c r="C211" s="37" t="s">
        <v>14</v>
      </c>
      <c r="D211" s="38" t="s">
        <v>15</v>
      </c>
      <c r="E211" s="39" t="s">
        <v>14</v>
      </c>
      <c r="F211" s="38" t="s">
        <v>15</v>
      </c>
      <c r="G211" s="39" t="s">
        <v>14</v>
      </c>
      <c r="H211" s="38" t="s">
        <v>15</v>
      </c>
      <c r="I211" s="41" t="s">
        <v>14</v>
      </c>
      <c r="J211" s="42" t="s">
        <v>15</v>
      </c>
    </row>
    <row r="212" spans="1:10" x14ac:dyDescent="0.3">
      <c r="A212" s="59" t="s">
        <v>159</v>
      </c>
      <c r="B212" s="62" t="s">
        <v>160</v>
      </c>
      <c r="C212" s="8">
        <v>13</v>
      </c>
      <c r="D212" s="5">
        <f>IF(C221=0,"- - -",C212/C221*100)</f>
        <v>4.2027673606620977E-2</v>
      </c>
      <c r="E212" s="4">
        <v>40</v>
      </c>
      <c r="F212" s="5">
        <f>IF(E221=0,"- - -",E212/E221*100)</f>
        <v>4.2176741635824924E-2</v>
      </c>
      <c r="G212" s="4">
        <v>17</v>
      </c>
      <c r="H212" s="5">
        <f>IF(G221=0,"- - -",G212/G221*100)</f>
        <v>1.1140235910878113</v>
      </c>
      <c r="I212" s="26">
        <f>C212+E212+G212</f>
        <v>70</v>
      </c>
      <c r="J212" s="27">
        <f>IF(I221=0,"- - -",I212/I221*100)</f>
        <v>5.4989512714360901E-2</v>
      </c>
    </row>
    <row r="213" spans="1:10" x14ac:dyDescent="0.3">
      <c r="A213" s="60" t="s">
        <v>161</v>
      </c>
      <c r="B213" s="62" t="s">
        <v>160</v>
      </c>
      <c r="C213" s="9">
        <v>118</v>
      </c>
      <c r="D213" s="3">
        <f>IF(C221=0,"- - -",C213/C221*100)</f>
        <v>0.38148196042932886</v>
      </c>
      <c r="E213" s="2">
        <v>386</v>
      </c>
      <c r="F213" s="3">
        <f>IF(E221=0,"- - -",E213/E221*100)</f>
        <v>0.40700555678571054</v>
      </c>
      <c r="G213" s="2">
        <v>32</v>
      </c>
      <c r="H213" s="3">
        <f>IF(G221=0,"- - -",G213/G221*100)</f>
        <v>2.0969855832241153</v>
      </c>
      <c r="I213" s="26">
        <f t="shared" ref="I213:I220" si="15">C213+E213+G213</f>
        <v>536</v>
      </c>
      <c r="J213" s="29">
        <f>IF(I221=0,"- - -",I213/I221*100)</f>
        <v>0.42106255449853491</v>
      </c>
    </row>
    <row r="214" spans="1:10" x14ac:dyDescent="0.3">
      <c r="A214" s="60" t="s">
        <v>162</v>
      </c>
      <c r="B214" s="62" t="s">
        <v>160</v>
      </c>
      <c r="C214" s="9">
        <v>114</v>
      </c>
      <c r="D214" s="3">
        <f>IF(C221=0,"- - -",C214/C221*100)</f>
        <v>0.36855036855036855</v>
      </c>
      <c r="E214" s="2">
        <v>1141</v>
      </c>
      <c r="F214" s="3">
        <f>IF(E221=0,"- - -",E214/E221*100)</f>
        <v>1.2030915551619059</v>
      </c>
      <c r="G214" s="2">
        <v>18</v>
      </c>
      <c r="H214" s="3">
        <f>IF(G221=0,"- - -",G214/G221*100)</f>
        <v>1.1795543905635648</v>
      </c>
      <c r="I214" s="26">
        <f t="shared" si="15"/>
        <v>1273</v>
      </c>
      <c r="J214" s="29">
        <f>IF(I221=0,"- - -",I214/I221*100)</f>
        <v>1.0000235669340205</v>
      </c>
    </row>
    <row r="215" spans="1:10" x14ac:dyDescent="0.3">
      <c r="A215" s="60" t="s">
        <v>163</v>
      </c>
      <c r="B215" s="62" t="s">
        <v>160</v>
      </c>
      <c r="C215" s="9">
        <v>2789</v>
      </c>
      <c r="D215" s="3">
        <f>IF(C221=0,"- - -",C215/C221*100)</f>
        <v>9.0165524376050694</v>
      </c>
      <c r="E215" s="2">
        <v>13885</v>
      </c>
      <c r="F215" s="3">
        <f>IF(E221=0,"- - -",E215/E221*100)</f>
        <v>14.640601440335727</v>
      </c>
      <c r="G215" s="2">
        <v>241</v>
      </c>
      <c r="H215" s="3">
        <f>IF(G221=0,"- - -",G215/G221*100)</f>
        <v>15.792922673656618</v>
      </c>
      <c r="I215" s="26">
        <f t="shared" si="15"/>
        <v>16915</v>
      </c>
      <c r="J215" s="29">
        <f>IF(I221=0,"- - -",I215/I221*100)</f>
        <v>13.287822965191639</v>
      </c>
    </row>
    <row r="216" spans="1:10" x14ac:dyDescent="0.3">
      <c r="A216" s="60" t="s">
        <v>164</v>
      </c>
      <c r="B216" s="62" t="s">
        <v>160</v>
      </c>
      <c r="C216" s="9">
        <v>21099</v>
      </c>
      <c r="D216" s="3">
        <f>IF(C221=0,"- - -",C216/C221*100)</f>
        <v>68.210914263545845</v>
      </c>
      <c r="E216" s="2">
        <v>72142</v>
      </c>
      <c r="F216" s="3">
        <f>IF(E221=0,"- - -",E216/E221*100)</f>
        <v>76.067862377292045</v>
      </c>
      <c r="G216" s="2">
        <v>1080</v>
      </c>
      <c r="H216" s="3">
        <f>IF(G221=0,"- - -",G216/G221*100)</f>
        <v>70.773263433813895</v>
      </c>
      <c r="I216" s="26">
        <f t="shared" si="15"/>
        <v>94321</v>
      </c>
      <c r="J216" s="29">
        <f>IF(I221=0,"- - -",I216/I221*100)</f>
        <v>74.095226124731923</v>
      </c>
    </row>
    <row r="217" spans="1:10" x14ac:dyDescent="0.3">
      <c r="A217" s="60" t="s">
        <v>165</v>
      </c>
      <c r="B217" s="62" t="s">
        <v>160</v>
      </c>
      <c r="C217" s="9">
        <v>6794</v>
      </c>
      <c r="D217" s="3">
        <f>IF(C221=0,"- - -",C217/C221*100)</f>
        <v>21.964308806414071</v>
      </c>
      <c r="E217" s="2">
        <v>7229</v>
      </c>
      <c r="F217" s="3">
        <f>IF(E221=0,"- - -",E217/E221*100)</f>
        <v>7.6223916321344589</v>
      </c>
      <c r="G217" s="2">
        <v>103</v>
      </c>
      <c r="H217" s="3">
        <f>IF(G221=0,"- - -",G217/G221*100)</f>
        <v>6.7496723460026207</v>
      </c>
      <c r="I217" s="26">
        <f t="shared" si="15"/>
        <v>14126</v>
      </c>
      <c r="J217" s="29">
        <f>IF(I221=0,"- - -",I217/I221*100)</f>
        <v>11.096883665758032</v>
      </c>
    </row>
    <row r="218" spans="1:10" x14ac:dyDescent="0.3">
      <c r="A218" s="60" t="s">
        <v>166</v>
      </c>
      <c r="B218" s="62" t="s">
        <v>160</v>
      </c>
      <c r="C218" s="9">
        <v>4</v>
      </c>
      <c r="D218" s="3">
        <f>IF(C221=0,"- - -",C218/C221*100)</f>
        <v>1.2931591878960301E-2</v>
      </c>
      <c r="E218" s="2">
        <v>4</v>
      </c>
      <c r="F218" s="3">
        <f>IF(E221=0,"- - -",E218/E221*100)</f>
        <v>4.2176741635824924E-3</v>
      </c>
      <c r="G218" s="2">
        <v>0</v>
      </c>
      <c r="H218" s="3">
        <f>IF(G221=0,"- - -",G218/G221*100)</f>
        <v>0</v>
      </c>
      <c r="I218" s="26">
        <f t="shared" si="15"/>
        <v>8</v>
      </c>
      <c r="J218" s="29">
        <f>IF(I221=0,"- - -",I218/I221*100)</f>
        <v>6.2845157387841025E-3</v>
      </c>
    </row>
    <row r="219" spans="1:10" x14ac:dyDescent="0.3">
      <c r="A219" s="60" t="s">
        <v>167</v>
      </c>
      <c r="B219" s="62" t="s">
        <v>160</v>
      </c>
      <c r="C219" s="9">
        <v>0</v>
      </c>
      <c r="D219" s="3">
        <f>IF(C221=0,"- - -",C219/C221*100)</f>
        <v>0</v>
      </c>
      <c r="E219" s="2">
        <v>3</v>
      </c>
      <c r="F219" s="3">
        <f>IF(E221=0,"- - -",E219/E221*100)</f>
        <v>3.1632556226868693E-3</v>
      </c>
      <c r="G219" s="2">
        <v>0</v>
      </c>
      <c r="H219" s="3">
        <f>IF(G221=0,"- - -",G219/G221*100)</f>
        <v>0</v>
      </c>
      <c r="I219" s="26">
        <f t="shared" si="15"/>
        <v>3</v>
      </c>
      <c r="J219" s="29">
        <f>IF(I221=0,"- - -",I219/I221*100)</f>
        <v>2.3566934020440387E-3</v>
      </c>
    </row>
    <row r="220" spans="1:10" ht="15" thickBot="1" x14ac:dyDescent="0.35">
      <c r="A220" s="66" t="s">
        <v>16</v>
      </c>
      <c r="B220" s="62"/>
      <c r="C220" s="9">
        <v>1</v>
      </c>
      <c r="D220" s="3">
        <f>IF(C221=0,"- - -",C220/C221*100)</f>
        <v>3.2328979697400753E-3</v>
      </c>
      <c r="E220" s="2">
        <v>9</v>
      </c>
      <c r="F220" s="3">
        <f>IF(E221=0,"- - -",E220/E221*100)</f>
        <v>9.4897668680606079E-3</v>
      </c>
      <c r="G220" s="2">
        <v>35</v>
      </c>
      <c r="H220" s="3">
        <f>IF(G221=0,"- - -",G220/G221*100)</f>
        <v>2.2935779816513762</v>
      </c>
      <c r="I220" s="26">
        <f t="shared" si="15"/>
        <v>45</v>
      </c>
      <c r="J220" s="29">
        <f>IF(I221=0,"- - -",I220/I221*100)</f>
        <v>3.5350401030660582E-2</v>
      </c>
    </row>
    <row r="221" spans="1:10" x14ac:dyDescent="0.3">
      <c r="A221" s="155" t="s">
        <v>13</v>
      </c>
      <c r="B221" s="156"/>
      <c r="C221" s="14">
        <f>SUM(C212:C220)</f>
        <v>30932</v>
      </c>
      <c r="D221" s="15">
        <f>IF(C221=0,"- - -",C221/C221*100)</f>
        <v>100</v>
      </c>
      <c r="E221" s="16">
        <f>SUM(E212:E220)</f>
        <v>94839</v>
      </c>
      <c r="F221" s="15">
        <f>IF(E221=0,"- - -",E221/E221*100)</f>
        <v>100</v>
      </c>
      <c r="G221" s="16">
        <f>SUM(G212:G220)</f>
        <v>1526</v>
      </c>
      <c r="H221" s="15">
        <f>IF(G221=0,"- - -",G221/G221*100)</f>
        <v>100</v>
      </c>
      <c r="I221" s="22">
        <f>SUM(I212:I220)</f>
        <v>127297</v>
      </c>
      <c r="J221" s="23">
        <f>IF(I221=0,"- - -",I221/I221*100)</f>
        <v>100</v>
      </c>
    </row>
    <row r="222" spans="1:10" ht="15" thickBot="1" x14ac:dyDescent="0.35">
      <c r="A222" s="149" t="s">
        <v>593</v>
      </c>
      <c r="B222" s="150"/>
      <c r="C222" s="18">
        <f>IF($I221=0,"- - -",C221/$I221*100)</f>
        <v>24.299080104008734</v>
      </c>
      <c r="D222" s="19"/>
      <c r="E222" s="20">
        <f>IF($I221=0,"- - -",E221/$I221*100)</f>
        <v>74.502148518818203</v>
      </c>
      <c r="F222" s="19"/>
      <c r="G222" s="20">
        <f>IF($I221=0,"- - -",G221/$I221*100)</f>
        <v>1.1987713771730677</v>
      </c>
      <c r="H222" s="19"/>
      <c r="I222" s="24">
        <f>IF($I221=0,"- - -",I221/$I221*100)</f>
        <v>100</v>
      </c>
      <c r="J222" s="25"/>
    </row>
    <row r="225" spans="1:12" x14ac:dyDescent="0.3">
      <c r="A225" s="49" t="s">
        <v>157</v>
      </c>
      <c r="J225" s="48"/>
      <c r="L225" s="48"/>
    </row>
    <row r="226" spans="1:12" ht="15" thickBot="1" x14ac:dyDescent="0.35"/>
    <row r="227" spans="1:12" ht="14.4" customHeight="1" x14ac:dyDescent="0.3">
      <c r="A227" s="163" t="s">
        <v>158</v>
      </c>
      <c r="B227" s="164"/>
      <c r="C227" s="32" t="s">
        <v>66</v>
      </c>
      <c r="D227" s="33"/>
      <c r="E227" s="33" t="s">
        <v>67</v>
      </c>
      <c r="F227" s="33"/>
      <c r="G227" s="35" t="s">
        <v>13</v>
      </c>
      <c r="H227" s="36"/>
    </row>
    <row r="228" spans="1:12" ht="15" thickBot="1" x14ac:dyDescent="0.35">
      <c r="A228" s="165"/>
      <c r="B228" s="166"/>
      <c r="C228" s="37" t="s">
        <v>14</v>
      </c>
      <c r="D228" s="38" t="s">
        <v>15</v>
      </c>
      <c r="E228" s="39" t="s">
        <v>14</v>
      </c>
      <c r="F228" s="38" t="s">
        <v>15</v>
      </c>
      <c r="G228" s="41" t="s">
        <v>14</v>
      </c>
      <c r="H228" s="42" t="s">
        <v>15</v>
      </c>
    </row>
    <row r="229" spans="1:12" x14ac:dyDescent="0.3">
      <c r="A229" s="59" t="s">
        <v>159</v>
      </c>
      <c r="B229" s="62" t="s">
        <v>160</v>
      </c>
      <c r="C229" s="8">
        <v>11</v>
      </c>
      <c r="D229" s="5">
        <f>IF(C238=0,"- - -",C229/C238*100)</f>
        <v>2.0408163265306123</v>
      </c>
      <c r="E229" s="4">
        <v>62</v>
      </c>
      <c r="F229" s="5">
        <f>IF(E238=0,"- - -",E229/E238*100)</f>
        <v>4.800210589883943E-2</v>
      </c>
      <c r="G229" s="26">
        <f>C229+E229</f>
        <v>73</v>
      </c>
      <c r="H229" s="27">
        <f>IF(G238=0,"- - -",G229/G238*100)</f>
        <v>5.6283731688511952E-2</v>
      </c>
      <c r="L229" s="65"/>
    </row>
    <row r="230" spans="1:12" x14ac:dyDescent="0.3">
      <c r="A230" s="60" t="s">
        <v>161</v>
      </c>
      <c r="B230" s="62" t="s">
        <v>160</v>
      </c>
      <c r="C230" s="9">
        <v>212</v>
      </c>
      <c r="D230" s="3">
        <f>IF(C238=0,"- - -",C230/C238*100)</f>
        <v>39.332096474953616</v>
      </c>
      <c r="E230" s="2">
        <v>399</v>
      </c>
      <c r="F230" s="3">
        <f>IF(E238=0,"- - -",E230/E238*100)</f>
        <v>0.30891677828446668</v>
      </c>
      <c r="G230" s="26">
        <f t="shared" ref="G230:G237" si="16">C230+E230</f>
        <v>611</v>
      </c>
      <c r="H230" s="29">
        <f>IF(G238=0,"- - -",G230/G238*100)</f>
        <v>0.47108712413261372</v>
      </c>
      <c r="L230" s="65"/>
    </row>
    <row r="231" spans="1:12" x14ac:dyDescent="0.3">
      <c r="A231" s="60" t="s">
        <v>162</v>
      </c>
      <c r="B231" s="62" t="s">
        <v>160</v>
      </c>
      <c r="C231" s="9">
        <v>80</v>
      </c>
      <c r="D231" s="3">
        <f>IF(C238=0,"- - -",C231/C238*100)</f>
        <v>14.842300556586272</v>
      </c>
      <c r="E231" s="2">
        <v>1447</v>
      </c>
      <c r="F231" s="3">
        <f>IF(E238=0,"- - -",E231/E238*100)</f>
        <v>1.1203072134777525</v>
      </c>
      <c r="G231" s="26">
        <f t="shared" si="16"/>
        <v>1527</v>
      </c>
      <c r="H231" s="29">
        <f>IF(G238=0,"- - -",G231/G238*100)</f>
        <v>1.1773323053199691</v>
      </c>
      <c r="L231" s="65"/>
    </row>
    <row r="232" spans="1:12" x14ac:dyDescent="0.3">
      <c r="A232" s="60" t="s">
        <v>163</v>
      </c>
      <c r="B232" s="62" t="s">
        <v>160</v>
      </c>
      <c r="C232" s="9">
        <v>119</v>
      </c>
      <c r="D232" s="3">
        <f>IF(C238=0,"- - -",C232/C238*100)</f>
        <v>22.077922077922079</v>
      </c>
      <c r="E232" s="2">
        <v>18365</v>
      </c>
      <c r="F232" s="3">
        <f>IF(E238=0,"- - -",E232/E238*100)</f>
        <v>14.218688303744939</v>
      </c>
      <c r="G232" s="26">
        <f t="shared" si="16"/>
        <v>18484</v>
      </c>
      <c r="H232" s="29">
        <f>IF(G238=0,"- - -",G232/G238*100)</f>
        <v>14.251349267540478</v>
      </c>
      <c r="L232" s="65"/>
    </row>
    <row r="233" spans="1:12" x14ac:dyDescent="0.3">
      <c r="A233" s="60" t="s">
        <v>164</v>
      </c>
      <c r="B233" s="62" t="s">
        <v>160</v>
      </c>
      <c r="C233" s="9">
        <v>109</v>
      </c>
      <c r="D233" s="3">
        <f>IF(C238=0,"- - -",C233/C238*100)</f>
        <v>20.222634508348794</v>
      </c>
      <c r="E233" s="2">
        <v>94704</v>
      </c>
      <c r="F233" s="3">
        <f>IF(E238=0,"- - -",E233/E238*100)</f>
        <v>73.322442532962739</v>
      </c>
      <c r="G233" s="26">
        <f t="shared" si="16"/>
        <v>94813</v>
      </c>
      <c r="H233" s="29">
        <f>IF(G238=0,"- - -",G233/G238*100)</f>
        <v>73.101773323053195</v>
      </c>
      <c r="L233" s="65"/>
    </row>
    <row r="234" spans="1:12" x14ac:dyDescent="0.3">
      <c r="A234" s="60" t="s">
        <v>165</v>
      </c>
      <c r="B234" s="62" t="s">
        <v>160</v>
      </c>
      <c r="C234" s="9">
        <v>8</v>
      </c>
      <c r="D234" s="3">
        <f>IF(C238=0,"- - -",C234/C238*100)</f>
        <v>1.4842300556586272</v>
      </c>
      <c r="E234" s="2">
        <v>14123</v>
      </c>
      <c r="F234" s="3">
        <f>IF(E238=0,"- - -",E234/E238*100)</f>
        <v>10.934415187246925</v>
      </c>
      <c r="G234" s="26">
        <f t="shared" si="16"/>
        <v>14131</v>
      </c>
      <c r="H234" s="29">
        <f>IF(G238=0,"- - -",G234/G238*100)</f>
        <v>10.895142636854279</v>
      </c>
      <c r="L234" s="65"/>
    </row>
    <row r="235" spans="1:12" x14ac:dyDescent="0.3">
      <c r="A235" s="60" t="s">
        <v>166</v>
      </c>
      <c r="B235" s="62" t="s">
        <v>160</v>
      </c>
      <c r="C235" s="9">
        <v>0</v>
      </c>
      <c r="D235" s="3">
        <f>IF(C238=0,"- - -",C235/C238*100)</f>
        <v>0</v>
      </c>
      <c r="E235" s="2">
        <v>8</v>
      </c>
      <c r="F235" s="3">
        <f>IF(E238=0,"- - -",E235/E238*100)</f>
        <v>6.1938201159792818E-3</v>
      </c>
      <c r="G235" s="26">
        <f t="shared" si="16"/>
        <v>8</v>
      </c>
      <c r="H235" s="29">
        <f>IF(G238=0,"- - -",G235/G238*100)</f>
        <v>6.1680801850424053E-3</v>
      </c>
      <c r="L235" s="65"/>
    </row>
    <row r="236" spans="1:12" x14ac:dyDescent="0.3">
      <c r="A236" s="60" t="s">
        <v>167</v>
      </c>
      <c r="B236" s="62" t="s">
        <v>160</v>
      </c>
      <c r="C236" s="9">
        <v>0</v>
      </c>
      <c r="D236" s="3">
        <f>IF(C238=0,"- - -",C236/C238*100)</f>
        <v>0</v>
      </c>
      <c r="E236" s="2">
        <v>3</v>
      </c>
      <c r="F236" s="3">
        <f>IF(E238=0,"- - -",E236/E238*100)</f>
        <v>2.3226825434922303E-3</v>
      </c>
      <c r="G236" s="26">
        <f t="shared" si="16"/>
        <v>3</v>
      </c>
      <c r="H236" s="29">
        <f>IF(G238=0,"- - -",G236/G238*100)</f>
        <v>2.3130300693909021E-3</v>
      </c>
      <c r="L236" s="65"/>
    </row>
    <row r="237" spans="1:12" ht="15" thickBot="1" x14ac:dyDescent="0.35">
      <c r="A237" s="66" t="s">
        <v>16</v>
      </c>
      <c r="B237" s="62"/>
      <c r="C237" s="9">
        <v>0</v>
      </c>
      <c r="D237" s="3">
        <f>IF(C238=0,"- - -",C237/C238*100)</f>
        <v>0</v>
      </c>
      <c r="E237" s="2">
        <v>50</v>
      </c>
      <c r="F237" s="3">
        <f>IF(E238=0,"- - -",E237/E238*100)</f>
        <v>3.871137572487051E-2</v>
      </c>
      <c r="G237" s="26">
        <f t="shared" si="16"/>
        <v>50</v>
      </c>
      <c r="H237" s="29">
        <f>IF(G238=0,"- - -",G237/G238*100)</f>
        <v>3.8550501156515031E-2</v>
      </c>
      <c r="L237" s="65"/>
    </row>
    <row r="238" spans="1:12" x14ac:dyDescent="0.3">
      <c r="A238" s="155" t="s">
        <v>13</v>
      </c>
      <c r="B238" s="156"/>
      <c r="C238" s="14">
        <f>SUM(C229:C237)</f>
        <v>539</v>
      </c>
      <c r="D238" s="15">
        <f>IF(C238=0,"- - -",C238/C238*100)</f>
        <v>100</v>
      </c>
      <c r="E238" s="16">
        <f>SUM(E229:E237)</f>
        <v>129161</v>
      </c>
      <c r="F238" s="15">
        <f>IF(E238=0,"- - -",E238/E238*100)</f>
        <v>100</v>
      </c>
      <c r="G238" s="22">
        <f>SUM(G229:G237)</f>
        <v>129700</v>
      </c>
      <c r="H238" s="23">
        <f>IF(G238=0,"- - -",G238/G238*100)</f>
        <v>100</v>
      </c>
      <c r="L238" s="65"/>
    </row>
    <row r="239" spans="1:12" ht="15" thickBot="1" x14ac:dyDescent="0.35">
      <c r="A239" s="149" t="s">
        <v>595</v>
      </c>
      <c r="B239" s="150"/>
      <c r="C239" s="18">
        <f>IF($G238=0,"- - -",C238/$G238*100)</f>
        <v>0.4155744024672321</v>
      </c>
      <c r="D239" s="19"/>
      <c r="E239" s="20">
        <f>IF($G238=0,"- - -",E238/$G238*100)</f>
        <v>99.584425597532771</v>
      </c>
      <c r="F239" s="19"/>
      <c r="G239" s="24">
        <f>IF($G238=0,"- - -",G238/$G238*100)</f>
        <v>100</v>
      </c>
      <c r="H239" s="25"/>
    </row>
  </sheetData>
  <sheetProtection sheet="1" objects="1" scenarios="1"/>
  <mergeCells count="53">
    <mergeCell ref="A86:B86"/>
    <mergeCell ref="A91:B92"/>
    <mergeCell ref="A104:D104"/>
    <mergeCell ref="S69:T69"/>
    <mergeCell ref="A120:B120"/>
    <mergeCell ref="A35:B35"/>
    <mergeCell ref="A40:B41"/>
    <mergeCell ref="A51:B51"/>
    <mergeCell ref="A52:B52"/>
    <mergeCell ref="A57:B58"/>
    <mergeCell ref="A68:B68"/>
    <mergeCell ref="A69:B69"/>
    <mergeCell ref="A74:B75"/>
    <mergeCell ref="A85:B85"/>
    <mergeCell ref="A102:B102"/>
    <mergeCell ref="A103:B103"/>
    <mergeCell ref="A108:B109"/>
    <mergeCell ref="A119:B119"/>
    <mergeCell ref="A188:B188"/>
    <mergeCell ref="A125:B126"/>
    <mergeCell ref="A136:B136"/>
    <mergeCell ref="A137:B137"/>
    <mergeCell ref="A142:B143"/>
    <mergeCell ref="A153:B153"/>
    <mergeCell ref="A154:B154"/>
    <mergeCell ref="A159:B160"/>
    <mergeCell ref="A170:B170"/>
    <mergeCell ref="A171:B171"/>
    <mergeCell ref="A176:B177"/>
    <mergeCell ref="A187:B187"/>
    <mergeCell ref="A138:E138"/>
    <mergeCell ref="A172:D172"/>
    <mergeCell ref="A238:B238"/>
    <mergeCell ref="A239:B239"/>
    <mergeCell ref="A193:B194"/>
    <mergeCell ref="A204:B204"/>
    <mergeCell ref="A205:B205"/>
    <mergeCell ref="A210:B211"/>
    <mergeCell ref="A221:B221"/>
    <mergeCell ref="A222:B222"/>
    <mergeCell ref="A227:B228"/>
    <mergeCell ref="W69:X69"/>
    <mergeCell ref="Y69:Z69"/>
    <mergeCell ref="Y52:Z52"/>
    <mergeCell ref="AA52:AB52"/>
    <mergeCell ref="A1:B1"/>
    <mergeCell ref="A6:B7"/>
    <mergeCell ref="A17:B17"/>
    <mergeCell ref="A18:B18"/>
    <mergeCell ref="A23:B24"/>
    <mergeCell ref="A34:B34"/>
    <mergeCell ref="K1:N1"/>
    <mergeCell ref="U69:V69"/>
  </mergeCells>
  <hyperlinks>
    <hyperlink ref="A1:B1" location="Index!B5" display="Index (klikken)"/>
    <hyperlink ref="K1" location="'GR enkelvoudig'!S57" display="Grafiek: verdeling van de zwangerschapsduur"/>
    <hyperlink ref="A138:D138" location="'GR Meerlingzwangerschap'!B32" display="Grafiek: meerlingzwangerschap over zwangerschapsduur"/>
    <hyperlink ref="A172:D172" location="'GR Bevallingswijze'!B32" display="Grafiek: bevallingswijze over zwangerschapsduur"/>
    <hyperlink ref="K1:N1" location="'GR enkelvoudig'!K31" display="Grafiek: verdeling van de zwangerschapsduur"/>
    <hyperlink ref="A104:D104" location="'GR Geboortegewicht'!B60" display="Grafiek: geboortegewicht per zwangerschapsduur"/>
  </hyperlinks>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AI253"/>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0.109375" customWidth="1"/>
    <col min="2" max="2" width="12.88671875" customWidth="1"/>
    <col min="3" max="32" width="9.77734375" customWidth="1"/>
  </cols>
  <sheetData>
    <row r="1" spans="1:15" ht="18" x14ac:dyDescent="0.35">
      <c r="A1" s="157" t="s">
        <v>18</v>
      </c>
      <c r="B1" s="157"/>
      <c r="C1" s="56" t="s">
        <v>451</v>
      </c>
      <c r="D1" s="57"/>
      <c r="E1" s="57"/>
      <c r="F1" s="57"/>
      <c r="G1" s="57"/>
      <c r="H1" s="58"/>
      <c r="I1" s="58"/>
      <c r="K1" s="160" t="s">
        <v>470</v>
      </c>
      <c r="L1" s="160"/>
      <c r="M1" s="160"/>
      <c r="N1" s="160"/>
      <c r="O1" s="148"/>
    </row>
    <row r="2" spans="1:15" ht="14.4" customHeight="1" x14ac:dyDescent="0.3"/>
    <row r="3" spans="1:15" x14ac:dyDescent="0.3">
      <c r="C3" s="64"/>
    </row>
    <row r="4" spans="1:15" x14ac:dyDescent="0.3">
      <c r="A4" s="1" t="s">
        <v>169</v>
      </c>
      <c r="J4" s="48"/>
      <c r="L4" s="48"/>
    </row>
    <row r="5" spans="1:15" ht="15" thickBot="1" x14ac:dyDescent="0.35"/>
    <row r="6" spans="1:15" x14ac:dyDescent="0.3">
      <c r="A6" s="151" t="s">
        <v>180</v>
      </c>
      <c r="B6" s="152"/>
      <c r="C6" s="32" t="s">
        <v>70</v>
      </c>
      <c r="D6" s="33"/>
      <c r="E6" s="33" t="s">
        <v>72</v>
      </c>
      <c r="F6" s="33"/>
      <c r="G6" s="33" t="s">
        <v>71</v>
      </c>
      <c r="H6" s="33"/>
      <c r="I6" s="35" t="s">
        <v>13</v>
      </c>
      <c r="J6" s="36"/>
    </row>
    <row r="7" spans="1:15" ht="15" thickBot="1" x14ac:dyDescent="0.35">
      <c r="A7" s="153"/>
      <c r="B7" s="154"/>
      <c r="C7" s="37" t="s">
        <v>14</v>
      </c>
      <c r="D7" s="38" t="s">
        <v>15</v>
      </c>
      <c r="E7" s="39" t="s">
        <v>14</v>
      </c>
      <c r="F7" s="38" t="s">
        <v>15</v>
      </c>
      <c r="G7" s="39" t="s">
        <v>14</v>
      </c>
      <c r="H7" s="38" t="s">
        <v>15</v>
      </c>
      <c r="I7" s="41" t="s">
        <v>14</v>
      </c>
      <c r="J7" s="42" t="s">
        <v>15</v>
      </c>
    </row>
    <row r="8" spans="1:15" x14ac:dyDescent="0.3">
      <c r="A8" s="67" t="s">
        <v>182</v>
      </c>
      <c r="B8" s="62" t="s">
        <v>181</v>
      </c>
      <c r="C8" s="8">
        <v>17</v>
      </c>
      <c r="D8" s="5">
        <f>IF(C18=0,"- - -",C8/C18*100)</f>
        <v>2.5964108438335243E-2</v>
      </c>
      <c r="E8" s="4">
        <v>10</v>
      </c>
      <c r="F8" s="5">
        <f>IF(E18=0,"- - -",E8/E18*100)</f>
        <v>3.9278840488628779E-2</v>
      </c>
      <c r="G8" s="4">
        <v>26</v>
      </c>
      <c r="H8" s="5">
        <f>IF(G18=0,"- - -",G8/G18*100)</f>
        <v>7.1501251271897256E-2</v>
      </c>
      <c r="I8" s="26">
        <f>C8+E8+G8</f>
        <v>53</v>
      </c>
      <c r="J8" s="27">
        <f>IF(I18=0,"- - -",I8/I18*100)</f>
        <v>4.1634916769444689E-2</v>
      </c>
    </row>
    <row r="9" spans="1:15" x14ac:dyDescent="0.3">
      <c r="A9" s="68" t="s">
        <v>183</v>
      </c>
      <c r="B9" s="62" t="s">
        <v>181</v>
      </c>
      <c r="C9" s="9">
        <v>1671</v>
      </c>
      <c r="D9" s="3">
        <f>IF(C18=0,"- - -",C9/C18*100)</f>
        <v>2.5521191294387169</v>
      </c>
      <c r="E9" s="2">
        <v>692</v>
      </c>
      <c r="F9" s="3">
        <f>IF(E18=0,"- - -",E9/E18*100)</f>
        <v>2.7180957618131116</v>
      </c>
      <c r="G9" s="2">
        <v>1762</v>
      </c>
      <c r="H9" s="3">
        <f>IF(G18=0,"- - -",G9/G18*100)</f>
        <v>4.8455847977339603</v>
      </c>
      <c r="I9" s="26">
        <f t="shared" ref="I9:I17" si="0">C9+E9+G9</f>
        <v>4125</v>
      </c>
      <c r="J9" s="29">
        <f>IF(I18=0,"- - -",I9/I18*100)</f>
        <v>3.2404534278105532</v>
      </c>
    </row>
    <row r="10" spans="1:15" x14ac:dyDescent="0.3">
      <c r="A10" s="68" t="s">
        <v>184</v>
      </c>
      <c r="B10" s="62" t="s">
        <v>181</v>
      </c>
      <c r="C10" s="9">
        <v>10194</v>
      </c>
      <c r="D10" s="3">
        <f>IF(C18=0,"- - -",C10/C18*100)</f>
        <v>15.569301260022911</v>
      </c>
      <c r="E10" s="2">
        <v>3627</v>
      </c>
      <c r="F10" s="3">
        <f>IF(E18=0,"- - -",E10/E18*100)</f>
        <v>14.246435445225657</v>
      </c>
      <c r="G10" s="2">
        <v>7165</v>
      </c>
      <c r="H10" s="3">
        <f>IF(G18=0,"- - -",G10/G18*100)</f>
        <v>19.704094821659378</v>
      </c>
      <c r="I10" s="26">
        <f t="shared" si="0"/>
        <v>20986</v>
      </c>
      <c r="J10" s="29">
        <f>IF(I18=0,"- - -",I10/I18*100)</f>
        <v>16.485855911765398</v>
      </c>
    </row>
    <row r="11" spans="1:15" x14ac:dyDescent="0.3">
      <c r="A11" s="68" t="s">
        <v>185</v>
      </c>
      <c r="B11" s="62" t="s">
        <v>181</v>
      </c>
      <c r="C11" s="9">
        <v>26119</v>
      </c>
      <c r="D11" s="3">
        <f>IF(C18=0,"- - -",C11/C18*100)</f>
        <v>39.891561664757539</v>
      </c>
      <c r="E11" s="2">
        <v>7667</v>
      </c>
      <c r="F11" s="3">
        <f>IF(E18=0,"- - -",E11/E18*100)</f>
        <v>30.115087002631679</v>
      </c>
      <c r="G11" s="2">
        <v>12684</v>
      </c>
      <c r="H11" s="3">
        <f>IF(G18=0,"- - -",G11/G18*100)</f>
        <v>34.881610428182491</v>
      </c>
      <c r="I11" s="26">
        <f t="shared" si="0"/>
        <v>46470</v>
      </c>
      <c r="J11" s="29">
        <f>IF(I18=0,"- - -",I11/I18*100)</f>
        <v>36.505180797662163</v>
      </c>
    </row>
    <row r="12" spans="1:15" x14ac:dyDescent="0.3">
      <c r="A12" s="68" t="s">
        <v>186</v>
      </c>
      <c r="B12" s="62" t="s">
        <v>181</v>
      </c>
      <c r="C12" s="9">
        <v>19857</v>
      </c>
      <c r="D12" s="3">
        <f>IF(C18=0,"- - -",C12/C18*100)</f>
        <v>30.327605956471938</v>
      </c>
      <c r="E12" s="2">
        <v>8220</v>
      </c>
      <c r="F12" s="3">
        <f>IF(E18=0,"- - -",E12/E18*100)</f>
        <v>32.28720688165285</v>
      </c>
      <c r="G12" s="2">
        <v>9727</v>
      </c>
      <c r="H12" s="3">
        <f>IF(G18=0,"- - -",G12/G18*100)</f>
        <v>26.749718120067101</v>
      </c>
      <c r="I12" s="26">
        <f t="shared" si="0"/>
        <v>37804</v>
      </c>
      <c r="J12" s="29">
        <f>IF(I18=0,"- - -",I12/I18*100)</f>
        <v>29.697479123624284</v>
      </c>
    </row>
    <row r="13" spans="1:15" x14ac:dyDescent="0.3">
      <c r="A13" s="68" t="s">
        <v>187</v>
      </c>
      <c r="B13" s="62" t="s">
        <v>181</v>
      </c>
      <c r="C13" s="9">
        <v>6546</v>
      </c>
      <c r="D13" s="3">
        <f>IF(C18=0,"- - -",C13/C18*100)</f>
        <v>9.997709049255441</v>
      </c>
      <c r="E13" s="2">
        <v>4323</v>
      </c>
      <c r="F13" s="3">
        <f>IF(E18=0,"- - -",E13/E18*100)</f>
        <v>16.980242743234221</v>
      </c>
      <c r="G13" s="2">
        <v>4207</v>
      </c>
      <c r="H13" s="3">
        <f>IF(G18=0,"- - -",G13/G18*100)</f>
        <v>11.569452465418145</v>
      </c>
      <c r="I13" s="26">
        <f t="shared" si="0"/>
        <v>15076</v>
      </c>
      <c r="J13" s="29">
        <f>IF(I18=0,"- - -",I13/I18*100)</f>
        <v>11.843169909738643</v>
      </c>
    </row>
    <row r="14" spans="1:15" x14ac:dyDescent="0.3">
      <c r="A14" s="68" t="s">
        <v>188</v>
      </c>
      <c r="B14" s="62" t="s">
        <v>181</v>
      </c>
      <c r="C14" s="9">
        <v>1036</v>
      </c>
      <c r="D14" s="3">
        <f>IF(C18=0,"- - -",C14/C18*100)</f>
        <v>1.5822833142420771</v>
      </c>
      <c r="E14" s="2">
        <v>883</v>
      </c>
      <c r="F14" s="3">
        <f>IF(E18=0,"- - -",E14/E18*100)</f>
        <v>3.4683216151459209</v>
      </c>
      <c r="G14" s="2">
        <v>754</v>
      </c>
      <c r="H14" s="3">
        <f>IF(G18=0,"- - -",G14/G18*100)</f>
        <v>2.0735362868850205</v>
      </c>
      <c r="I14" s="26">
        <f t="shared" si="0"/>
        <v>2673</v>
      </c>
      <c r="J14" s="29">
        <f>IF(I18=0,"- - -",I14/I18*100)</f>
        <v>2.0998138212212387</v>
      </c>
    </row>
    <row r="15" spans="1:15" x14ac:dyDescent="0.3">
      <c r="A15" s="68" t="s">
        <v>189</v>
      </c>
      <c r="B15" s="62" t="s">
        <v>181</v>
      </c>
      <c r="C15" s="9">
        <v>33</v>
      </c>
      <c r="D15" s="3">
        <f>IF(C18=0,"- - -",C15/C18*100)</f>
        <v>5.0400916380297825E-2</v>
      </c>
      <c r="E15" s="2">
        <v>36</v>
      </c>
      <c r="F15" s="3">
        <f>IF(E18=0,"- - -",E15/E18*100)</f>
        <v>0.1414038257590636</v>
      </c>
      <c r="G15" s="2">
        <v>36</v>
      </c>
      <c r="H15" s="3">
        <f>IF(G18=0,"- - -",G15/G18*100)</f>
        <v>9.900173253031927E-2</v>
      </c>
      <c r="I15" s="26">
        <f t="shared" si="0"/>
        <v>105</v>
      </c>
      <c r="J15" s="29">
        <f>IF(I18=0,"- - -",I15/I18*100)</f>
        <v>8.2484269071541355E-2</v>
      </c>
    </row>
    <row r="16" spans="1:15" ht="15.6" customHeight="1" x14ac:dyDescent="0.3">
      <c r="A16" s="68" t="s">
        <v>190</v>
      </c>
      <c r="B16" s="62" t="s">
        <v>181</v>
      </c>
      <c r="C16" s="9">
        <v>2</v>
      </c>
      <c r="D16" s="3">
        <f>IF(C18=0,"- - -",C16/C18*100)</f>
        <v>3.0546009927453223E-3</v>
      </c>
      <c r="E16" s="2">
        <v>0</v>
      </c>
      <c r="F16" s="3">
        <f>IF(E18=0,"- - -",E16/E18*100)</f>
        <v>0</v>
      </c>
      <c r="G16" s="2">
        <v>2</v>
      </c>
      <c r="H16" s="3">
        <f>IF(G18=0,"- - -",G16/G18*100)</f>
        <v>5.5000962516844045E-3</v>
      </c>
      <c r="I16" s="26">
        <f t="shared" si="0"/>
        <v>4</v>
      </c>
      <c r="J16" s="29">
        <f>IF(I18=0,"- - -",I16/I18*100)</f>
        <v>3.1422578693920513E-3</v>
      </c>
    </row>
    <row r="17" spans="1:26" ht="15" thickBot="1" x14ac:dyDescent="0.35">
      <c r="A17" s="68" t="s">
        <v>191</v>
      </c>
      <c r="B17" s="62" t="s">
        <v>181</v>
      </c>
      <c r="C17" s="9">
        <v>0</v>
      </c>
      <c r="D17" s="3">
        <f>IF(C18=0,"- - -",C17/C18*100)</f>
        <v>0</v>
      </c>
      <c r="E17" s="2">
        <v>1</v>
      </c>
      <c r="F17" s="3">
        <f>IF(E18=0,"- - -",E17/E18*100)</f>
        <v>3.9278840488628777E-3</v>
      </c>
      <c r="G17" s="2">
        <v>0</v>
      </c>
      <c r="H17" s="3">
        <f>IF(G18=0,"- - -",G17/G18*100)</f>
        <v>0</v>
      </c>
      <c r="I17" s="26">
        <f t="shared" si="0"/>
        <v>1</v>
      </c>
      <c r="J17" s="29">
        <f>IF(I18=0,"- - -",I17/I18*100)</f>
        <v>7.8556446734801282E-4</v>
      </c>
    </row>
    <row r="18" spans="1:26" x14ac:dyDescent="0.3">
      <c r="A18" s="155" t="s">
        <v>13</v>
      </c>
      <c r="B18" s="156"/>
      <c r="C18" s="14">
        <f>SUM(C8:C17)</f>
        <v>65475</v>
      </c>
      <c r="D18" s="15">
        <f>IF(C18=0,"- - -",C18/C18*100)</f>
        <v>100</v>
      </c>
      <c r="E18" s="16">
        <f>SUM(E8:E17)</f>
        <v>25459</v>
      </c>
      <c r="F18" s="15">
        <f>IF(E18=0,"- - -",E18/E18*100)</f>
        <v>100</v>
      </c>
      <c r="G18" s="16">
        <f>SUM(G8:G17)</f>
        <v>36363</v>
      </c>
      <c r="H18" s="15">
        <f>IF(G18=0,"- - -",G18/G18*100)</f>
        <v>100</v>
      </c>
      <c r="I18" s="22">
        <f>SUM(I8:I17)</f>
        <v>127297</v>
      </c>
      <c r="J18" s="23">
        <f>IF(I18=0,"- - -",I18/I18*100)</f>
        <v>100</v>
      </c>
    </row>
    <row r="19" spans="1:26" ht="15" thickBot="1" x14ac:dyDescent="0.35">
      <c r="A19" s="149" t="s">
        <v>69</v>
      </c>
      <c r="B19" s="150"/>
      <c r="C19" s="18">
        <f>IF($I18=0,"- - -",C18/$I18*100)</f>
        <v>51.434833499611145</v>
      </c>
      <c r="D19" s="19"/>
      <c r="E19" s="20">
        <f>IF($I18=0,"- - -",E18/$I18*100)</f>
        <v>19.999685774213059</v>
      </c>
      <c r="F19" s="19"/>
      <c r="G19" s="20">
        <f>IF($I18=0,"- - -",G18/$I18*100)</f>
        <v>28.565480726175796</v>
      </c>
      <c r="H19" s="19"/>
      <c r="I19" s="24">
        <f>IF($I18=0,"- - -",I18/$I18*100)</f>
        <v>100</v>
      </c>
      <c r="J19" s="25"/>
    </row>
    <row r="22" spans="1:26" x14ac:dyDescent="0.3">
      <c r="A22" s="1" t="s">
        <v>170</v>
      </c>
      <c r="J22" s="48"/>
      <c r="L22" s="48"/>
    </row>
    <row r="23" spans="1:26" ht="15" thickBot="1" x14ac:dyDescent="0.35"/>
    <row r="24" spans="1:26" ht="14.4" customHeight="1" x14ac:dyDescent="0.3">
      <c r="A24" s="151" t="s">
        <v>180</v>
      </c>
      <c r="B24" s="152"/>
      <c r="C24" s="32" t="s">
        <v>1</v>
      </c>
      <c r="D24" s="33"/>
      <c r="E24" s="33" t="s">
        <v>2</v>
      </c>
      <c r="F24" s="33"/>
      <c r="G24" s="33" t="s">
        <v>3</v>
      </c>
      <c r="H24" s="33"/>
      <c r="I24" s="33" t="s">
        <v>4</v>
      </c>
      <c r="J24" s="33"/>
      <c r="K24" s="33" t="s">
        <v>5</v>
      </c>
      <c r="L24" s="33"/>
      <c r="M24" s="33" t="s">
        <v>72</v>
      </c>
      <c r="N24" s="33"/>
      <c r="O24" s="33" t="s">
        <v>7</v>
      </c>
      <c r="P24" s="33"/>
      <c r="Q24" s="33" t="s">
        <v>8</v>
      </c>
      <c r="R24" s="33"/>
      <c r="S24" s="33" t="s">
        <v>9</v>
      </c>
      <c r="T24" s="33"/>
      <c r="U24" s="33" t="s">
        <v>10</v>
      </c>
      <c r="V24" s="33"/>
      <c r="W24" s="33" t="s">
        <v>11</v>
      </c>
      <c r="X24" s="33"/>
      <c r="Y24" s="35" t="s">
        <v>13</v>
      </c>
      <c r="Z24" s="36"/>
    </row>
    <row r="25" spans="1:26" ht="15" thickBot="1" x14ac:dyDescent="0.35">
      <c r="A25" s="153"/>
      <c r="B25" s="154"/>
      <c r="C25" s="37" t="s">
        <v>14</v>
      </c>
      <c r="D25" s="38" t="s">
        <v>15</v>
      </c>
      <c r="E25" s="39" t="s">
        <v>14</v>
      </c>
      <c r="F25" s="38" t="s">
        <v>15</v>
      </c>
      <c r="G25" s="39" t="s">
        <v>14</v>
      </c>
      <c r="H25" s="38" t="s">
        <v>15</v>
      </c>
      <c r="I25" s="37" t="s">
        <v>14</v>
      </c>
      <c r="J25" s="38" t="s">
        <v>15</v>
      </c>
      <c r="K25" s="37" t="s">
        <v>14</v>
      </c>
      <c r="L25" s="38" t="s">
        <v>15</v>
      </c>
      <c r="M25" s="37" t="s">
        <v>14</v>
      </c>
      <c r="N25" s="38" t="s">
        <v>15</v>
      </c>
      <c r="O25" s="37" t="s">
        <v>14</v>
      </c>
      <c r="P25" s="38" t="s">
        <v>15</v>
      </c>
      <c r="Q25" s="37" t="s">
        <v>14</v>
      </c>
      <c r="R25" s="38" t="s">
        <v>15</v>
      </c>
      <c r="S25" s="37" t="s">
        <v>14</v>
      </c>
      <c r="T25" s="38" t="s">
        <v>15</v>
      </c>
      <c r="U25" s="37" t="s">
        <v>14</v>
      </c>
      <c r="V25" s="38" t="s">
        <v>15</v>
      </c>
      <c r="W25" s="37" t="s">
        <v>14</v>
      </c>
      <c r="X25" s="38" t="s">
        <v>15</v>
      </c>
      <c r="Y25" s="41" t="s">
        <v>14</v>
      </c>
      <c r="Z25" s="42" t="s">
        <v>15</v>
      </c>
    </row>
    <row r="26" spans="1:26" x14ac:dyDescent="0.3">
      <c r="A26" s="67" t="s">
        <v>182</v>
      </c>
      <c r="B26" s="62" t="s">
        <v>181</v>
      </c>
      <c r="C26" s="8">
        <v>3</v>
      </c>
      <c r="D26" s="5">
        <f>IF(C36=0,"- - -",C26/C36*100)</f>
        <v>2.5344259525217541E-2</v>
      </c>
      <c r="E26" s="4">
        <v>4</v>
      </c>
      <c r="F26" s="5">
        <f>IF(E36=0,"- - -",E26/E36*100)</f>
        <v>2.4708135153499292E-2</v>
      </c>
      <c r="G26" s="4">
        <v>7</v>
      </c>
      <c r="H26" s="5">
        <f>IF(G36=0,"- - -",G26/G36*100)</f>
        <v>3.0922825462737995E-2</v>
      </c>
      <c r="I26" s="4">
        <v>1</v>
      </c>
      <c r="J26" s="5">
        <f>IF(I36=0,"- - -",I26/I36*100)</f>
        <v>1.2058362474375979E-2</v>
      </c>
      <c r="K26" s="4">
        <v>2</v>
      </c>
      <c r="L26" s="5">
        <f>IF(K36=0,"- - -",K26/K36*100)</f>
        <v>3.0679552078539653E-2</v>
      </c>
      <c r="M26" s="4">
        <v>10</v>
      </c>
      <c r="N26" s="5">
        <f>IF(M36=0,"- - -",M26/M36*100)</f>
        <v>3.9278840488628779E-2</v>
      </c>
      <c r="O26" s="4">
        <v>14</v>
      </c>
      <c r="P26" s="5">
        <f>IF(O36=0,"- - -",O26/O36*100)</f>
        <v>9.8280098280098274E-2</v>
      </c>
      <c r="Q26" s="4">
        <v>0</v>
      </c>
      <c r="R26" s="5">
        <f>IF(Q36=0,"- - -",Q26/Q36*100)</f>
        <v>0</v>
      </c>
      <c r="S26" s="4">
        <v>10</v>
      </c>
      <c r="T26" s="5">
        <f>IF(S36=0,"- - -",S26/S36*100)</f>
        <v>7.9719387755102039E-2</v>
      </c>
      <c r="U26" s="4">
        <v>1</v>
      </c>
      <c r="V26" s="5">
        <f>IF(U36=0,"- - -",U26/U36*100)</f>
        <v>2.0898641588296761E-2</v>
      </c>
      <c r="W26" s="4">
        <v>1</v>
      </c>
      <c r="X26" s="5">
        <f>IF(W36=0,"- - -",W26/W36*100)</f>
        <v>3.3749578130273371E-2</v>
      </c>
      <c r="Y26" s="26">
        <f>C26+E26+G26+I26+K26+M26+O26+Q26+S26+U26+W26</f>
        <v>53</v>
      </c>
      <c r="Z26" s="27">
        <f>IF(Y36=0,"- - -",Y26/Y36*100)</f>
        <v>4.1634916769444689E-2</v>
      </c>
    </row>
    <row r="27" spans="1:26" x14ac:dyDescent="0.3">
      <c r="A27" s="68" t="s">
        <v>183</v>
      </c>
      <c r="B27" s="62" t="s">
        <v>181</v>
      </c>
      <c r="C27" s="9">
        <v>313</v>
      </c>
      <c r="D27" s="3">
        <f>IF(C36=0,"- - -",C27/C36*100)</f>
        <v>2.6442510771310301</v>
      </c>
      <c r="E27" s="2">
        <v>463</v>
      </c>
      <c r="F27" s="3">
        <f>IF(E36=0,"- - -",E27/E36*100)</f>
        <v>2.8599666440175429</v>
      </c>
      <c r="G27" s="2">
        <v>590</v>
      </c>
      <c r="H27" s="3">
        <f>IF(G36=0,"- - -",G27/G36*100)</f>
        <v>2.6063524318593454</v>
      </c>
      <c r="I27" s="2">
        <v>179</v>
      </c>
      <c r="J27" s="3">
        <f>IF(I36=0,"- - -",I27/I36*100)</f>
        <v>2.1584468829133003</v>
      </c>
      <c r="K27" s="2">
        <v>126</v>
      </c>
      <c r="L27" s="3">
        <f>IF(K36=0,"- - -",K27/K36*100)</f>
        <v>1.9328117809479981</v>
      </c>
      <c r="M27" s="2">
        <v>692</v>
      </c>
      <c r="N27" s="3">
        <f>IF(M36=0,"- - -",M27/M36*100)</f>
        <v>2.7180957618131116</v>
      </c>
      <c r="O27" s="2">
        <v>800</v>
      </c>
      <c r="P27" s="3">
        <f>IF(O36=0,"- - -",O27/O36*100)</f>
        <v>5.6160056160056167</v>
      </c>
      <c r="Q27" s="2">
        <v>49</v>
      </c>
      <c r="R27" s="3">
        <f>IF(Q36=0,"- - -",Q27/Q36*100)</f>
        <v>2.6834611171960567</v>
      </c>
      <c r="S27" s="2">
        <v>574</v>
      </c>
      <c r="T27" s="3">
        <f>IF(S36=0,"- - -",S27/S36*100)</f>
        <v>4.5758928571428568</v>
      </c>
      <c r="U27" s="2">
        <v>212</v>
      </c>
      <c r="V27" s="3">
        <f>IF(U36=0,"- - -",U27/U36*100)</f>
        <v>4.4305120167189136</v>
      </c>
      <c r="W27" s="2">
        <v>127</v>
      </c>
      <c r="X27" s="3">
        <f>IF(W36=0,"- - -",W27/W36*100)</f>
        <v>4.2861964225447187</v>
      </c>
      <c r="Y27" s="26">
        <f t="shared" ref="Y27:Y35" si="1">C27+E27+G27+I27+K27+M27+O27+Q27+S27+U27+W27</f>
        <v>4125</v>
      </c>
      <c r="Z27" s="29">
        <f>IF(Y36=0,"- - -",Y27/Y36*100)</f>
        <v>3.2404534278105532</v>
      </c>
    </row>
    <row r="28" spans="1:26" x14ac:dyDescent="0.3">
      <c r="A28" s="68" t="s">
        <v>184</v>
      </c>
      <c r="B28" s="62" t="s">
        <v>181</v>
      </c>
      <c r="C28" s="9">
        <v>2102</v>
      </c>
      <c r="D28" s="3">
        <f>IF(C36=0,"- - -",C28/C36*100)</f>
        <v>17.757877840669089</v>
      </c>
      <c r="E28" s="2">
        <v>2443</v>
      </c>
      <c r="F28" s="3">
        <f>IF(E36=0,"- - -",E28/E36*100)</f>
        <v>15.090493544999692</v>
      </c>
      <c r="G28" s="2">
        <v>3666</v>
      </c>
      <c r="H28" s="3">
        <f>IF(G36=0,"- - -",G28/G36*100)</f>
        <v>16.194725449485357</v>
      </c>
      <c r="I28" s="2">
        <v>1269</v>
      </c>
      <c r="J28" s="3">
        <f>IF(I36=0,"- - -",I28/I36*100)</f>
        <v>15.302061979983117</v>
      </c>
      <c r="K28" s="2">
        <v>714</v>
      </c>
      <c r="L28" s="3">
        <f>IF(K36=0,"- - -",K28/K36*100)</f>
        <v>10.952600092038656</v>
      </c>
      <c r="M28" s="2">
        <v>3627</v>
      </c>
      <c r="N28" s="3">
        <f>IF(M36=0,"- - -",M28/M36*100)</f>
        <v>14.246435445225657</v>
      </c>
      <c r="O28" s="2">
        <v>3027</v>
      </c>
      <c r="P28" s="3">
        <f>IF(O36=0,"- - -",O28/O36*100)</f>
        <v>21.24956124956125</v>
      </c>
      <c r="Q28" s="2">
        <v>229</v>
      </c>
      <c r="R28" s="3">
        <f>IF(Q36=0,"- - -",Q28/Q36*100)</f>
        <v>12.54107338444688</v>
      </c>
      <c r="S28" s="2">
        <v>2423</v>
      </c>
      <c r="T28" s="3">
        <f>IF(S36=0,"- - -",S28/S36*100)</f>
        <v>19.316007653061224</v>
      </c>
      <c r="U28" s="2">
        <v>861</v>
      </c>
      <c r="V28" s="3">
        <f>IF(U36=0,"- - -",U28/U36*100)</f>
        <v>17.993730407523511</v>
      </c>
      <c r="W28" s="2">
        <v>625</v>
      </c>
      <c r="X28" s="3">
        <f>IF(W36=0,"- - -",W28/W36*100)</f>
        <v>21.093486331420859</v>
      </c>
      <c r="Y28" s="26">
        <f t="shared" si="1"/>
        <v>20986</v>
      </c>
      <c r="Z28" s="29">
        <f>IF(Y36=0,"- - -",Y28/Y36*100)</f>
        <v>16.485855911765398</v>
      </c>
    </row>
    <row r="29" spans="1:26" x14ac:dyDescent="0.3">
      <c r="A29" s="68" t="s">
        <v>185</v>
      </c>
      <c r="B29" s="62" t="s">
        <v>181</v>
      </c>
      <c r="C29" s="9">
        <v>5154</v>
      </c>
      <c r="D29" s="3">
        <f>IF(C36=0,"- - -",C29/C36*100)</f>
        <v>43.541437864323726</v>
      </c>
      <c r="E29" s="2">
        <v>6389</v>
      </c>
      <c r="F29" s="3">
        <f>IF(E36=0,"- - -",E29/E36*100)</f>
        <v>39.465068873926739</v>
      </c>
      <c r="G29" s="2">
        <v>8838</v>
      </c>
      <c r="H29" s="3">
        <f>IF(G36=0,"- - -",G29/G36*100)</f>
        <v>39.042275919954058</v>
      </c>
      <c r="I29" s="2">
        <v>3297</v>
      </c>
      <c r="J29" s="3">
        <f>IF(I36=0,"- - -",I29/I36*100)</f>
        <v>39.75642107801761</v>
      </c>
      <c r="K29" s="2">
        <v>2441</v>
      </c>
      <c r="L29" s="3">
        <f>IF(K36=0,"- - -",K29/K36*100)</f>
        <v>37.444393311857652</v>
      </c>
      <c r="M29" s="2">
        <v>7667</v>
      </c>
      <c r="N29" s="3">
        <f>IF(M36=0,"- - -",M29/M36*100)</f>
        <v>30.115087002631679</v>
      </c>
      <c r="O29" s="2">
        <v>4770</v>
      </c>
      <c r="P29" s="3">
        <f>IF(O36=0,"- - -",O29/O36*100)</f>
        <v>33.485433485433482</v>
      </c>
      <c r="Q29" s="2">
        <v>616</v>
      </c>
      <c r="R29" s="3">
        <f>IF(Q36=0,"- - -",Q29/Q36*100)</f>
        <v>33.734939759036145</v>
      </c>
      <c r="S29" s="2">
        <v>4416</v>
      </c>
      <c r="T29" s="3">
        <f>IF(S36=0,"- - -",S29/S36*100)</f>
        <v>35.204081632653065</v>
      </c>
      <c r="U29" s="2">
        <v>1797</v>
      </c>
      <c r="V29" s="3">
        <f>IF(U36=0,"- - -",U29/U36*100)</f>
        <v>37.554858934169275</v>
      </c>
      <c r="W29" s="2">
        <v>1085</v>
      </c>
      <c r="X29" s="3">
        <f>IF(W36=0,"- - -",W29/W36*100)</f>
        <v>36.618292271346611</v>
      </c>
      <c r="Y29" s="26">
        <f t="shared" si="1"/>
        <v>46470</v>
      </c>
      <c r="Z29" s="29">
        <f>IF(Y36=0,"- - -",Y29/Y36*100)</f>
        <v>36.505180797662163</v>
      </c>
    </row>
    <row r="30" spans="1:26" x14ac:dyDescent="0.3">
      <c r="A30" s="68" t="s">
        <v>186</v>
      </c>
      <c r="B30" s="62" t="s">
        <v>181</v>
      </c>
      <c r="C30" s="9">
        <v>3183</v>
      </c>
      <c r="D30" s="3">
        <f>IF(C36=0,"- - -",C30/C36*100)</f>
        <v>26.890259356255807</v>
      </c>
      <c r="E30" s="2">
        <v>5035</v>
      </c>
      <c r="F30" s="3">
        <f>IF(E36=0,"- - -",E30/E36*100)</f>
        <v>31.101365124467229</v>
      </c>
      <c r="G30" s="2">
        <v>6725</v>
      </c>
      <c r="H30" s="3">
        <f>IF(G36=0,"- - -",G30/G36*100)</f>
        <v>29.708000176701859</v>
      </c>
      <c r="I30" s="2">
        <v>2652</v>
      </c>
      <c r="J30" s="3">
        <f>IF(I36=0,"- - -",I30/I36*100)</f>
        <v>31.978777282045094</v>
      </c>
      <c r="K30" s="2">
        <v>2262</v>
      </c>
      <c r="L30" s="3">
        <f>IF(K36=0,"- - -",K30/K36*100)</f>
        <v>34.698573400828344</v>
      </c>
      <c r="M30" s="2">
        <v>8220</v>
      </c>
      <c r="N30" s="3">
        <f>IF(M36=0,"- - -",M30/M36*100)</f>
        <v>32.28720688165285</v>
      </c>
      <c r="O30" s="2">
        <v>3645</v>
      </c>
      <c r="P30" s="3">
        <f>IF(O36=0,"- - -",O30/O36*100)</f>
        <v>25.587925587925586</v>
      </c>
      <c r="Q30" s="2">
        <v>629</v>
      </c>
      <c r="R30" s="3">
        <f>IF(Q36=0,"- - -",Q30/Q36*100)</f>
        <v>34.446878422782035</v>
      </c>
      <c r="S30" s="2">
        <v>3387</v>
      </c>
      <c r="T30" s="3">
        <f>IF(S36=0,"- - -",S30/S36*100)</f>
        <v>27.000956632653061</v>
      </c>
      <c r="U30" s="2">
        <v>1276</v>
      </c>
      <c r="V30" s="3">
        <f>IF(U36=0,"- - -",U30/U36*100)</f>
        <v>26.666666666666668</v>
      </c>
      <c r="W30" s="2">
        <v>790</v>
      </c>
      <c r="X30" s="3">
        <f>IF(W36=0,"- - -",W30/W36*100)</f>
        <v>26.662166722915963</v>
      </c>
      <c r="Y30" s="26">
        <f t="shared" si="1"/>
        <v>37804</v>
      </c>
      <c r="Z30" s="29">
        <f>IF(Y36=0,"- - -",Y30/Y36*100)</f>
        <v>29.697479123624284</v>
      </c>
    </row>
    <row r="31" spans="1:26" x14ac:dyDescent="0.3">
      <c r="A31" s="68" t="s">
        <v>187</v>
      </c>
      <c r="B31" s="62" t="s">
        <v>181</v>
      </c>
      <c r="C31" s="9">
        <v>930</v>
      </c>
      <c r="D31" s="3">
        <f>IF(C36=0,"- - -",C31/C36*100)</f>
        <v>7.856720452817437</v>
      </c>
      <c r="E31" s="2">
        <v>1606</v>
      </c>
      <c r="F31" s="3">
        <f>IF(E36=0,"- - -",E31/E36*100)</f>
        <v>9.9203162641299656</v>
      </c>
      <c r="G31" s="2">
        <v>2383</v>
      </c>
      <c r="H31" s="3">
        <f>IF(G36=0,"- - -",G31/G36*100)</f>
        <v>10.52701329681495</v>
      </c>
      <c r="I31" s="2">
        <v>789</v>
      </c>
      <c r="J31" s="3">
        <f>IF(I36=0,"- - -",I31/I36*100)</f>
        <v>9.5140479922826486</v>
      </c>
      <c r="K31" s="2">
        <v>838</v>
      </c>
      <c r="L31" s="3">
        <f>IF(K36=0,"- - -",K31/K36*100)</f>
        <v>12.854732320908116</v>
      </c>
      <c r="M31" s="2">
        <v>4323</v>
      </c>
      <c r="N31" s="3">
        <f>IF(M36=0,"- - -",M31/M36*100)</f>
        <v>16.980242743234221</v>
      </c>
      <c r="O31" s="2">
        <v>1674</v>
      </c>
      <c r="P31" s="3">
        <f>IF(O36=0,"- - -",O31/O36*100)</f>
        <v>11.751491751491752</v>
      </c>
      <c r="Q31" s="2">
        <v>260</v>
      </c>
      <c r="R31" s="3">
        <f>IF(Q36=0,"- - -",Q31/Q36*100)</f>
        <v>14.238773274917854</v>
      </c>
      <c r="S31" s="2">
        <v>1433</v>
      </c>
      <c r="T31" s="3">
        <f>IF(S36=0,"- - -",S31/S36*100)</f>
        <v>11.423788265306122</v>
      </c>
      <c r="U31" s="2">
        <v>551</v>
      </c>
      <c r="V31" s="3">
        <f>IF(U36=0,"- - -",U31/U36*100)</f>
        <v>11.515151515151516</v>
      </c>
      <c r="W31" s="2">
        <v>289</v>
      </c>
      <c r="X31" s="3">
        <f>IF(W36=0,"- - -",W31/W36*100)</f>
        <v>9.7536280796490047</v>
      </c>
      <c r="Y31" s="26">
        <f t="shared" si="1"/>
        <v>15076</v>
      </c>
      <c r="Z31" s="29">
        <f>IF(Y36=0,"- - -",Y31/Y36*100)</f>
        <v>11.843169909738643</v>
      </c>
    </row>
    <row r="32" spans="1:26" x14ac:dyDescent="0.3">
      <c r="A32" s="68" t="s">
        <v>188</v>
      </c>
      <c r="B32" s="62" t="s">
        <v>181</v>
      </c>
      <c r="C32" s="9">
        <v>149</v>
      </c>
      <c r="D32" s="3">
        <f>IF(C36=0,"- - -",C32/C36*100)</f>
        <v>1.258764889752471</v>
      </c>
      <c r="E32" s="2">
        <v>239</v>
      </c>
      <c r="F32" s="3">
        <f>IF(E36=0,"- - -",E32/E36*100)</f>
        <v>1.4763110754215827</v>
      </c>
      <c r="G32" s="2">
        <v>414</v>
      </c>
      <c r="H32" s="3">
        <f>IF(G36=0,"- - -",G32/G36*100)</f>
        <v>1.8288642487962186</v>
      </c>
      <c r="I32" s="2">
        <v>102</v>
      </c>
      <c r="J32" s="3">
        <f>IF(I36=0,"- - -",I32/I36*100)</f>
        <v>1.2299529723863498</v>
      </c>
      <c r="K32" s="2">
        <v>132</v>
      </c>
      <c r="L32" s="3">
        <f>IF(K36=0,"- - -",K32/K36*100)</f>
        <v>2.0248504371836171</v>
      </c>
      <c r="M32" s="2">
        <v>883</v>
      </c>
      <c r="N32" s="3">
        <f>IF(M36=0,"- - -",M32/M36*100)</f>
        <v>3.4683216151459209</v>
      </c>
      <c r="O32" s="2">
        <v>300</v>
      </c>
      <c r="P32" s="3">
        <f>IF(O36=0,"- - -",O32/O36*100)</f>
        <v>2.1060021060021059</v>
      </c>
      <c r="Q32" s="2">
        <v>41</v>
      </c>
      <c r="R32" s="3">
        <f>IF(Q36=0,"- - -",Q32/Q36*100)</f>
        <v>2.2453450164293538</v>
      </c>
      <c r="S32" s="2">
        <v>286</v>
      </c>
      <c r="T32" s="3">
        <f>IF(S36=0,"- - -",S32/S36*100)</f>
        <v>2.2799744897959182</v>
      </c>
      <c r="U32" s="2">
        <v>82</v>
      </c>
      <c r="V32" s="3">
        <f>IF(U36=0,"- - -",U32/U36*100)</f>
        <v>1.7136886102403344</v>
      </c>
      <c r="W32" s="2">
        <v>45</v>
      </c>
      <c r="X32" s="3">
        <f>IF(W36=0,"- - -",W32/W36*100)</f>
        <v>1.5187310158623017</v>
      </c>
      <c r="Y32" s="26">
        <f t="shared" si="1"/>
        <v>2673</v>
      </c>
      <c r="Z32" s="29">
        <f>IF(Y36=0,"- - -",Y32/Y36*100)</f>
        <v>2.0998138212212387</v>
      </c>
    </row>
    <row r="33" spans="1:30" x14ac:dyDescent="0.3">
      <c r="A33" s="68" t="s">
        <v>189</v>
      </c>
      <c r="B33" s="62" t="s">
        <v>181</v>
      </c>
      <c r="C33" s="9">
        <v>2</v>
      </c>
      <c r="D33" s="3">
        <f>IF(C36=0,"- - -",C33/C36*100)</f>
        <v>1.6896173016811691E-2</v>
      </c>
      <c r="E33" s="2">
        <v>10</v>
      </c>
      <c r="F33" s="3">
        <f>IF(E36=0,"- - -",E33/E36*100)</f>
        <v>6.1770337883748229E-2</v>
      </c>
      <c r="G33" s="2">
        <v>13</v>
      </c>
      <c r="H33" s="3">
        <f>IF(G36=0,"- - -",G33/G36*100)</f>
        <v>5.7428104430799133E-2</v>
      </c>
      <c r="I33" s="2">
        <v>4</v>
      </c>
      <c r="J33" s="3">
        <f>IF(I36=0,"- - -",I33/I36*100)</f>
        <v>4.8233449897503916E-2</v>
      </c>
      <c r="K33" s="2">
        <v>4</v>
      </c>
      <c r="L33" s="3">
        <f>IF(K36=0,"- - -",K33/K36*100)</f>
        <v>6.1359104157079306E-2</v>
      </c>
      <c r="M33" s="2">
        <v>36</v>
      </c>
      <c r="N33" s="3">
        <f>IF(M36=0,"- - -",M33/M36*100)</f>
        <v>0.1414038257590636</v>
      </c>
      <c r="O33" s="2">
        <v>13</v>
      </c>
      <c r="P33" s="3">
        <f>IF(O36=0,"- - -",O33/O36*100)</f>
        <v>9.1260091260091256E-2</v>
      </c>
      <c r="Q33" s="2">
        <v>2</v>
      </c>
      <c r="R33" s="3">
        <f>IF(Q36=0,"- - -",Q33/Q36*100)</f>
        <v>0.10952902519167579</v>
      </c>
      <c r="S33" s="2">
        <v>15</v>
      </c>
      <c r="T33" s="3">
        <f>IF(S36=0,"- - -",S33/S36*100)</f>
        <v>0.11957908163265306</v>
      </c>
      <c r="U33" s="2">
        <v>5</v>
      </c>
      <c r="V33" s="3">
        <f>IF(U36=0,"- - -",U33/U36*100)</f>
        <v>0.10449320794148381</v>
      </c>
      <c r="W33" s="2">
        <v>1</v>
      </c>
      <c r="X33" s="3">
        <f>IF(W36=0,"- - -",W33/W36*100)</f>
        <v>3.3749578130273371E-2</v>
      </c>
      <c r="Y33" s="26">
        <f t="shared" si="1"/>
        <v>105</v>
      </c>
      <c r="Z33" s="29">
        <f>IF(Y36=0,"- - -",Y33/Y36*100)</f>
        <v>8.2484269071541355E-2</v>
      </c>
    </row>
    <row r="34" spans="1:30" x14ac:dyDescent="0.3">
      <c r="A34" s="68" t="s">
        <v>190</v>
      </c>
      <c r="B34" s="62" t="s">
        <v>181</v>
      </c>
      <c r="C34" s="9">
        <v>1</v>
      </c>
      <c r="D34" s="3">
        <f>IF(C36=0,"- - -",C34/C36*100)</f>
        <v>8.4480865084058457E-3</v>
      </c>
      <c r="E34" s="2">
        <v>0</v>
      </c>
      <c r="F34" s="3">
        <f>IF(E36=0,"- - -",E34/E36*100)</f>
        <v>0</v>
      </c>
      <c r="G34" s="2">
        <v>1</v>
      </c>
      <c r="H34" s="3">
        <f>IF(G36=0,"- - -",G34/G36*100)</f>
        <v>4.4175464946768564E-3</v>
      </c>
      <c r="I34" s="2">
        <v>0</v>
      </c>
      <c r="J34" s="3">
        <f>IF(I36=0,"- - -",I34/I36*100)</f>
        <v>0</v>
      </c>
      <c r="K34" s="2">
        <v>0</v>
      </c>
      <c r="L34" s="3">
        <f>IF(K36=0,"- - -",K34/K36*100)</f>
        <v>0</v>
      </c>
      <c r="M34" s="2">
        <v>0</v>
      </c>
      <c r="N34" s="3">
        <f>IF(M36=0,"- - -",M34/M36*100)</f>
        <v>0</v>
      </c>
      <c r="O34" s="2">
        <v>2</v>
      </c>
      <c r="P34" s="3">
        <f>IF(O36=0,"- - -",O34/O36*100)</f>
        <v>1.4040014040014041E-2</v>
      </c>
      <c r="Q34" s="2">
        <v>0</v>
      </c>
      <c r="R34" s="3">
        <f>IF(Q36=0,"- - -",Q34/Q36*100)</f>
        <v>0</v>
      </c>
      <c r="S34" s="2">
        <v>0</v>
      </c>
      <c r="T34" s="3">
        <f>IF(S36=0,"- - -",S34/S36*100)</f>
        <v>0</v>
      </c>
      <c r="U34" s="2">
        <v>0</v>
      </c>
      <c r="V34" s="3">
        <f>IF(U36=0,"- - -",U34/U36*100)</f>
        <v>0</v>
      </c>
      <c r="W34" s="2">
        <v>0</v>
      </c>
      <c r="X34" s="3">
        <f>IF(W36=0,"- - -",W34/W36*100)</f>
        <v>0</v>
      </c>
      <c r="Y34" s="26">
        <f t="shared" si="1"/>
        <v>4</v>
      </c>
      <c r="Z34" s="29">
        <f>IF(Y36=0,"- - -",Y34/Y36*100)</f>
        <v>3.1422578693920513E-3</v>
      </c>
    </row>
    <row r="35" spans="1:30" ht="15" thickBot="1" x14ac:dyDescent="0.35">
      <c r="A35" s="68" t="s">
        <v>191</v>
      </c>
      <c r="B35" s="62" t="s">
        <v>181</v>
      </c>
      <c r="C35" s="9">
        <v>0</v>
      </c>
      <c r="D35" s="3">
        <f>IF(C36=0,"- - -",C35/C36*100)</f>
        <v>0</v>
      </c>
      <c r="E35" s="2">
        <v>0</v>
      </c>
      <c r="F35" s="3">
        <f>IF(E36=0,"- - -",E35/E36*100)</f>
        <v>0</v>
      </c>
      <c r="G35" s="2">
        <v>0</v>
      </c>
      <c r="H35" s="3">
        <f>IF(G36=0,"- - -",G35/G36*100)</f>
        <v>0</v>
      </c>
      <c r="I35" s="2">
        <v>0</v>
      </c>
      <c r="J35" s="3">
        <f>IF(I36=0,"- - -",I35/I36*100)</f>
        <v>0</v>
      </c>
      <c r="K35" s="2">
        <v>0</v>
      </c>
      <c r="L35" s="3">
        <f>IF(K36=0,"- - -",K35/K36*100)</f>
        <v>0</v>
      </c>
      <c r="M35" s="2">
        <v>1</v>
      </c>
      <c r="N35" s="3">
        <f>IF(M36=0,"- - -",M35/M36*100)</f>
        <v>3.9278840488628777E-3</v>
      </c>
      <c r="O35" s="2">
        <v>0</v>
      </c>
      <c r="P35" s="3">
        <f>IF(O36=0,"- - -",O35/O36*100)</f>
        <v>0</v>
      </c>
      <c r="Q35" s="2">
        <v>0</v>
      </c>
      <c r="R35" s="3">
        <f>IF(Q36=0,"- - -",Q35/Q36*100)</f>
        <v>0</v>
      </c>
      <c r="S35" s="2">
        <v>0</v>
      </c>
      <c r="T35" s="3">
        <f>IF(S36=0,"- - -",S35/S36*100)</f>
        <v>0</v>
      </c>
      <c r="U35" s="2">
        <v>0</v>
      </c>
      <c r="V35" s="3">
        <f>IF(U36=0,"- - -",U35/U36*100)</f>
        <v>0</v>
      </c>
      <c r="W35" s="2">
        <v>0</v>
      </c>
      <c r="X35" s="3">
        <f>IF(W36=0,"- - -",W35/W36*100)</f>
        <v>0</v>
      </c>
      <c r="Y35" s="26">
        <f t="shared" si="1"/>
        <v>1</v>
      </c>
      <c r="Z35" s="29">
        <f>IF(Y36=0,"- - -",Y35/Y36*100)</f>
        <v>7.8556446734801282E-4</v>
      </c>
    </row>
    <row r="36" spans="1:30" x14ac:dyDescent="0.3">
      <c r="A36" s="155" t="s">
        <v>13</v>
      </c>
      <c r="B36" s="156"/>
      <c r="C36" s="14">
        <f>SUM(C26:C35)</f>
        <v>11837</v>
      </c>
      <c r="D36" s="15">
        <f>IF(C36=0,"- - -",C36/C36*100)</f>
        <v>100</v>
      </c>
      <c r="E36" s="16">
        <f>SUM(E26:E35)</f>
        <v>16189</v>
      </c>
      <c r="F36" s="15">
        <f>IF(E36=0,"- - -",E36/E36*100)</f>
        <v>100</v>
      </c>
      <c r="G36" s="16">
        <f>SUM(G26:G35)</f>
        <v>22637</v>
      </c>
      <c r="H36" s="15">
        <f>IF(G36=0,"- - -",G36/G36*100)</f>
        <v>100</v>
      </c>
      <c r="I36" s="16">
        <f>SUM(I26:I35)</f>
        <v>8293</v>
      </c>
      <c r="J36" s="15">
        <f>IF(I36=0,"- - -",I36/I36*100)</f>
        <v>100</v>
      </c>
      <c r="K36" s="16">
        <f>SUM(K26:K35)</f>
        <v>6519</v>
      </c>
      <c r="L36" s="15">
        <f>IF(K36=0,"- - -",K36/K36*100)</f>
        <v>100</v>
      </c>
      <c r="M36" s="16">
        <f>SUM(M26:M35)</f>
        <v>25459</v>
      </c>
      <c r="N36" s="15">
        <f>IF(M36=0,"- - -",M36/M36*100)</f>
        <v>100</v>
      </c>
      <c r="O36" s="16">
        <f>SUM(O26:O35)</f>
        <v>14245</v>
      </c>
      <c r="P36" s="15">
        <f>IF(O36=0,"- - -",O36/O36*100)</f>
        <v>100</v>
      </c>
      <c r="Q36" s="16">
        <f>SUM(Q26:Q35)</f>
        <v>1826</v>
      </c>
      <c r="R36" s="15">
        <f>IF(Q36=0,"- - -",Q36/Q36*100)</f>
        <v>100</v>
      </c>
      <c r="S36" s="16">
        <f>SUM(S26:S35)</f>
        <v>12544</v>
      </c>
      <c r="T36" s="15">
        <f>IF(S36=0,"- - -",S36/S36*100)</f>
        <v>100</v>
      </c>
      <c r="U36" s="16">
        <f>SUM(U26:U35)</f>
        <v>4785</v>
      </c>
      <c r="V36" s="15">
        <f>IF(U36=0,"- - -",U36/U36*100)</f>
        <v>100</v>
      </c>
      <c r="W36" s="16">
        <f>SUM(W26:W35)</f>
        <v>2963</v>
      </c>
      <c r="X36" s="15">
        <f>IF(W36=0,"- - -",W36/W36*100)</f>
        <v>100</v>
      </c>
      <c r="Y36" s="22">
        <f>SUM(Y26:Y35)</f>
        <v>127297</v>
      </c>
      <c r="Z36" s="23">
        <f>IF(Y36=0,"- - -",Y36/Y36*100)</f>
        <v>100</v>
      </c>
    </row>
    <row r="37" spans="1:30" ht="15" thickBot="1" x14ac:dyDescent="0.35">
      <c r="A37" s="149" t="s">
        <v>132</v>
      </c>
      <c r="B37" s="150"/>
      <c r="C37" s="18">
        <f>IF($Y36=0,"- - -",C36/$Y36*100)</f>
        <v>9.2987265999984281</v>
      </c>
      <c r="D37" s="19"/>
      <c r="E37" s="20">
        <f>IF($Y36=0,"- - -",E36/$Y36*100)</f>
        <v>12.717503161896982</v>
      </c>
      <c r="F37" s="19"/>
      <c r="G37" s="20">
        <f>IF($Y36=0,"- - -",G36/$Y36*100)</f>
        <v>17.782822847356968</v>
      </c>
      <c r="H37" s="19"/>
      <c r="I37" s="20">
        <f>IF($Y36=0,"- - -",I36/$Y36*100)</f>
        <v>6.5146861277170718</v>
      </c>
      <c r="J37" s="19"/>
      <c r="K37" s="20">
        <f>IF($Y36=0,"- - -",K36/$Y36*100)</f>
        <v>5.1210947626416958</v>
      </c>
      <c r="L37" s="19"/>
      <c r="M37" s="20">
        <f>IF($Y36=0,"- - -",M36/$Y36*100)</f>
        <v>19.999685774213059</v>
      </c>
      <c r="N37" s="19"/>
      <c r="O37" s="20">
        <f>IF($Y36=0,"- - -",O36/$Y36*100)</f>
        <v>11.190365837372445</v>
      </c>
      <c r="P37" s="19"/>
      <c r="Q37" s="20">
        <f>IF($Y36=0,"- - -",Q36/$Y36*100)</f>
        <v>1.4344407173774716</v>
      </c>
      <c r="R37" s="19"/>
      <c r="S37" s="20">
        <f>IF($Y36=0,"- - -",S36/$Y36*100)</f>
        <v>9.8541206784134729</v>
      </c>
      <c r="T37" s="19"/>
      <c r="U37" s="20">
        <f>IF($Y36=0,"- - -",U36/$Y36*100)</f>
        <v>3.7589259762602421</v>
      </c>
      <c r="V37" s="19"/>
      <c r="W37" s="20">
        <f>IF($Y36=0,"- - -",W36/$Y36*100)</f>
        <v>2.3276275167521625</v>
      </c>
      <c r="X37" s="19"/>
      <c r="Y37" s="24">
        <f>IF($Y36=0,"- - -",Y36/$Y36*100)</f>
        <v>100</v>
      </c>
      <c r="Z37" s="25"/>
    </row>
    <row r="38" spans="1:30" x14ac:dyDescent="0.3">
      <c r="A38" s="144" t="s">
        <v>494</v>
      </c>
      <c r="B38" s="145"/>
      <c r="C38" s="145"/>
      <c r="D38" s="145"/>
      <c r="E38" s="145"/>
    </row>
    <row r="40" spans="1:30" x14ac:dyDescent="0.3">
      <c r="A40" s="1" t="s">
        <v>171</v>
      </c>
      <c r="J40" s="48"/>
      <c r="L40" s="48"/>
    </row>
    <row r="41" spans="1:30" ht="15" thickBot="1" x14ac:dyDescent="0.35"/>
    <row r="42" spans="1:30" ht="14.4" customHeight="1" x14ac:dyDescent="0.3">
      <c r="A42" s="151" t="s">
        <v>180</v>
      </c>
      <c r="B42" s="152"/>
      <c r="C42" s="32" t="s">
        <v>97</v>
      </c>
      <c r="D42" s="33"/>
      <c r="E42" s="33" t="s">
        <v>98</v>
      </c>
      <c r="F42" s="33"/>
      <c r="G42" s="33" t="s">
        <v>86</v>
      </c>
      <c r="H42" s="33"/>
      <c r="I42" s="33" t="s">
        <v>87</v>
      </c>
      <c r="J42" s="33"/>
      <c r="K42" s="33" t="s">
        <v>88</v>
      </c>
      <c r="L42" s="33"/>
      <c r="M42" s="33" t="s">
        <v>89</v>
      </c>
      <c r="N42" s="33"/>
      <c r="O42" s="33" t="s">
        <v>90</v>
      </c>
      <c r="P42" s="33"/>
      <c r="Q42" s="33" t="s">
        <v>91</v>
      </c>
      <c r="R42" s="33"/>
      <c r="S42" s="33" t="s">
        <v>92</v>
      </c>
      <c r="T42" s="33"/>
      <c r="U42" s="33" t="s">
        <v>93</v>
      </c>
      <c r="V42" s="33"/>
      <c r="W42" s="33" t="s">
        <v>94</v>
      </c>
      <c r="X42" s="33"/>
      <c r="Y42" s="33" t="s">
        <v>95</v>
      </c>
      <c r="Z42" s="33"/>
      <c r="AA42" s="33" t="s">
        <v>96</v>
      </c>
      <c r="AB42" s="34"/>
      <c r="AC42" s="35" t="s">
        <v>13</v>
      </c>
      <c r="AD42" s="36"/>
    </row>
    <row r="43" spans="1:30" ht="15" thickBot="1" x14ac:dyDescent="0.35">
      <c r="A43" s="153"/>
      <c r="B43" s="154"/>
      <c r="C43" s="37" t="s">
        <v>14</v>
      </c>
      <c r="D43" s="38" t="s">
        <v>15</v>
      </c>
      <c r="E43" s="39" t="s">
        <v>14</v>
      </c>
      <c r="F43" s="38" t="s">
        <v>15</v>
      </c>
      <c r="G43" s="39" t="s">
        <v>14</v>
      </c>
      <c r="H43" s="38" t="s">
        <v>15</v>
      </c>
      <c r="I43" s="37" t="s">
        <v>14</v>
      </c>
      <c r="J43" s="38" t="s">
        <v>15</v>
      </c>
      <c r="K43" s="37" t="s">
        <v>14</v>
      </c>
      <c r="L43" s="38" t="s">
        <v>15</v>
      </c>
      <c r="M43" s="37" t="s">
        <v>14</v>
      </c>
      <c r="N43" s="38" t="s">
        <v>15</v>
      </c>
      <c r="O43" s="37" t="s">
        <v>14</v>
      </c>
      <c r="P43" s="38" t="s">
        <v>15</v>
      </c>
      <c r="Q43" s="37" t="s">
        <v>14</v>
      </c>
      <c r="R43" s="38" t="s">
        <v>15</v>
      </c>
      <c r="S43" s="37" t="s">
        <v>14</v>
      </c>
      <c r="T43" s="38" t="s">
        <v>15</v>
      </c>
      <c r="U43" s="37" t="s">
        <v>14</v>
      </c>
      <c r="V43" s="38" t="s">
        <v>15</v>
      </c>
      <c r="W43" s="37" t="s">
        <v>14</v>
      </c>
      <c r="X43" s="38" t="s">
        <v>15</v>
      </c>
      <c r="Y43" s="37" t="s">
        <v>14</v>
      </c>
      <c r="Z43" s="38" t="s">
        <v>15</v>
      </c>
      <c r="AA43" s="37" t="s">
        <v>14</v>
      </c>
      <c r="AB43" s="38" t="s">
        <v>15</v>
      </c>
      <c r="AC43" s="41" t="s">
        <v>14</v>
      </c>
      <c r="AD43" s="42" t="s">
        <v>15</v>
      </c>
    </row>
    <row r="44" spans="1:30" x14ac:dyDescent="0.3">
      <c r="A44" s="67" t="s">
        <v>182</v>
      </c>
      <c r="B44" s="62" t="s">
        <v>181</v>
      </c>
      <c r="C44" s="8">
        <v>2</v>
      </c>
      <c r="D44" s="5">
        <f>IF(C54=0,"- - -",C44/C54*100)</f>
        <v>3.2813781788351107E-2</v>
      </c>
      <c r="E44" s="4">
        <v>41</v>
      </c>
      <c r="F44" s="5">
        <f>IF(E54=0,"- - -",E44/E54*100)</f>
        <v>3.9095278053245863E-2</v>
      </c>
      <c r="G44" s="4">
        <v>0</v>
      </c>
      <c r="H44" s="5">
        <f>IF(G54=0,"- - -",G44/G54*100)</f>
        <v>0</v>
      </c>
      <c r="I44" s="4">
        <v>2</v>
      </c>
      <c r="J44" s="5">
        <f>IF(I54=0,"- - -",I44/I54*100)</f>
        <v>0.15094339622641509</v>
      </c>
      <c r="K44" s="4">
        <v>0</v>
      </c>
      <c r="L44" s="5">
        <f>IF(K54=0,"- - -",K44/K54*100)</f>
        <v>0</v>
      </c>
      <c r="M44" s="4">
        <v>0</v>
      </c>
      <c r="N44" s="5">
        <f>IF(M54=0,"- - -",M44/M54*100)</f>
        <v>0</v>
      </c>
      <c r="O44" s="4">
        <v>0</v>
      </c>
      <c r="P44" s="5">
        <f>IF(O54=0,"- - -",O44/O54*100)</f>
        <v>0</v>
      </c>
      <c r="Q44" s="4">
        <v>7</v>
      </c>
      <c r="R44" s="5">
        <f>IF(Q54=0,"- - -",Q44/Q54*100)</f>
        <v>0.19390581717451524</v>
      </c>
      <c r="S44" s="4">
        <v>1</v>
      </c>
      <c r="T44" s="5">
        <f>IF(S54=0,"- - -",S44/S54*100)</f>
        <v>6.5963060686015831E-2</v>
      </c>
      <c r="U44" s="4">
        <v>0</v>
      </c>
      <c r="V44" s="5">
        <f>IF(U54=0,"- - -",U44/U54*100)</f>
        <v>0</v>
      </c>
      <c r="W44" s="4">
        <v>0</v>
      </c>
      <c r="X44" s="5">
        <f>IF(W54=0,"- - -",W44/W54*100)</f>
        <v>0</v>
      </c>
      <c r="Y44" s="4">
        <v>0</v>
      </c>
      <c r="Z44" s="5">
        <f>IF(Y54=0,"- - -",Y44/Y54*100)</f>
        <v>0</v>
      </c>
      <c r="AA44" s="4">
        <v>0</v>
      </c>
      <c r="AB44" s="5">
        <f>IF(AA54=0,"- - -",AA44/AA54*100)</f>
        <v>0</v>
      </c>
      <c r="AC44" s="26">
        <f>C44+E44+G44+I44+K44+M44+O44+Q44+S44+U44+W44+Y44+AA44</f>
        <v>53</v>
      </c>
      <c r="AD44" s="27">
        <f>IF(AC54=0,"- - -",AC44/AC54*100)</f>
        <v>4.1634916769444689E-2</v>
      </c>
    </row>
    <row r="45" spans="1:30" x14ac:dyDescent="0.3">
      <c r="A45" s="68" t="s">
        <v>183</v>
      </c>
      <c r="B45" s="62" t="s">
        <v>181</v>
      </c>
      <c r="C45" s="9">
        <v>276</v>
      </c>
      <c r="D45" s="3">
        <f>IF(C54=0,"- - -",C45/C54*100)</f>
        <v>4.5283018867924527</v>
      </c>
      <c r="E45" s="2">
        <v>3217</v>
      </c>
      <c r="F45" s="3">
        <f>IF(E54=0,"- - -",E45/E54*100)</f>
        <v>3.0675490121290716</v>
      </c>
      <c r="G45" s="2">
        <v>7</v>
      </c>
      <c r="H45" s="3">
        <f>IF(G54=0,"- - -",G45/G54*100)</f>
        <v>3.0303030303030303</v>
      </c>
      <c r="I45" s="2">
        <v>30</v>
      </c>
      <c r="J45" s="3">
        <f>IF(I54=0,"- - -",I45/I54*100)</f>
        <v>2.2641509433962264</v>
      </c>
      <c r="K45" s="2">
        <v>5</v>
      </c>
      <c r="L45" s="3">
        <f>IF(K54=0,"- - -",K45/K54*100)</f>
        <v>2.9940119760479043</v>
      </c>
      <c r="M45" s="2">
        <v>1</v>
      </c>
      <c r="N45" s="3">
        <f>IF(M54=0,"- - -",M45/M54*100)</f>
        <v>5</v>
      </c>
      <c r="O45" s="2">
        <v>20</v>
      </c>
      <c r="P45" s="3">
        <f>IF(O54=0,"- - -",O45/O54*100)</f>
        <v>1.6778523489932886</v>
      </c>
      <c r="Q45" s="2">
        <v>168</v>
      </c>
      <c r="R45" s="3">
        <f>IF(Q54=0,"- - -",Q45/Q54*100)</f>
        <v>4.6537396121883656</v>
      </c>
      <c r="S45" s="2">
        <v>135</v>
      </c>
      <c r="T45" s="3">
        <f>IF(S54=0,"- - -",S45/S54*100)</f>
        <v>8.9050131926121381</v>
      </c>
      <c r="U45" s="2">
        <v>171</v>
      </c>
      <c r="V45" s="3">
        <f>IF(U54=0,"- - -",U45/U54*100)</f>
        <v>2.9863779252532305</v>
      </c>
      <c r="W45" s="2">
        <v>26</v>
      </c>
      <c r="X45" s="3">
        <f>IF(W54=0,"- - -",W45/W54*100)</f>
        <v>3.4120734908136483</v>
      </c>
      <c r="Y45" s="2">
        <v>69</v>
      </c>
      <c r="Z45" s="3">
        <f>IF(Y54=0,"- - -",Y45/Y54*100)</f>
        <v>3.9451114922813035</v>
      </c>
      <c r="AA45" s="2">
        <v>0</v>
      </c>
      <c r="AB45" s="3">
        <f>IF(AA54=0,"- - -",AA45/AA54*100)</f>
        <v>0</v>
      </c>
      <c r="AC45" s="26">
        <f t="shared" ref="AC45:AC53" si="2">C45+E45+G45+I45+K45+M45+O45+Q45+S45+U45+W45+Y45+AA45</f>
        <v>4125</v>
      </c>
      <c r="AD45" s="29">
        <f>IF(AC54=0,"- - -",AC45/AC54*100)</f>
        <v>3.2404534278105532</v>
      </c>
    </row>
    <row r="46" spans="1:30" x14ac:dyDescent="0.3">
      <c r="A46" s="68" t="s">
        <v>184</v>
      </c>
      <c r="B46" s="62" t="s">
        <v>181</v>
      </c>
      <c r="C46" s="9">
        <v>1175</v>
      </c>
      <c r="D46" s="3">
        <f>IF(C54=0,"- - -",C46/C54*100)</f>
        <v>19.278096800656275</v>
      </c>
      <c r="E46" s="2">
        <v>16892</v>
      </c>
      <c r="F46" s="3">
        <f>IF(E54=0,"- - -",E46/E54*100)</f>
        <v>16.107254557937296</v>
      </c>
      <c r="G46" s="2">
        <v>21</v>
      </c>
      <c r="H46" s="3">
        <f>IF(G54=0,"- - -",G46/G54*100)</f>
        <v>9.0909090909090917</v>
      </c>
      <c r="I46" s="2">
        <v>169</v>
      </c>
      <c r="J46" s="3">
        <f>IF(I54=0,"- - -",I46/I54*100)</f>
        <v>12.754716981132075</v>
      </c>
      <c r="K46" s="2">
        <v>2</v>
      </c>
      <c r="L46" s="3">
        <f>IF(K54=0,"- - -",K46/K54*100)</f>
        <v>1.1976047904191618</v>
      </c>
      <c r="M46" s="2">
        <v>3</v>
      </c>
      <c r="N46" s="3">
        <f>IF(M54=0,"- - -",M46/M54*100)</f>
        <v>15</v>
      </c>
      <c r="O46" s="2">
        <v>195</v>
      </c>
      <c r="P46" s="3">
        <f>IF(O54=0,"- - -",O46/O54*100)</f>
        <v>16.359060402684563</v>
      </c>
      <c r="Q46" s="2">
        <v>481</v>
      </c>
      <c r="R46" s="3">
        <f>IF(Q54=0,"- - -",Q46/Q54*100)</f>
        <v>13.32409972299169</v>
      </c>
      <c r="S46" s="2">
        <v>376</v>
      </c>
      <c r="T46" s="3">
        <f>IF(S54=0,"- - -",S46/S54*100)</f>
        <v>24.802110817941951</v>
      </c>
      <c r="U46" s="2">
        <v>1177</v>
      </c>
      <c r="V46" s="3">
        <f>IF(U54=0,"- - -",U46/U54*100)</f>
        <v>20.555361508906742</v>
      </c>
      <c r="W46" s="2">
        <v>107</v>
      </c>
      <c r="X46" s="3">
        <f>IF(W54=0,"- - -",W46/W54*100)</f>
        <v>14.041994750656167</v>
      </c>
      <c r="Y46" s="2">
        <v>385</v>
      </c>
      <c r="Z46" s="3">
        <f>IF(Y54=0,"- - -",Y46/Y54*100)</f>
        <v>22.012578616352201</v>
      </c>
      <c r="AA46" s="2">
        <v>3</v>
      </c>
      <c r="AB46" s="3">
        <f>IF(AA54=0,"- - -",AA46/AA54*100)</f>
        <v>9.375</v>
      </c>
      <c r="AC46" s="26">
        <f t="shared" si="2"/>
        <v>20986</v>
      </c>
      <c r="AD46" s="29">
        <f>IF(AC54=0,"- - -",AC46/AC54*100)</f>
        <v>16.485855911765398</v>
      </c>
    </row>
    <row r="47" spans="1:30" x14ac:dyDescent="0.3">
      <c r="A47" s="68" t="s">
        <v>185</v>
      </c>
      <c r="B47" s="62" t="s">
        <v>181</v>
      </c>
      <c r="C47" s="9">
        <v>2066</v>
      </c>
      <c r="D47" s="3">
        <f>IF(C54=0,"- - -",C47/C54*100)</f>
        <v>33.896636587366693</v>
      </c>
      <c r="E47" s="2">
        <v>39448</v>
      </c>
      <c r="F47" s="3">
        <f>IF(E54=0,"- - -",E47/E54*100)</f>
        <v>37.615378747425432</v>
      </c>
      <c r="G47" s="2">
        <v>42</v>
      </c>
      <c r="H47" s="3">
        <f>IF(G54=0,"- - -",G47/G54*100)</f>
        <v>18.181818181818183</v>
      </c>
      <c r="I47" s="2">
        <v>400</v>
      </c>
      <c r="J47" s="3">
        <f>IF(I54=0,"- - -",I47/I54*100)</f>
        <v>30.188679245283019</v>
      </c>
      <c r="K47" s="2">
        <v>27</v>
      </c>
      <c r="L47" s="3">
        <f>IF(K54=0,"- - -",K47/K54*100)</f>
        <v>16.167664670658681</v>
      </c>
      <c r="M47" s="2">
        <v>5</v>
      </c>
      <c r="N47" s="3">
        <f>IF(M54=0,"- - -",M47/M54*100)</f>
        <v>25</v>
      </c>
      <c r="O47" s="2">
        <v>400</v>
      </c>
      <c r="P47" s="3">
        <f>IF(O54=0,"- - -",O47/O54*100)</f>
        <v>33.557046979865774</v>
      </c>
      <c r="Q47" s="2">
        <v>980</v>
      </c>
      <c r="R47" s="3">
        <f>IF(Q54=0,"- - -",Q47/Q54*100)</f>
        <v>27.146814404432135</v>
      </c>
      <c r="S47" s="2">
        <v>469</v>
      </c>
      <c r="T47" s="3">
        <f>IF(S54=0,"- - -",S47/S54*100)</f>
        <v>30.936675461741427</v>
      </c>
      <c r="U47" s="2">
        <v>1801</v>
      </c>
      <c r="V47" s="3">
        <f>IF(U54=0,"- - -",U47/U54*100)</f>
        <v>31.453021306322036</v>
      </c>
      <c r="W47" s="2">
        <v>230</v>
      </c>
      <c r="X47" s="3">
        <f>IF(W54=0,"- - -",W47/W54*100)</f>
        <v>30.183727034120732</v>
      </c>
      <c r="Y47" s="2">
        <v>597</v>
      </c>
      <c r="Z47" s="3">
        <f>IF(Y54=0,"- - -",Y47/Y54*100)</f>
        <v>34.133790737564325</v>
      </c>
      <c r="AA47" s="2">
        <v>5</v>
      </c>
      <c r="AB47" s="3">
        <f>IF(AA54=0,"- - -",AA47/AA54*100)</f>
        <v>15.625</v>
      </c>
      <c r="AC47" s="26">
        <f t="shared" si="2"/>
        <v>46470</v>
      </c>
      <c r="AD47" s="29">
        <f>IF(AC54=0,"- - -",AC47/AC54*100)</f>
        <v>36.505180797662163</v>
      </c>
    </row>
    <row r="48" spans="1:30" x14ac:dyDescent="0.3">
      <c r="A48" s="68" t="s">
        <v>186</v>
      </c>
      <c r="B48" s="62" t="s">
        <v>181</v>
      </c>
      <c r="C48" s="9">
        <v>1704</v>
      </c>
      <c r="D48" s="3">
        <f>IF(C54=0,"- - -",C48/C54*100)</f>
        <v>27.957342083675147</v>
      </c>
      <c r="E48" s="2">
        <v>31437</v>
      </c>
      <c r="F48" s="3">
        <f>IF(E54=0,"- - -",E48/E54*100)</f>
        <v>29.97654283316805</v>
      </c>
      <c r="G48" s="2">
        <v>83</v>
      </c>
      <c r="H48" s="3">
        <f>IF(G54=0,"- - -",G48/G54*100)</f>
        <v>35.930735930735928</v>
      </c>
      <c r="I48" s="2">
        <v>428</v>
      </c>
      <c r="J48" s="3">
        <f>IF(I54=0,"- - -",I48/I54*100)</f>
        <v>32.301886792452827</v>
      </c>
      <c r="K48" s="2">
        <v>66</v>
      </c>
      <c r="L48" s="3">
        <f>IF(K54=0,"- - -",K48/K54*100)</f>
        <v>39.520958083832333</v>
      </c>
      <c r="M48" s="2">
        <v>8</v>
      </c>
      <c r="N48" s="3">
        <f>IF(M54=0,"- - -",M48/M54*100)</f>
        <v>40</v>
      </c>
      <c r="O48" s="2">
        <v>328</v>
      </c>
      <c r="P48" s="3">
        <f>IF(O54=0,"- - -",O48/O54*100)</f>
        <v>27.516778523489933</v>
      </c>
      <c r="Q48" s="2">
        <v>1211</v>
      </c>
      <c r="R48" s="3">
        <f>IF(Q54=0,"- - -",Q48/Q54*100)</f>
        <v>33.545706371191137</v>
      </c>
      <c r="S48" s="2">
        <v>348</v>
      </c>
      <c r="T48" s="3">
        <f>IF(S54=0,"- - -",S48/S54*100)</f>
        <v>22.955145118733508</v>
      </c>
      <c r="U48" s="2">
        <v>1515</v>
      </c>
      <c r="V48" s="3">
        <f>IF(U54=0,"- - -",U48/U54*100)</f>
        <v>26.458260565840032</v>
      </c>
      <c r="W48" s="2">
        <v>226</v>
      </c>
      <c r="X48" s="3">
        <f>IF(W54=0,"- - -",W48/W54*100)</f>
        <v>29.658792650918635</v>
      </c>
      <c r="Y48" s="2">
        <v>433</v>
      </c>
      <c r="Z48" s="3">
        <f>IF(Y54=0,"- - -",Y48/Y54*100)</f>
        <v>24.757004002287022</v>
      </c>
      <c r="AA48" s="2">
        <v>17</v>
      </c>
      <c r="AB48" s="3">
        <f>IF(AA54=0,"- - -",AA48/AA54*100)</f>
        <v>53.125</v>
      </c>
      <c r="AC48" s="26">
        <f t="shared" si="2"/>
        <v>37804</v>
      </c>
      <c r="AD48" s="29">
        <f>IF(AC54=0,"- - -",AC48/AC54*100)</f>
        <v>29.697479123624284</v>
      </c>
    </row>
    <row r="49" spans="1:30" x14ac:dyDescent="0.3">
      <c r="A49" s="68" t="s">
        <v>187</v>
      </c>
      <c r="B49" s="62" t="s">
        <v>181</v>
      </c>
      <c r="C49" s="9">
        <v>744</v>
      </c>
      <c r="D49" s="3">
        <f>IF(C54=0,"- - -",C49/C54*100)</f>
        <v>12.206726825266612</v>
      </c>
      <c r="E49" s="2">
        <v>11729</v>
      </c>
      <c r="F49" s="3">
        <f>IF(E54=0,"- - -",E49/E54*100)</f>
        <v>11.184110153329774</v>
      </c>
      <c r="G49" s="2">
        <v>58</v>
      </c>
      <c r="H49" s="3">
        <f>IF(G54=0,"- - -",G49/G54*100)</f>
        <v>25.108225108225106</v>
      </c>
      <c r="I49" s="2">
        <v>251</v>
      </c>
      <c r="J49" s="3">
        <f>IF(I54=0,"- - -",I49/I54*100)</f>
        <v>18.943396226415093</v>
      </c>
      <c r="K49" s="2">
        <v>49</v>
      </c>
      <c r="L49" s="3">
        <f>IF(K54=0,"- - -",K49/K54*100)</f>
        <v>29.341317365269461</v>
      </c>
      <c r="M49" s="2">
        <v>3</v>
      </c>
      <c r="N49" s="3">
        <f>IF(M54=0,"- - -",M49/M54*100)</f>
        <v>15</v>
      </c>
      <c r="O49" s="2">
        <v>201</v>
      </c>
      <c r="P49" s="3">
        <f>IF(O54=0,"- - -",O49/O54*100)</f>
        <v>16.86241610738255</v>
      </c>
      <c r="Q49" s="2">
        <v>636</v>
      </c>
      <c r="R49" s="3">
        <f>IF(Q54=0,"- - -",Q49/Q54*100)</f>
        <v>17.617728531855956</v>
      </c>
      <c r="S49" s="2">
        <v>165</v>
      </c>
      <c r="T49" s="3">
        <f>IF(S54=0,"- - -",S49/S54*100)</f>
        <v>10.883905013192612</v>
      </c>
      <c r="U49" s="2">
        <v>867</v>
      </c>
      <c r="V49" s="3">
        <f>IF(U54=0,"- - -",U49/U54*100)</f>
        <v>15.14146000698568</v>
      </c>
      <c r="W49" s="2">
        <v>142</v>
      </c>
      <c r="X49" s="3">
        <f>IF(W54=0,"- - -",W49/W54*100)</f>
        <v>18.635170603674542</v>
      </c>
      <c r="Y49" s="2">
        <v>224</v>
      </c>
      <c r="Z49" s="3">
        <f>IF(Y54=0,"- - -",Y49/Y54*100)</f>
        <v>12.807318467695827</v>
      </c>
      <c r="AA49" s="2">
        <v>7</v>
      </c>
      <c r="AB49" s="3">
        <f>IF(AA54=0,"- - -",AA49/AA54*100)</f>
        <v>21.875</v>
      </c>
      <c r="AC49" s="26">
        <f t="shared" si="2"/>
        <v>15076</v>
      </c>
      <c r="AD49" s="29">
        <f>IF(AC54=0,"- - -",AC49/AC54*100)</f>
        <v>11.843169909738643</v>
      </c>
    </row>
    <row r="50" spans="1:30" x14ac:dyDescent="0.3">
      <c r="A50" s="68" t="s">
        <v>188</v>
      </c>
      <c r="B50" s="62" t="s">
        <v>181</v>
      </c>
      <c r="C50" s="9">
        <v>122</v>
      </c>
      <c r="D50" s="3">
        <f>IF(C54=0,"- - -",C50/C54*100)</f>
        <v>2.0016406890894176</v>
      </c>
      <c r="E50" s="2">
        <v>2038</v>
      </c>
      <c r="F50" s="3">
        <f>IF(E54=0,"- - -",E50/E54*100)</f>
        <v>1.943321382256465</v>
      </c>
      <c r="G50" s="2">
        <v>19</v>
      </c>
      <c r="H50" s="3">
        <f>IF(G54=0,"- - -",G50/G54*100)</f>
        <v>8.2251082251082259</v>
      </c>
      <c r="I50" s="2">
        <v>44</v>
      </c>
      <c r="J50" s="3">
        <f>IF(I54=0,"- - -",I50/I54*100)</f>
        <v>3.3207547169811322</v>
      </c>
      <c r="K50" s="2">
        <v>17</v>
      </c>
      <c r="L50" s="3">
        <f>IF(K54=0,"- - -",K50/K54*100)</f>
        <v>10.179640718562874</v>
      </c>
      <c r="M50" s="2">
        <v>0</v>
      </c>
      <c r="N50" s="3">
        <f>IF(M54=0,"- - -",M50/M54*100)</f>
        <v>0</v>
      </c>
      <c r="O50" s="2">
        <v>47</v>
      </c>
      <c r="P50" s="3">
        <f>IF(O54=0,"- - -",O50/O54*100)</f>
        <v>3.9429530201342282</v>
      </c>
      <c r="Q50" s="2">
        <v>122</v>
      </c>
      <c r="R50" s="3">
        <f>IF(Q54=0,"- - -",Q50/Q54*100)</f>
        <v>3.3795013850415514</v>
      </c>
      <c r="S50" s="2">
        <v>21</v>
      </c>
      <c r="T50" s="3">
        <f>IF(S54=0,"- - -",S50/S54*100)</f>
        <v>1.3852242744063323</v>
      </c>
      <c r="U50" s="2">
        <v>176</v>
      </c>
      <c r="V50" s="3">
        <f>IF(U54=0,"- - -",U50/U54*100)</f>
        <v>3.0736989172196996</v>
      </c>
      <c r="W50" s="2">
        <v>28</v>
      </c>
      <c r="X50" s="3">
        <f>IF(W54=0,"- - -",W50/W54*100)</f>
        <v>3.674540682414698</v>
      </c>
      <c r="Y50" s="2">
        <v>39</v>
      </c>
      <c r="Z50" s="3">
        <f>IF(Y54=0,"- - -",Y50/Y54*100)</f>
        <v>2.2298456260720414</v>
      </c>
      <c r="AA50" s="2">
        <v>0</v>
      </c>
      <c r="AB50" s="3">
        <f>IF(AA54=0,"- - -",AA50/AA54*100)</f>
        <v>0</v>
      </c>
      <c r="AC50" s="26">
        <f t="shared" si="2"/>
        <v>2673</v>
      </c>
      <c r="AD50" s="29">
        <f>IF(AC54=0,"- - -",AC50/AC54*100)</f>
        <v>2.0998138212212387</v>
      </c>
    </row>
    <row r="51" spans="1:30" x14ac:dyDescent="0.3">
      <c r="A51" s="68" t="s">
        <v>189</v>
      </c>
      <c r="B51" s="62" t="s">
        <v>181</v>
      </c>
      <c r="C51" s="9">
        <v>6</v>
      </c>
      <c r="D51" s="3">
        <f>IF(C54=0,"- - -",C51/C54*100)</f>
        <v>9.8441345365053334E-2</v>
      </c>
      <c r="E51" s="2">
        <v>66</v>
      </c>
      <c r="F51" s="3">
        <f>IF(E54=0,"- - -",E51/E54*100)</f>
        <v>6.2933862232054313E-2</v>
      </c>
      <c r="G51" s="2">
        <v>1</v>
      </c>
      <c r="H51" s="3">
        <f>IF(G54=0,"- - -",G51/G54*100)</f>
        <v>0.4329004329004329</v>
      </c>
      <c r="I51" s="2">
        <v>1</v>
      </c>
      <c r="J51" s="3">
        <f>IF(I54=0,"- - -",I51/I54*100)</f>
        <v>7.5471698113207544E-2</v>
      </c>
      <c r="K51" s="2">
        <v>0</v>
      </c>
      <c r="L51" s="3">
        <f>IF(K54=0,"- - -",K51/K54*100)</f>
        <v>0</v>
      </c>
      <c r="M51" s="2">
        <v>0</v>
      </c>
      <c r="N51" s="3">
        <f>IF(M54=0,"- - -",M51/M54*100)</f>
        <v>0</v>
      </c>
      <c r="O51" s="2">
        <v>1</v>
      </c>
      <c r="P51" s="3">
        <f>IF(O54=0,"- - -",O51/O54*100)</f>
        <v>8.3892617449664433E-2</v>
      </c>
      <c r="Q51" s="2">
        <v>5</v>
      </c>
      <c r="R51" s="3">
        <f>IF(Q54=0,"- - -",Q51/Q54*100)</f>
        <v>0.13850415512465375</v>
      </c>
      <c r="S51" s="2">
        <v>1</v>
      </c>
      <c r="T51" s="3">
        <f>IF(S54=0,"- - -",S51/S54*100)</f>
        <v>6.5963060686015831E-2</v>
      </c>
      <c r="U51" s="2">
        <v>19</v>
      </c>
      <c r="V51" s="3">
        <f>IF(U54=0,"- - -",U51/U54*100)</f>
        <v>0.33181976947258124</v>
      </c>
      <c r="W51" s="2">
        <v>3</v>
      </c>
      <c r="X51" s="3">
        <f>IF(W54=0,"- - -",W51/W54*100)</f>
        <v>0.39370078740157477</v>
      </c>
      <c r="Y51" s="2">
        <v>2</v>
      </c>
      <c r="Z51" s="3">
        <f>IF(Y54=0,"- - -",Y51/Y54*100)</f>
        <v>0.11435105774728416</v>
      </c>
      <c r="AA51" s="2">
        <v>0</v>
      </c>
      <c r="AB51" s="3">
        <f>IF(AA54=0,"- - -",AA51/AA54*100)</f>
        <v>0</v>
      </c>
      <c r="AC51" s="26">
        <f t="shared" si="2"/>
        <v>105</v>
      </c>
      <c r="AD51" s="29">
        <f>IF(AC54=0,"- - -",AC51/AC54*100)</f>
        <v>8.2484269071541355E-2</v>
      </c>
    </row>
    <row r="52" spans="1:30" x14ac:dyDescent="0.3">
      <c r="A52" s="68" t="s">
        <v>190</v>
      </c>
      <c r="B52" s="62" t="s">
        <v>181</v>
      </c>
      <c r="C52" s="9">
        <v>0</v>
      </c>
      <c r="D52" s="3">
        <f>IF(C54=0,"- - -",C52/C54*100)</f>
        <v>0</v>
      </c>
      <c r="E52" s="2">
        <v>4</v>
      </c>
      <c r="F52" s="3">
        <f>IF(E54=0,"- - -",E52/E54*100)</f>
        <v>3.8141734686093524E-3</v>
      </c>
      <c r="G52" s="2">
        <v>0</v>
      </c>
      <c r="H52" s="3">
        <f>IF(G54=0,"- - -",G52/G54*100)</f>
        <v>0</v>
      </c>
      <c r="I52" s="2">
        <v>0</v>
      </c>
      <c r="J52" s="3">
        <f>IF(I54=0,"- - -",I52/I54*100)</f>
        <v>0</v>
      </c>
      <c r="K52" s="2">
        <v>0</v>
      </c>
      <c r="L52" s="3">
        <f>IF(K54=0,"- - -",K52/K54*100)</f>
        <v>0</v>
      </c>
      <c r="M52" s="2">
        <v>0</v>
      </c>
      <c r="N52" s="3">
        <f>IF(M54=0,"- - -",M52/M54*100)</f>
        <v>0</v>
      </c>
      <c r="O52" s="2">
        <v>0</v>
      </c>
      <c r="P52" s="3">
        <f>IF(O54=0,"- - -",O52/O54*100)</f>
        <v>0</v>
      </c>
      <c r="Q52" s="2">
        <v>0</v>
      </c>
      <c r="R52" s="3">
        <f>IF(Q54=0,"- - -",Q52/Q54*100)</f>
        <v>0</v>
      </c>
      <c r="S52" s="2">
        <v>0</v>
      </c>
      <c r="T52" s="3">
        <f>IF(S54=0,"- - -",S52/S54*100)</f>
        <v>0</v>
      </c>
      <c r="U52" s="2">
        <v>0</v>
      </c>
      <c r="V52" s="3">
        <f>IF(U54=0,"- - -",U52/U54*100)</f>
        <v>0</v>
      </c>
      <c r="W52" s="2">
        <v>0</v>
      </c>
      <c r="X52" s="3">
        <f>IF(W54=0,"- - -",W52/W54*100)</f>
        <v>0</v>
      </c>
      <c r="Y52" s="2">
        <v>0</v>
      </c>
      <c r="Z52" s="3">
        <f>IF(Y54=0,"- - -",Y52/Y54*100)</f>
        <v>0</v>
      </c>
      <c r="AA52" s="2">
        <v>0</v>
      </c>
      <c r="AB52" s="3">
        <f>IF(AA54=0,"- - -",AA52/AA54*100)</f>
        <v>0</v>
      </c>
      <c r="AC52" s="26">
        <f t="shared" si="2"/>
        <v>4</v>
      </c>
      <c r="AD52" s="29">
        <f>IF(AC54=0,"- - -",AC52/AC54*100)</f>
        <v>3.1422578693920513E-3</v>
      </c>
    </row>
    <row r="53" spans="1:30" ht="15" thickBot="1" x14ac:dyDescent="0.35">
      <c r="A53" s="68" t="s">
        <v>191</v>
      </c>
      <c r="B53" s="62" t="s">
        <v>181</v>
      </c>
      <c r="C53" s="9">
        <v>0</v>
      </c>
      <c r="D53" s="3">
        <f>IF(C54=0,"- - -",C53/C54*100)</f>
        <v>0</v>
      </c>
      <c r="E53" s="2">
        <v>0</v>
      </c>
      <c r="F53" s="3">
        <f>IF(E54=0,"- - -",E53/E54*100)</f>
        <v>0</v>
      </c>
      <c r="G53" s="2">
        <v>0</v>
      </c>
      <c r="H53" s="3">
        <f>IF(G54=0,"- - -",G53/G54*100)</f>
        <v>0</v>
      </c>
      <c r="I53" s="2">
        <v>0</v>
      </c>
      <c r="J53" s="3">
        <f>IF(I54=0,"- - -",I53/I54*100)</f>
        <v>0</v>
      </c>
      <c r="K53" s="2">
        <v>1</v>
      </c>
      <c r="L53" s="3">
        <f>IF(K54=0,"- - -",K53/K54*100)</f>
        <v>0.5988023952095809</v>
      </c>
      <c r="M53" s="2">
        <v>0</v>
      </c>
      <c r="N53" s="3">
        <f>IF(M54=0,"- - -",M53/M54*100)</f>
        <v>0</v>
      </c>
      <c r="O53" s="2">
        <v>0</v>
      </c>
      <c r="P53" s="3">
        <f>IF(O54=0,"- - -",O53/O54*100)</f>
        <v>0</v>
      </c>
      <c r="Q53" s="2">
        <v>0</v>
      </c>
      <c r="R53" s="3">
        <f>IF(Q54=0,"- - -",Q53/Q54*100)</f>
        <v>0</v>
      </c>
      <c r="S53" s="2">
        <v>0</v>
      </c>
      <c r="T53" s="3">
        <f>IF(S54=0,"- - -",S53/S54*100)</f>
        <v>0</v>
      </c>
      <c r="U53" s="2">
        <v>0</v>
      </c>
      <c r="V53" s="3">
        <f>IF(U54=0,"- - -",U53/U54*100)</f>
        <v>0</v>
      </c>
      <c r="W53" s="2">
        <v>0</v>
      </c>
      <c r="X53" s="3">
        <f>IF(W54=0,"- - -",W53/W54*100)</f>
        <v>0</v>
      </c>
      <c r="Y53" s="2">
        <v>0</v>
      </c>
      <c r="Z53" s="3">
        <f>IF(Y54=0,"- - -",Y53/Y54*100)</f>
        <v>0</v>
      </c>
      <c r="AA53" s="2">
        <v>0</v>
      </c>
      <c r="AB53" s="3">
        <f>IF(AA54=0,"- - -",AA53/AA54*100)</f>
        <v>0</v>
      </c>
      <c r="AC53" s="26">
        <f t="shared" si="2"/>
        <v>1</v>
      </c>
      <c r="AD53" s="29">
        <f>IF(AC54=0,"- - -",AC53/AC54*100)</f>
        <v>7.8556446734801282E-4</v>
      </c>
    </row>
    <row r="54" spans="1:30" x14ac:dyDescent="0.3">
      <c r="A54" s="155" t="s">
        <v>13</v>
      </c>
      <c r="B54" s="156"/>
      <c r="C54" s="14">
        <f>SUM(C44:C53)</f>
        <v>6095</v>
      </c>
      <c r="D54" s="15">
        <f>IF(C54=0,"- - -",C54/C54*100)</f>
        <v>100</v>
      </c>
      <c r="E54" s="16">
        <f>SUM(E44:E53)</f>
        <v>104872</v>
      </c>
      <c r="F54" s="15">
        <f>IF(E54=0,"- - -",E54/E54*100)</f>
        <v>100</v>
      </c>
      <c r="G54" s="16">
        <f>SUM(G44:G53)</f>
        <v>231</v>
      </c>
      <c r="H54" s="15">
        <f>IF(G54=0,"- - -",G54/G54*100)</f>
        <v>100</v>
      </c>
      <c r="I54" s="16">
        <f>SUM(I44:I53)</f>
        <v>1325</v>
      </c>
      <c r="J54" s="15">
        <f>IF(I54=0,"- - -",I54/I54*100)</f>
        <v>100</v>
      </c>
      <c r="K54" s="16">
        <f>SUM(K44:K53)</f>
        <v>167</v>
      </c>
      <c r="L54" s="15">
        <f>IF(K54=0,"- - -",K54/K54*100)</f>
        <v>100</v>
      </c>
      <c r="M54" s="16">
        <f>SUM(M44:M53)</f>
        <v>20</v>
      </c>
      <c r="N54" s="15">
        <f>IF(M54=0,"- - -",M54/M54*100)</f>
        <v>100</v>
      </c>
      <c r="O54" s="16">
        <f>SUM(O44:O53)</f>
        <v>1192</v>
      </c>
      <c r="P54" s="15">
        <f>IF(O54=0,"- - -",O54/O54*100)</f>
        <v>100</v>
      </c>
      <c r="Q54" s="16">
        <f>SUM(Q44:Q53)</f>
        <v>3610</v>
      </c>
      <c r="R54" s="15">
        <f>IF(Q54=0,"- - -",Q54/Q54*100)</f>
        <v>100</v>
      </c>
      <c r="S54" s="16">
        <f>SUM(S44:S53)</f>
        <v>1516</v>
      </c>
      <c r="T54" s="15">
        <f>IF(S54=0,"- - -",S54/S54*100)</f>
        <v>100</v>
      </c>
      <c r="U54" s="16">
        <f>SUM(U44:U53)</f>
        <v>5726</v>
      </c>
      <c r="V54" s="15">
        <f>IF(U54=0,"- - -",U54/U54*100)</f>
        <v>100</v>
      </c>
      <c r="W54" s="16">
        <f>SUM(W44:W53)</f>
        <v>762</v>
      </c>
      <c r="X54" s="15">
        <f>IF(W54=0,"- - -",W54/W54*100)</f>
        <v>100</v>
      </c>
      <c r="Y54" s="16">
        <f>SUM(Y44:Y53)</f>
        <v>1749</v>
      </c>
      <c r="Z54" s="15">
        <f>IF(Y54=0,"- - -",Y54/Y54*100)</f>
        <v>100</v>
      </c>
      <c r="AA54" s="16">
        <f>SUM(AA44:AA53)</f>
        <v>32</v>
      </c>
      <c r="AB54" s="15">
        <f>IF(AA54=0,"- - -",AA54/AA54*100)</f>
        <v>100</v>
      </c>
      <c r="AC54" s="22">
        <f>SUM(AC44:AC53)</f>
        <v>127297</v>
      </c>
      <c r="AD54" s="23">
        <f>IF(AC54=0,"- - -",AC54/AC54*100)</f>
        <v>100</v>
      </c>
    </row>
    <row r="55" spans="1:30" ht="15" thickBot="1" x14ac:dyDescent="0.35">
      <c r="A55" s="149" t="s">
        <v>12</v>
      </c>
      <c r="B55" s="150"/>
      <c r="C55" s="18">
        <f>IF($AC54=0,"- - -",C54/$AC54*100)</f>
        <v>4.7880154284861387</v>
      </c>
      <c r="D55" s="19"/>
      <c r="E55" s="20">
        <f>IF($AC54=0,"- - -",E54/$AC54*100)</f>
        <v>82.383716819720803</v>
      </c>
      <c r="F55" s="19"/>
      <c r="G55" s="20">
        <f>IF($AC54=0,"- - -",G54/$AC54*100)</f>
        <v>0.181465391957391</v>
      </c>
      <c r="H55" s="19"/>
      <c r="I55" s="20">
        <f>IF($AC54=0,"- - -",I54/$AC54*100)</f>
        <v>1.040872919236117</v>
      </c>
      <c r="J55" s="19"/>
      <c r="K55" s="20">
        <f>IF($AC54=0,"- - -",K54/$AC54*100)</f>
        <v>0.13118926604711814</v>
      </c>
      <c r="L55" s="19"/>
      <c r="M55" s="20">
        <f>IF($AC54=0,"- - -",M54/$AC54*100)</f>
        <v>1.5711289346960259E-2</v>
      </c>
      <c r="N55" s="19"/>
      <c r="O55" s="20">
        <f>IF($AC54=0,"- - -",O54/$AC54*100)</f>
        <v>0.93639284507883136</v>
      </c>
      <c r="P55" s="19"/>
      <c r="Q55" s="20">
        <f>IF($AC54=0,"- - -",Q54/$AC54*100)</f>
        <v>2.8358877271263268</v>
      </c>
      <c r="R55" s="19"/>
      <c r="S55" s="20">
        <f>IF($AC54=0,"- - -",S54/$AC54*100)</f>
        <v>1.1909157324995876</v>
      </c>
      <c r="T55" s="19"/>
      <c r="U55" s="20">
        <f>IF($AC54=0,"- - -",U54/$AC54*100)</f>
        <v>4.4981421400347221</v>
      </c>
      <c r="V55" s="19"/>
      <c r="W55" s="20">
        <f>IF($AC54=0,"- - -",W54/$AC54*100)</f>
        <v>0.59860012411918584</v>
      </c>
      <c r="X55" s="19"/>
      <c r="Y55" s="158">
        <f>IF($AC54=0,"- - -",Y54/$AC54*100)</f>
        <v>1.3739522533916746</v>
      </c>
      <c r="Z55" s="159"/>
      <c r="AA55" s="158">
        <f>IF($AC54=0,"- - -",AA54/$AC54*100)</f>
        <v>2.513806295513641E-2</v>
      </c>
      <c r="AB55" s="159"/>
      <c r="AC55" s="24">
        <f>IF($AC54=0,"- - -",AC54/$AC54*100)</f>
        <v>100</v>
      </c>
      <c r="AD55" s="25"/>
    </row>
    <row r="58" spans="1:30" x14ac:dyDescent="0.3">
      <c r="A58" s="1" t="s">
        <v>192</v>
      </c>
      <c r="J58" s="48"/>
      <c r="L58" s="48"/>
    </row>
    <row r="59" spans="1:30" ht="15" thickBot="1" x14ac:dyDescent="0.35"/>
    <row r="60" spans="1:30" ht="14.4" customHeight="1" x14ac:dyDescent="0.3">
      <c r="A60" s="151" t="s">
        <v>180</v>
      </c>
      <c r="B60" s="152"/>
      <c r="C60" s="32" t="s">
        <v>20</v>
      </c>
      <c r="D60" s="33"/>
      <c r="E60" s="33" t="s">
        <v>21</v>
      </c>
      <c r="F60" s="33"/>
      <c r="G60" s="33" t="s">
        <v>22</v>
      </c>
      <c r="H60" s="33"/>
      <c r="I60" s="33" t="s">
        <v>23</v>
      </c>
      <c r="J60" s="33"/>
      <c r="K60" s="33" t="s">
        <v>24</v>
      </c>
      <c r="L60" s="33"/>
      <c r="M60" s="33" t="s">
        <v>25</v>
      </c>
      <c r="N60" s="33"/>
      <c r="O60" s="33" t="s">
        <v>26</v>
      </c>
      <c r="P60" s="33"/>
      <c r="Q60" s="33" t="s">
        <v>27</v>
      </c>
      <c r="R60" s="33"/>
      <c r="S60" s="33" t="s">
        <v>28</v>
      </c>
      <c r="T60" s="33"/>
      <c r="U60" s="33" t="s">
        <v>29</v>
      </c>
      <c r="V60" s="33"/>
      <c r="W60" s="33" t="s">
        <v>30</v>
      </c>
      <c r="X60" s="33"/>
      <c r="Y60" s="33" t="s">
        <v>32</v>
      </c>
      <c r="Z60" s="33"/>
      <c r="AA60" s="35" t="s">
        <v>13</v>
      </c>
      <c r="AB60" s="36"/>
    </row>
    <row r="61" spans="1:30" ht="15" thickBot="1" x14ac:dyDescent="0.35">
      <c r="A61" s="153"/>
      <c r="B61" s="154"/>
      <c r="C61" s="37" t="s">
        <v>14</v>
      </c>
      <c r="D61" s="38" t="s">
        <v>15</v>
      </c>
      <c r="E61" s="39" t="s">
        <v>14</v>
      </c>
      <c r="F61" s="38" t="s">
        <v>15</v>
      </c>
      <c r="G61" s="39" t="s">
        <v>14</v>
      </c>
      <c r="H61" s="38" t="s">
        <v>15</v>
      </c>
      <c r="I61" s="37" t="s">
        <v>14</v>
      </c>
      <c r="J61" s="38" t="s">
        <v>15</v>
      </c>
      <c r="K61" s="37" t="s">
        <v>14</v>
      </c>
      <c r="L61" s="38" t="s">
        <v>15</v>
      </c>
      <c r="M61" s="37" t="s">
        <v>14</v>
      </c>
      <c r="N61" s="38" t="s">
        <v>15</v>
      </c>
      <c r="O61" s="37" t="s">
        <v>14</v>
      </c>
      <c r="P61" s="38" t="s">
        <v>15</v>
      </c>
      <c r="Q61" s="37" t="s">
        <v>14</v>
      </c>
      <c r="R61" s="38" t="s">
        <v>15</v>
      </c>
      <c r="S61" s="37" t="s">
        <v>14</v>
      </c>
      <c r="T61" s="38" t="s">
        <v>15</v>
      </c>
      <c r="U61" s="37" t="s">
        <v>14</v>
      </c>
      <c r="V61" s="38" t="s">
        <v>15</v>
      </c>
      <c r="W61" s="37" t="s">
        <v>14</v>
      </c>
      <c r="X61" s="38" t="s">
        <v>15</v>
      </c>
      <c r="Y61" s="37" t="s">
        <v>14</v>
      </c>
      <c r="Z61" s="38" t="s">
        <v>15</v>
      </c>
      <c r="AA61" s="41" t="s">
        <v>14</v>
      </c>
      <c r="AB61" s="42" t="s">
        <v>15</v>
      </c>
    </row>
    <row r="62" spans="1:30" x14ac:dyDescent="0.3">
      <c r="A62" s="67" t="s">
        <v>182</v>
      </c>
      <c r="B62" s="62" t="s">
        <v>181</v>
      </c>
      <c r="C62" s="8">
        <v>0</v>
      </c>
      <c r="D62" s="5">
        <f>IF(C72=0,"- - -",C62/C72*100)</f>
        <v>0</v>
      </c>
      <c r="E62" s="4">
        <v>1</v>
      </c>
      <c r="F62" s="5">
        <f>IF(E72=0,"- - -",E62/E72*100)</f>
        <v>4.3878894251864857E-2</v>
      </c>
      <c r="G62" s="4">
        <v>1</v>
      </c>
      <c r="H62" s="5">
        <f>IF(G72=0,"- - -",G62/G72*100)</f>
        <v>2.3752969121140142E-2</v>
      </c>
      <c r="I62" s="4">
        <v>3</v>
      </c>
      <c r="J62" s="5">
        <f>IF(I72=0,"- - -",I62/I72*100)</f>
        <v>1.9227071716977504E-2</v>
      </c>
      <c r="K62" s="4">
        <v>8</v>
      </c>
      <c r="L62" s="5">
        <f>IF(K72=0,"- - -",K62/K72*100)</f>
        <v>2.0026535159085788E-2</v>
      </c>
      <c r="M62" s="4">
        <v>13</v>
      </c>
      <c r="N62" s="5">
        <f>IF(M72=0,"- - -",M62/M72*100)</f>
        <v>3.5635964912280702E-2</v>
      </c>
      <c r="O62" s="4">
        <v>12</v>
      </c>
      <c r="P62" s="5">
        <f>IF(O72=0,"- - -",O62/O72*100)</f>
        <v>7.8328981723237601E-2</v>
      </c>
      <c r="Q62" s="4">
        <v>9</v>
      </c>
      <c r="R62" s="5">
        <f>IF(Q72=0,"- - -",Q62/Q72*100)</f>
        <v>0.13827008757105547</v>
      </c>
      <c r="S62" s="4">
        <v>1</v>
      </c>
      <c r="T62" s="5">
        <f>IF(S72=0,"- - -",S62/S72*100)</f>
        <v>4.0387722132471729E-2</v>
      </c>
      <c r="U62" s="4">
        <v>2</v>
      </c>
      <c r="V62" s="5">
        <f>IF(U72=0,"- - -",U62/U72*100)</f>
        <v>0.20512820512820512</v>
      </c>
      <c r="W62" s="4">
        <v>2</v>
      </c>
      <c r="X62" s="5">
        <f>IF(W72=0,"- - -",W62/W72*100)</f>
        <v>0.33557046979865773</v>
      </c>
      <c r="Y62" s="4">
        <v>1</v>
      </c>
      <c r="Z62" s="5">
        <f>IF(Y72=0,"- - -",Y62/Y72*100)</f>
        <v>4.3725404459991256E-2</v>
      </c>
      <c r="AA62" s="26">
        <f>C62+E62+G62+I62+K62+M62+O62+Q62+S62+U62+W62+Y62</f>
        <v>53</v>
      </c>
      <c r="AB62" s="27">
        <f>IF(AA72=0,"- - -",AA62/AA72*100)</f>
        <v>4.1634916769444689E-2</v>
      </c>
    </row>
    <row r="63" spans="1:30" x14ac:dyDescent="0.3">
      <c r="A63" s="68" t="s">
        <v>183</v>
      </c>
      <c r="B63" s="62" t="s">
        <v>181</v>
      </c>
      <c r="C63" s="9">
        <v>26</v>
      </c>
      <c r="D63" s="3">
        <f>IF(C72=0,"- - -",C63/C72*100)</f>
        <v>4.2276422764227641</v>
      </c>
      <c r="E63" s="2">
        <v>84</v>
      </c>
      <c r="F63" s="3">
        <f>IF(E72=0,"- - -",E63/E72*100)</f>
        <v>3.6858271171566472</v>
      </c>
      <c r="G63" s="2">
        <v>173</v>
      </c>
      <c r="H63" s="3">
        <f>IF(G72=0,"- - -",G63/G72*100)</f>
        <v>4.1092636579572446</v>
      </c>
      <c r="I63" s="2">
        <v>509</v>
      </c>
      <c r="J63" s="3">
        <f>IF(I72=0,"- - -",I63/I72*100)</f>
        <v>3.2621931679805165</v>
      </c>
      <c r="K63" s="2">
        <v>1335</v>
      </c>
      <c r="L63" s="3">
        <f>IF(K72=0,"- - -",K63/K72*100)</f>
        <v>3.341928054672441</v>
      </c>
      <c r="M63" s="2">
        <v>1145</v>
      </c>
      <c r="N63" s="3">
        <f>IF(M72=0,"- - -",M63/M72*100)</f>
        <v>3.1387061403508767</v>
      </c>
      <c r="O63" s="2">
        <v>471</v>
      </c>
      <c r="P63" s="3">
        <f>IF(O72=0,"- - -",O63/O72*100)</f>
        <v>3.0744125326370759</v>
      </c>
      <c r="Q63" s="2">
        <v>181</v>
      </c>
      <c r="R63" s="3">
        <f>IF(Q72=0,"- - -",Q63/Q72*100)</f>
        <v>2.7807650944845599</v>
      </c>
      <c r="S63" s="2">
        <v>77</v>
      </c>
      <c r="T63" s="3">
        <f>IF(S72=0,"- - -",S63/S72*100)</f>
        <v>3.109854604200323</v>
      </c>
      <c r="U63" s="2">
        <v>30</v>
      </c>
      <c r="V63" s="3">
        <f>IF(U72=0,"- - -",U63/U72*100)</f>
        <v>3.0769230769230771</v>
      </c>
      <c r="W63" s="2">
        <v>24</v>
      </c>
      <c r="X63" s="3">
        <f>IF(W72=0,"- - -",W63/W72*100)</f>
        <v>4.0268456375838921</v>
      </c>
      <c r="Y63" s="2">
        <v>70</v>
      </c>
      <c r="Z63" s="3">
        <f>IF(Y72=0,"- - -",Y63/Y72*100)</f>
        <v>3.0607783121993881</v>
      </c>
      <c r="AA63" s="26">
        <f t="shared" ref="AA63:AA71" si="3">C63+E63+G63+I63+K63+M63+O63+Q63+S63+U63+W63+Y63</f>
        <v>4125</v>
      </c>
      <c r="AB63" s="29">
        <f>IF(AA72=0,"- - -",AA63/AA72*100)</f>
        <v>3.2404534278105532</v>
      </c>
    </row>
    <row r="64" spans="1:30" x14ac:dyDescent="0.3">
      <c r="A64" s="68" t="s">
        <v>184</v>
      </c>
      <c r="B64" s="62" t="s">
        <v>181</v>
      </c>
      <c r="C64" s="9">
        <v>88</v>
      </c>
      <c r="D64" s="3">
        <f>IF(C72=0,"- - -",C64/C72*100)</f>
        <v>14.308943089430896</v>
      </c>
      <c r="E64" s="2">
        <v>363</v>
      </c>
      <c r="F64" s="3">
        <f>IF(E72=0,"- - -",E64/E72*100)</f>
        <v>15.928038613426942</v>
      </c>
      <c r="G64" s="2">
        <v>792</v>
      </c>
      <c r="H64" s="3">
        <f>IF(G72=0,"- - -",G64/G72*100)</f>
        <v>18.812351543942992</v>
      </c>
      <c r="I64" s="2">
        <v>2913</v>
      </c>
      <c r="J64" s="3">
        <f>IF(I72=0,"- - -",I64/I72*100)</f>
        <v>18.669486637185155</v>
      </c>
      <c r="K64" s="2">
        <v>6635</v>
      </c>
      <c r="L64" s="3">
        <f>IF(K72=0,"- - -",K64/K72*100)</f>
        <v>16.609507597566775</v>
      </c>
      <c r="M64" s="2">
        <v>6007</v>
      </c>
      <c r="N64" s="3">
        <f>IF(M72=0,"- - -",M64/M72*100)</f>
        <v>16.46655701754386</v>
      </c>
      <c r="O64" s="2">
        <v>2345</v>
      </c>
      <c r="P64" s="3">
        <f>IF(O72=0,"- - -",O64/O72*100)</f>
        <v>15.306788511749348</v>
      </c>
      <c r="Q64" s="2">
        <v>891</v>
      </c>
      <c r="R64" s="3">
        <f>IF(Q72=0,"- - -",Q64/Q72*100)</f>
        <v>13.688738669534493</v>
      </c>
      <c r="S64" s="2">
        <v>349</v>
      </c>
      <c r="T64" s="3">
        <f>IF(S72=0,"- - -",S64/S72*100)</f>
        <v>14.095315024232633</v>
      </c>
      <c r="U64" s="2">
        <v>165</v>
      </c>
      <c r="V64" s="3">
        <f>IF(U72=0,"- - -",U64/U72*100)</f>
        <v>16.923076923076923</v>
      </c>
      <c r="W64" s="2">
        <v>103</v>
      </c>
      <c r="X64" s="3">
        <f>IF(W72=0,"- - -",W64/W72*100)</f>
        <v>17.281879194630871</v>
      </c>
      <c r="Y64" s="2">
        <v>335</v>
      </c>
      <c r="Z64" s="3">
        <f>IF(Y72=0,"- - -",Y64/Y72*100)</f>
        <v>14.648010494097068</v>
      </c>
      <c r="AA64" s="26">
        <f t="shared" si="3"/>
        <v>20986</v>
      </c>
      <c r="AB64" s="29">
        <f>IF(AA72=0,"- - -",AA64/AA72*100)</f>
        <v>16.485855911765398</v>
      </c>
    </row>
    <row r="65" spans="1:28" x14ac:dyDescent="0.3">
      <c r="A65" s="68" t="s">
        <v>185</v>
      </c>
      <c r="B65" s="62" t="s">
        <v>181</v>
      </c>
      <c r="C65" s="9">
        <v>197</v>
      </c>
      <c r="D65" s="3">
        <f>IF(C72=0,"- - -",C65/C72*100)</f>
        <v>32.032520325203251</v>
      </c>
      <c r="E65" s="2">
        <v>750</v>
      </c>
      <c r="F65" s="3">
        <f>IF(E72=0,"- - -",E65/E72*100)</f>
        <v>32.909170688898641</v>
      </c>
      <c r="G65" s="2">
        <v>1484</v>
      </c>
      <c r="H65" s="3">
        <f>IF(G72=0,"- - -",G65/G72*100)</f>
        <v>35.249406175771966</v>
      </c>
      <c r="I65" s="2">
        <v>5258</v>
      </c>
      <c r="J65" s="3">
        <f>IF(I72=0,"- - -",I65/I72*100)</f>
        <v>33.698647695955906</v>
      </c>
      <c r="K65" s="2">
        <v>14657</v>
      </c>
      <c r="L65" s="3">
        <f>IF(K72=0,"- - -",K65/K72*100)</f>
        <v>36.691115728340051</v>
      </c>
      <c r="M65" s="2">
        <v>14170</v>
      </c>
      <c r="N65" s="3">
        <f>IF(M72=0,"- - -",M65/M72*100)</f>
        <v>38.843201754385966</v>
      </c>
      <c r="O65" s="2">
        <v>5644</v>
      </c>
      <c r="P65" s="3">
        <f>IF(O72=0,"- - -",O65/O72*100)</f>
        <v>36.840731070496084</v>
      </c>
      <c r="Q65" s="2">
        <v>2286</v>
      </c>
      <c r="R65" s="3">
        <f>IF(Q72=0,"- - -",Q65/Q72*100)</f>
        <v>35.12060224304809</v>
      </c>
      <c r="S65" s="2">
        <v>830</v>
      </c>
      <c r="T65" s="3">
        <f>IF(S72=0,"- - -",S65/S72*100)</f>
        <v>33.521809369951534</v>
      </c>
      <c r="U65" s="2">
        <v>298</v>
      </c>
      <c r="V65" s="3">
        <f>IF(U72=0,"- - -",U65/U72*100)</f>
        <v>30.564102564102562</v>
      </c>
      <c r="W65" s="2">
        <v>174</v>
      </c>
      <c r="X65" s="3">
        <f>IF(W72=0,"- - -",W65/W72*100)</f>
        <v>29.194630872483224</v>
      </c>
      <c r="Y65" s="2">
        <v>722</v>
      </c>
      <c r="Z65" s="3">
        <f>IF(Y72=0,"- - -",Y65/Y72*100)</f>
        <v>31.569742020113683</v>
      </c>
      <c r="AA65" s="26">
        <f t="shared" si="3"/>
        <v>46470</v>
      </c>
      <c r="AB65" s="29">
        <f>IF(AA72=0,"- - -",AA65/AA72*100)</f>
        <v>36.505180797662163</v>
      </c>
    </row>
    <row r="66" spans="1:28" x14ac:dyDescent="0.3">
      <c r="A66" s="68" t="s">
        <v>186</v>
      </c>
      <c r="B66" s="62" t="s">
        <v>181</v>
      </c>
      <c r="C66" s="9">
        <v>204</v>
      </c>
      <c r="D66" s="3">
        <f>IF(C72=0,"- - -",C66/C72*100)</f>
        <v>33.170731707317074</v>
      </c>
      <c r="E66" s="2">
        <v>733</v>
      </c>
      <c r="F66" s="3">
        <f>IF(E72=0,"- - -",E66/E72*100)</f>
        <v>32.163229486616942</v>
      </c>
      <c r="G66" s="2">
        <v>1158</v>
      </c>
      <c r="H66" s="3">
        <f>IF(G72=0,"- - -",G66/G72*100)</f>
        <v>27.505938242280287</v>
      </c>
      <c r="I66" s="2">
        <v>4742</v>
      </c>
      <c r="J66" s="3">
        <f>IF(I72=0,"- - -",I66/I72*100)</f>
        <v>30.391591360635779</v>
      </c>
      <c r="K66" s="2">
        <v>12077</v>
      </c>
      <c r="L66" s="3">
        <f>IF(K72=0,"- - -",K66/K72*100)</f>
        <v>30.232558139534881</v>
      </c>
      <c r="M66" s="2">
        <v>10513</v>
      </c>
      <c r="N66" s="3">
        <f>IF(M72=0,"- - -",M66/M72*100)</f>
        <v>28.818530701754387</v>
      </c>
      <c r="O66" s="2">
        <v>4557</v>
      </c>
      <c r="P66" s="3">
        <f>IF(O72=0,"- - -",O66/O72*100)</f>
        <v>29.745430809399476</v>
      </c>
      <c r="Q66" s="2">
        <v>1952</v>
      </c>
      <c r="R66" s="3">
        <f>IF(Q72=0,"- - -",Q66/Q72*100)</f>
        <v>29.989245659855584</v>
      </c>
      <c r="S66" s="2">
        <v>731</v>
      </c>
      <c r="T66" s="3">
        <f>IF(S72=0,"- - -",S66/S72*100)</f>
        <v>29.523424878836835</v>
      </c>
      <c r="U66" s="2">
        <v>292</v>
      </c>
      <c r="V66" s="3">
        <f>IF(U72=0,"- - -",U66/U72*100)</f>
        <v>29.948717948717952</v>
      </c>
      <c r="W66" s="2">
        <v>166</v>
      </c>
      <c r="X66" s="3">
        <f>IF(W72=0,"- - -",W66/W72*100)</f>
        <v>27.85234899328859</v>
      </c>
      <c r="Y66" s="2">
        <v>679</v>
      </c>
      <c r="Z66" s="3">
        <f>IF(Y72=0,"- - -",Y66/Y72*100)</f>
        <v>29.68954962833406</v>
      </c>
      <c r="AA66" s="26">
        <f t="shared" si="3"/>
        <v>37804</v>
      </c>
      <c r="AB66" s="29">
        <f>IF(AA72=0,"- - -",AA66/AA72*100)</f>
        <v>29.697479123624284</v>
      </c>
    </row>
    <row r="67" spans="1:28" x14ac:dyDescent="0.3">
      <c r="A67" s="68" t="s">
        <v>187</v>
      </c>
      <c r="B67" s="62" t="s">
        <v>181</v>
      </c>
      <c r="C67" s="9">
        <v>83</v>
      </c>
      <c r="D67" s="3">
        <f>IF(C72=0,"- - -",C67/C72*100)</f>
        <v>13.495934959349592</v>
      </c>
      <c r="E67" s="2">
        <v>281</v>
      </c>
      <c r="F67" s="3">
        <f>IF(E72=0,"- - -",E67/E72*100)</f>
        <v>12.329969284774025</v>
      </c>
      <c r="G67" s="2">
        <v>524</v>
      </c>
      <c r="H67" s="3">
        <f>IF(G72=0,"- - -",G67/G72*100)</f>
        <v>12.446555819477435</v>
      </c>
      <c r="I67" s="2">
        <v>1840</v>
      </c>
      <c r="J67" s="3">
        <f>IF(I72=0,"- - -",I67/I72*100)</f>
        <v>11.792603986412869</v>
      </c>
      <c r="K67" s="2">
        <v>4503</v>
      </c>
      <c r="L67" s="3">
        <f>IF(K72=0,"- - -",K67/K72*100)</f>
        <v>11.272435977670412</v>
      </c>
      <c r="M67" s="2">
        <v>3967</v>
      </c>
      <c r="N67" s="3">
        <f>IF(M72=0,"- - -",M67/M72*100)</f>
        <v>10.874451754385966</v>
      </c>
      <c r="O67" s="2">
        <v>1868</v>
      </c>
      <c r="P67" s="3">
        <f>IF(O72=0,"- - -",O67/O72*100)</f>
        <v>12.193211488250654</v>
      </c>
      <c r="Q67" s="2">
        <v>983</v>
      </c>
      <c r="R67" s="3">
        <f>IF(Q72=0,"- - -",Q67/Q72*100)</f>
        <v>15.102166231371946</v>
      </c>
      <c r="S67" s="2">
        <v>403</v>
      </c>
      <c r="T67" s="3">
        <f>IF(S72=0,"- - -",S67/S72*100)</f>
        <v>16.276252019386106</v>
      </c>
      <c r="U67" s="2">
        <v>152</v>
      </c>
      <c r="V67" s="3">
        <f>IF(U72=0,"- - -",U67/U72*100)</f>
        <v>15.589743589743591</v>
      </c>
      <c r="W67" s="2">
        <v>95</v>
      </c>
      <c r="X67" s="3">
        <f>IF(W72=0,"- - -",W67/W72*100)</f>
        <v>15.939597315436242</v>
      </c>
      <c r="Y67" s="2">
        <v>377</v>
      </c>
      <c r="Z67" s="3">
        <f>IF(Y72=0,"- - -",Y67/Y72*100)</f>
        <v>16.484477481416704</v>
      </c>
      <c r="AA67" s="26">
        <f t="shared" si="3"/>
        <v>15076</v>
      </c>
      <c r="AB67" s="29">
        <f>IF(AA72=0,"- - -",AA67/AA72*100)</f>
        <v>11.843169909738643</v>
      </c>
    </row>
    <row r="68" spans="1:28" x14ac:dyDescent="0.3">
      <c r="A68" s="68" t="s">
        <v>188</v>
      </c>
      <c r="B68" s="62" t="s">
        <v>181</v>
      </c>
      <c r="C68" s="9">
        <v>17</v>
      </c>
      <c r="D68" s="3">
        <f>IF(C72=0,"- - -",C68/C72*100)</f>
        <v>2.7642276422764227</v>
      </c>
      <c r="E68" s="2">
        <v>67</v>
      </c>
      <c r="F68" s="3">
        <f>IF(E72=0,"- - -",E68/E72*100)</f>
        <v>2.9398859148749454</v>
      </c>
      <c r="G68" s="2">
        <v>76</v>
      </c>
      <c r="H68" s="3">
        <f>IF(G72=0,"- - -",G68/G72*100)</f>
        <v>1.8052256532066508</v>
      </c>
      <c r="I68" s="2">
        <v>330</v>
      </c>
      <c r="J68" s="3">
        <f>IF(I72=0,"- - -",I68/I72*100)</f>
        <v>2.1149778888675255</v>
      </c>
      <c r="K68" s="2">
        <v>707</v>
      </c>
      <c r="L68" s="3">
        <f>IF(K72=0,"- - -",K68/K72*100)</f>
        <v>1.7698450446842064</v>
      </c>
      <c r="M68" s="2">
        <v>643</v>
      </c>
      <c r="N68" s="3">
        <f>IF(M72=0,"- - -",M68/M72*100)</f>
        <v>1.7626096491228069</v>
      </c>
      <c r="O68" s="2">
        <v>395</v>
      </c>
      <c r="P68" s="3">
        <f>IF(O72=0,"- - -",O68/O72*100)</f>
        <v>2.5783289817232378</v>
      </c>
      <c r="Q68" s="2">
        <v>200</v>
      </c>
      <c r="R68" s="3">
        <f>IF(Q72=0,"- - -",Q68/Q72*100)</f>
        <v>3.0726686126901215</v>
      </c>
      <c r="S68" s="2">
        <v>82</v>
      </c>
      <c r="T68" s="3">
        <f>IF(S72=0,"- - -",S68/S72*100)</f>
        <v>3.3117932148626816</v>
      </c>
      <c r="U68" s="2">
        <v>33</v>
      </c>
      <c r="V68" s="3">
        <f>IF(U72=0,"- - -",U68/U72*100)</f>
        <v>3.3846153846153846</v>
      </c>
      <c r="W68" s="2">
        <v>28</v>
      </c>
      <c r="X68" s="3">
        <f>IF(W72=0,"- - -",W68/W72*100)</f>
        <v>4.6979865771812079</v>
      </c>
      <c r="Y68" s="2">
        <v>95</v>
      </c>
      <c r="Z68" s="3">
        <f>IF(Y72=0,"- - -",Y68/Y72*100)</f>
        <v>4.1539134236991693</v>
      </c>
      <c r="AA68" s="26">
        <f t="shared" si="3"/>
        <v>2673</v>
      </c>
      <c r="AB68" s="29">
        <f>IF(AA72=0,"- - -",AA68/AA72*100)</f>
        <v>2.0998138212212387</v>
      </c>
    </row>
    <row r="69" spans="1:28" x14ac:dyDescent="0.3">
      <c r="A69" s="68" t="s">
        <v>189</v>
      </c>
      <c r="B69" s="62" t="s">
        <v>181</v>
      </c>
      <c r="C69" s="9">
        <v>0</v>
      </c>
      <c r="D69" s="3">
        <f>IF(C72=0,"- - -",C69/C72*100)</f>
        <v>0</v>
      </c>
      <c r="E69" s="2">
        <v>0</v>
      </c>
      <c r="F69" s="3">
        <f>IF(E72=0,"- - -",E69/E72*100)</f>
        <v>0</v>
      </c>
      <c r="G69" s="2">
        <v>2</v>
      </c>
      <c r="H69" s="3">
        <f>IF(G72=0,"- - -",G69/G72*100)</f>
        <v>4.7505938242280284E-2</v>
      </c>
      <c r="I69" s="2">
        <v>8</v>
      </c>
      <c r="J69" s="3">
        <f>IF(I72=0,"- - -",I69/I72*100)</f>
        <v>5.1272191245273345E-2</v>
      </c>
      <c r="K69" s="2">
        <v>24</v>
      </c>
      <c r="L69" s="3">
        <f>IF(K72=0,"- - -",K69/K72*100)</f>
        <v>6.0079605477257367E-2</v>
      </c>
      <c r="M69" s="2">
        <v>22</v>
      </c>
      <c r="N69" s="3">
        <f>IF(M72=0,"- - -",M69/M72*100)</f>
        <v>6.0307017543859649E-2</v>
      </c>
      <c r="O69" s="2">
        <v>28</v>
      </c>
      <c r="P69" s="3">
        <f>IF(O72=0,"- - -",O69/O72*100)</f>
        <v>0.18276762402088773</v>
      </c>
      <c r="Q69" s="2">
        <v>6</v>
      </c>
      <c r="R69" s="3">
        <f>IF(Q72=0,"- - -",Q69/Q72*100)</f>
        <v>9.2180058380703644E-2</v>
      </c>
      <c r="S69" s="2">
        <v>3</v>
      </c>
      <c r="T69" s="3">
        <f>IF(S72=0,"- - -",S69/S72*100)</f>
        <v>0.12116316639741519</v>
      </c>
      <c r="U69" s="2">
        <v>3</v>
      </c>
      <c r="V69" s="3">
        <f>IF(U72=0,"- - -",U69/U72*100)</f>
        <v>0.30769230769230771</v>
      </c>
      <c r="W69" s="2">
        <v>3</v>
      </c>
      <c r="X69" s="3">
        <f>IF(W72=0,"- - -",W69/W72*100)</f>
        <v>0.50335570469798652</v>
      </c>
      <c r="Y69" s="2">
        <v>6</v>
      </c>
      <c r="Z69" s="3">
        <f>IF(Y72=0,"- - -",Y69/Y72*100)</f>
        <v>0.26235242675994752</v>
      </c>
      <c r="AA69" s="26">
        <f t="shared" si="3"/>
        <v>105</v>
      </c>
      <c r="AB69" s="29">
        <f>IF(AA72=0,"- - -",AA69/AA72*100)</f>
        <v>8.2484269071541355E-2</v>
      </c>
    </row>
    <row r="70" spans="1:28" x14ac:dyDescent="0.3">
      <c r="A70" s="68" t="s">
        <v>190</v>
      </c>
      <c r="B70" s="62" t="s">
        <v>181</v>
      </c>
      <c r="C70" s="9">
        <v>0</v>
      </c>
      <c r="D70" s="3">
        <f>IF(C72=0,"- - -",C70/C72*100)</f>
        <v>0</v>
      </c>
      <c r="E70" s="2">
        <v>0</v>
      </c>
      <c r="F70" s="3">
        <f>IF(E72=0,"- - -",E70/E72*100)</f>
        <v>0</v>
      </c>
      <c r="G70" s="2">
        <v>0</v>
      </c>
      <c r="H70" s="3">
        <f>IF(G72=0,"- - -",G70/G72*100)</f>
        <v>0</v>
      </c>
      <c r="I70" s="2">
        <v>0</v>
      </c>
      <c r="J70" s="3">
        <f>IF(I72=0,"- - -",I70/I72*100)</f>
        <v>0</v>
      </c>
      <c r="K70" s="2">
        <v>1</v>
      </c>
      <c r="L70" s="3">
        <f>IF(K72=0,"- - -",K70/K72*100)</f>
        <v>2.5033168948857235E-3</v>
      </c>
      <c r="M70" s="2">
        <v>0</v>
      </c>
      <c r="N70" s="3">
        <f>IF(M72=0,"- - -",M70/M72*100)</f>
        <v>0</v>
      </c>
      <c r="O70" s="2">
        <v>0</v>
      </c>
      <c r="P70" s="3">
        <f>IF(O72=0,"- - -",O70/O72*100)</f>
        <v>0</v>
      </c>
      <c r="Q70" s="2">
        <v>1</v>
      </c>
      <c r="R70" s="3">
        <f>IF(Q72=0,"- - -",Q70/Q72*100)</f>
        <v>1.5363343063450607E-2</v>
      </c>
      <c r="S70" s="2">
        <v>0</v>
      </c>
      <c r="T70" s="3">
        <f>IF(S72=0,"- - -",S70/S72*100)</f>
        <v>0</v>
      </c>
      <c r="U70" s="2">
        <v>0</v>
      </c>
      <c r="V70" s="3">
        <f>IF(U72=0,"- - -",U70/U72*100)</f>
        <v>0</v>
      </c>
      <c r="W70" s="2">
        <v>1</v>
      </c>
      <c r="X70" s="3">
        <f>IF(W72=0,"- - -",W70/W72*100)</f>
        <v>0.16778523489932887</v>
      </c>
      <c r="Y70" s="2">
        <v>1</v>
      </c>
      <c r="Z70" s="3">
        <f>IF(Y72=0,"- - -",Y70/Y72*100)</f>
        <v>4.3725404459991256E-2</v>
      </c>
      <c r="AA70" s="26">
        <f t="shared" si="3"/>
        <v>4</v>
      </c>
      <c r="AB70" s="29">
        <f>IF(AA72=0,"- - -",AA70/AA72*100)</f>
        <v>3.1422578693920513E-3</v>
      </c>
    </row>
    <row r="71" spans="1:28" ht="15" thickBot="1" x14ac:dyDescent="0.35">
      <c r="A71" s="68" t="s">
        <v>191</v>
      </c>
      <c r="B71" s="62" t="s">
        <v>181</v>
      </c>
      <c r="C71" s="9">
        <v>0</v>
      </c>
      <c r="D71" s="3">
        <f>IF(C72=0,"- - -",C71/C72*100)</f>
        <v>0</v>
      </c>
      <c r="E71" s="2">
        <v>0</v>
      </c>
      <c r="F71" s="3">
        <f>IF(E72=0,"- - -",E71/E72*100)</f>
        <v>0</v>
      </c>
      <c r="G71" s="2">
        <v>0</v>
      </c>
      <c r="H71" s="3">
        <f>IF(G72=0,"- - -",G71/G72*100)</f>
        <v>0</v>
      </c>
      <c r="I71" s="2">
        <v>0</v>
      </c>
      <c r="J71" s="3">
        <f>IF(I72=0,"- - -",I71/I72*100)</f>
        <v>0</v>
      </c>
      <c r="K71" s="2">
        <v>0</v>
      </c>
      <c r="L71" s="3">
        <f>IF(K72=0,"- - -",K71/K72*100)</f>
        <v>0</v>
      </c>
      <c r="M71" s="2">
        <v>0</v>
      </c>
      <c r="N71" s="3">
        <f>IF(M72=0,"- - -",M71/M72*100)</f>
        <v>0</v>
      </c>
      <c r="O71" s="2">
        <v>0</v>
      </c>
      <c r="P71" s="3">
        <f>IF(O72=0,"- - -",O71/O72*100)</f>
        <v>0</v>
      </c>
      <c r="Q71" s="2">
        <v>0</v>
      </c>
      <c r="R71" s="3">
        <f>IF(Q72=0,"- - -",Q71/Q72*100)</f>
        <v>0</v>
      </c>
      <c r="S71" s="2">
        <v>0</v>
      </c>
      <c r="T71" s="3">
        <f>IF(S72=0,"- - -",S71/S72*100)</f>
        <v>0</v>
      </c>
      <c r="U71" s="2">
        <v>0</v>
      </c>
      <c r="V71" s="3">
        <f>IF(U72=0,"- - -",U71/U72*100)</f>
        <v>0</v>
      </c>
      <c r="W71" s="2">
        <v>0</v>
      </c>
      <c r="X71" s="3">
        <f>IF(W72=0,"- - -",W71/W72*100)</f>
        <v>0</v>
      </c>
      <c r="Y71" s="2">
        <v>1</v>
      </c>
      <c r="Z71" s="3">
        <f>IF(Y72=0,"- - -",Y71/Y72*100)</f>
        <v>4.3725404459991256E-2</v>
      </c>
      <c r="AA71" s="26">
        <f t="shared" si="3"/>
        <v>1</v>
      </c>
      <c r="AB71" s="29">
        <f>IF(AA72=0,"- - -",AA71/AA72*100)</f>
        <v>7.8556446734801282E-4</v>
      </c>
    </row>
    <row r="72" spans="1:28" x14ac:dyDescent="0.3">
      <c r="A72" s="155" t="s">
        <v>13</v>
      </c>
      <c r="B72" s="156"/>
      <c r="C72" s="14">
        <f>SUM(C62:C71)</f>
        <v>615</v>
      </c>
      <c r="D72" s="15">
        <f>IF(C72=0,"- - -",C72/C72*100)</f>
        <v>100</v>
      </c>
      <c r="E72" s="16">
        <f>SUM(E62:E71)</f>
        <v>2279</v>
      </c>
      <c r="F72" s="15">
        <f>IF(E72=0,"- - -",E72/E72*100)</f>
        <v>100</v>
      </c>
      <c r="G72" s="16">
        <f>SUM(G62:G71)</f>
        <v>4210</v>
      </c>
      <c r="H72" s="15">
        <f>IF(G72=0,"- - -",G72/G72*100)</f>
        <v>100</v>
      </c>
      <c r="I72" s="16">
        <f>SUM(I62:I71)</f>
        <v>15603</v>
      </c>
      <c r="J72" s="15">
        <f>IF(I72=0,"- - -",I72/I72*100)</f>
        <v>100</v>
      </c>
      <c r="K72" s="16">
        <f>SUM(K62:K71)</f>
        <v>39947</v>
      </c>
      <c r="L72" s="15">
        <f>IF(K72=0,"- - -",K72/K72*100)</f>
        <v>100</v>
      </c>
      <c r="M72" s="16">
        <f>SUM(M62:M71)</f>
        <v>36480</v>
      </c>
      <c r="N72" s="15">
        <f>IF(M72=0,"- - -",M72/M72*100)</f>
        <v>100</v>
      </c>
      <c r="O72" s="16">
        <f>SUM(O62:O71)</f>
        <v>15320</v>
      </c>
      <c r="P72" s="15">
        <f>IF(O72=0,"- - -",O72/O72*100)</f>
        <v>100</v>
      </c>
      <c r="Q72" s="16">
        <f>SUM(Q62:Q71)</f>
        <v>6509</v>
      </c>
      <c r="R72" s="15">
        <f>IF(Q72=0,"- - -",Q72/Q72*100)</f>
        <v>100</v>
      </c>
      <c r="S72" s="16">
        <f>SUM(S62:S71)</f>
        <v>2476</v>
      </c>
      <c r="T72" s="15">
        <f>IF(S72=0,"- - -",S72/S72*100)</f>
        <v>100</v>
      </c>
      <c r="U72" s="16">
        <f t="shared" ref="U72" si="4">SUM(U62:U71)</f>
        <v>975</v>
      </c>
      <c r="V72" s="15">
        <f t="shared" ref="V72" si="5">IF(U72=0,"- - -",U72/U72*100)</f>
        <v>100</v>
      </c>
      <c r="W72" s="16">
        <f t="shared" ref="W72" si="6">SUM(W62:W71)</f>
        <v>596</v>
      </c>
      <c r="X72" s="15">
        <f t="shared" ref="X72" si="7">IF(W72=0,"- - -",W72/W72*100)</f>
        <v>100</v>
      </c>
      <c r="Y72" s="16">
        <f t="shared" ref="Y72" si="8">SUM(Y62:Y71)</f>
        <v>2287</v>
      </c>
      <c r="Z72" s="15">
        <f t="shared" ref="Z72" si="9">IF(Y72=0,"- - -",Y72/Y72*100)</f>
        <v>100</v>
      </c>
      <c r="AA72" s="22">
        <f>SUM(AA62:AA71)</f>
        <v>127297</v>
      </c>
      <c r="AB72" s="23">
        <f>IF(AA72=0,"- - -",AA72/AA72*100)</f>
        <v>100</v>
      </c>
    </row>
    <row r="73" spans="1:28" ht="15" thickBot="1" x14ac:dyDescent="0.35">
      <c r="A73" s="149" t="s">
        <v>31</v>
      </c>
      <c r="B73" s="150"/>
      <c r="C73" s="18">
        <f>IF($AA72=0,"- - -",C72/$AA72*100)</f>
        <v>0.48312214741902793</v>
      </c>
      <c r="D73" s="19"/>
      <c r="E73" s="20">
        <f>IF($AA72=0,"- - -",E72/$AA72*100)</f>
        <v>1.7903014210861217</v>
      </c>
      <c r="F73" s="19"/>
      <c r="G73" s="20">
        <f>IF($AA72=0,"- - -",G72/$AA72*100)</f>
        <v>3.3072264075351341</v>
      </c>
      <c r="H73" s="19"/>
      <c r="I73" s="20">
        <f>IF($AA72=0,"- - -",I72/$AA72*100)</f>
        <v>12.257162384031044</v>
      </c>
      <c r="J73" s="19"/>
      <c r="K73" s="20">
        <f>IF($AA72=0,"- - -",K72/$AA72*100)</f>
        <v>31.380943777151071</v>
      </c>
      <c r="L73" s="19"/>
      <c r="M73" s="20">
        <f>IF($AA72=0,"- - -",M72/$AA72*100)</f>
        <v>28.657391768855511</v>
      </c>
      <c r="N73" s="19"/>
      <c r="O73" s="20">
        <f>IF($AA72=0,"- - -",O72/$AA72*100)</f>
        <v>12.034847639771558</v>
      </c>
      <c r="P73" s="19"/>
      <c r="Q73" s="20">
        <f>IF($AA72=0,"- - -",Q72/$AA72*100)</f>
        <v>5.1132391179682157</v>
      </c>
      <c r="R73" s="19"/>
      <c r="S73" s="158">
        <f>IF($AA72=0,"- - -",S72/$AA72*100)</f>
        <v>1.9450576211536799</v>
      </c>
      <c r="T73" s="162"/>
      <c r="U73" s="158">
        <f>IF($AA72=0,"- - -",U72/$AA72*100)</f>
        <v>0.76592535566431263</v>
      </c>
      <c r="V73" s="162"/>
      <c r="W73" s="158">
        <f>IF($AA72=0,"- - -",W72/$AA72*100)</f>
        <v>0.46819642253941568</v>
      </c>
      <c r="X73" s="162"/>
      <c r="Y73" s="158">
        <f>IF($AA72=0,"- - -",Y72/$AA72*100)</f>
        <v>1.7965859368249057</v>
      </c>
      <c r="Z73" s="162"/>
      <c r="AA73" s="24">
        <f>IF($AA72=0,"- - -",AA72/$AA72*100)</f>
        <v>100</v>
      </c>
      <c r="AB73" s="25"/>
    </row>
    <row r="76" spans="1:28" x14ac:dyDescent="0.3">
      <c r="A76" s="1" t="s">
        <v>172</v>
      </c>
      <c r="J76" s="48"/>
      <c r="L76" s="48"/>
    </row>
    <row r="77" spans="1:28" ht="15" thickBot="1" x14ac:dyDescent="0.35"/>
    <row r="78" spans="1:28" ht="14.4" customHeight="1" x14ac:dyDescent="0.3">
      <c r="A78" s="151" t="s">
        <v>180</v>
      </c>
      <c r="B78" s="152"/>
      <c r="C78" s="32" t="s">
        <v>99</v>
      </c>
      <c r="D78" s="33"/>
      <c r="E78" s="33" t="s">
        <v>100</v>
      </c>
      <c r="F78" s="33"/>
      <c r="G78" s="33" t="s">
        <v>101</v>
      </c>
      <c r="H78" s="33"/>
      <c r="I78" s="33" t="s">
        <v>102</v>
      </c>
      <c r="J78" s="33"/>
      <c r="K78" s="33" t="s">
        <v>103</v>
      </c>
      <c r="L78" s="33"/>
      <c r="M78" s="33" t="s">
        <v>104</v>
      </c>
      <c r="N78" s="33"/>
      <c r="O78" s="33" t="s">
        <v>105</v>
      </c>
      <c r="P78" s="33"/>
      <c r="Q78" s="167" t="s">
        <v>106</v>
      </c>
      <c r="R78" s="168"/>
      <c r="S78" s="167" t="s">
        <v>16</v>
      </c>
      <c r="T78" s="168"/>
      <c r="U78" s="35" t="s">
        <v>13</v>
      </c>
      <c r="V78" s="36"/>
    </row>
    <row r="79" spans="1:28" ht="15" thickBot="1" x14ac:dyDescent="0.35">
      <c r="A79" s="153"/>
      <c r="B79" s="154"/>
      <c r="C79" s="37" t="s">
        <v>14</v>
      </c>
      <c r="D79" s="38" t="s">
        <v>15</v>
      </c>
      <c r="E79" s="39" t="s">
        <v>14</v>
      </c>
      <c r="F79" s="38" t="s">
        <v>15</v>
      </c>
      <c r="G79" s="39" t="s">
        <v>14</v>
      </c>
      <c r="H79" s="38" t="s">
        <v>15</v>
      </c>
      <c r="I79" s="37" t="s">
        <v>14</v>
      </c>
      <c r="J79" s="38" t="s">
        <v>15</v>
      </c>
      <c r="K79" s="37" t="s">
        <v>14</v>
      </c>
      <c r="L79" s="38" t="s">
        <v>15</v>
      </c>
      <c r="M79" s="37" t="s">
        <v>14</v>
      </c>
      <c r="N79" s="38" t="s">
        <v>15</v>
      </c>
      <c r="O79" s="37" t="s">
        <v>14</v>
      </c>
      <c r="P79" s="38" t="s">
        <v>15</v>
      </c>
      <c r="Q79" s="37" t="s">
        <v>14</v>
      </c>
      <c r="R79" s="38" t="s">
        <v>15</v>
      </c>
      <c r="S79" s="37" t="s">
        <v>14</v>
      </c>
      <c r="T79" s="38" t="s">
        <v>15</v>
      </c>
      <c r="U79" s="41" t="s">
        <v>14</v>
      </c>
      <c r="V79" s="42" t="s">
        <v>15</v>
      </c>
    </row>
    <row r="80" spans="1:28" x14ac:dyDescent="0.3">
      <c r="A80" s="67" t="s">
        <v>182</v>
      </c>
      <c r="B80" s="62" t="s">
        <v>181</v>
      </c>
      <c r="C80" s="8">
        <v>0</v>
      </c>
      <c r="D80" s="5">
        <f>IF(C90=0,"- - -",C80/C90*100)</f>
        <v>0</v>
      </c>
      <c r="E80" s="4">
        <v>0</v>
      </c>
      <c r="F80" s="5">
        <f>IF(E90=0,"- - -",E80/E90*100)</f>
        <v>0</v>
      </c>
      <c r="G80" s="4">
        <v>2</v>
      </c>
      <c r="H80" s="5">
        <f>IF(G90=0,"- - -",G80/G90*100)</f>
        <v>0.15710919088766695</v>
      </c>
      <c r="I80" s="4">
        <v>6</v>
      </c>
      <c r="J80" s="5">
        <f>IF(I90=0,"- - -",I80/I90*100)</f>
        <v>3.5471475022169671E-2</v>
      </c>
      <c r="K80" s="4">
        <v>37</v>
      </c>
      <c r="L80" s="5">
        <f>IF(K90=0,"- - -",K80/K90*100)</f>
        <v>3.9227743556578064E-2</v>
      </c>
      <c r="M80" s="4">
        <v>8</v>
      </c>
      <c r="N80" s="5">
        <f>IF(M90=0,"- - -",M80/M90*100)</f>
        <v>5.6633158714427298E-2</v>
      </c>
      <c r="O80" s="4">
        <v>0</v>
      </c>
      <c r="P80" s="5">
        <f>IF(O90=0,"- - -",O80/O90*100)</f>
        <v>0</v>
      </c>
      <c r="Q80" s="4">
        <v>0</v>
      </c>
      <c r="R80" s="5">
        <f>IF(Q90=0,"- - -",Q80/Q90*100)</f>
        <v>0</v>
      </c>
      <c r="S80" s="4">
        <v>0</v>
      </c>
      <c r="T80" s="5">
        <f>IF(S90=0,"- - -",S80/S90*100)</f>
        <v>0</v>
      </c>
      <c r="U80" s="26">
        <f>C80+E80+G80+I80+K80+M80+O80+Q80+S80</f>
        <v>53</v>
      </c>
      <c r="V80" s="27">
        <f>IF(U90=0,"- - -",U80/U90*100)</f>
        <v>4.1634916769444689E-2</v>
      </c>
    </row>
    <row r="81" spans="1:28" x14ac:dyDescent="0.3">
      <c r="A81" s="68" t="s">
        <v>183</v>
      </c>
      <c r="B81" s="62" t="s">
        <v>181</v>
      </c>
      <c r="C81" s="9">
        <v>4</v>
      </c>
      <c r="D81" s="3">
        <f>IF(C90=0,"- - -",C81/C90*100)</f>
        <v>5.7142857142857144</v>
      </c>
      <c r="E81" s="2">
        <v>21</v>
      </c>
      <c r="F81" s="3">
        <f>IF(E90=0,"- - -",E81/E90*100)</f>
        <v>3.9179104477611943</v>
      </c>
      <c r="G81" s="2">
        <v>43</v>
      </c>
      <c r="H81" s="3">
        <f>IF(G90=0,"- - -",G81/G90*100)</f>
        <v>3.3778476040848391</v>
      </c>
      <c r="I81" s="2">
        <v>603</v>
      </c>
      <c r="J81" s="3">
        <f>IF(I90=0,"- - -",I81/I90*100)</f>
        <v>3.5648832397280521</v>
      </c>
      <c r="K81" s="2">
        <v>3015</v>
      </c>
      <c r="L81" s="3">
        <f>IF(K90=0,"- - -",K81/K90*100)</f>
        <v>3.1965309952184566</v>
      </c>
      <c r="M81" s="2">
        <v>436</v>
      </c>
      <c r="N81" s="3">
        <f>IF(M90=0,"- - -",M81/M90*100)</f>
        <v>3.0865071499362879</v>
      </c>
      <c r="O81" s="2">
        <v>0</v>
      </c>
      <c r="P81" s="3">
        <f>IF(O90=0,"- - -",O81/O90*100)</f>
        <v>0</v>
      </c>
      <c r="Q81" s="2">
        <v>0</v>
      </c>
      <c r="R81" s="3">
        <f>IF(Q90=0,"- - -",Q81/Q90*100)</f>
        <v>0</v>
      </c>
      <c r="S81" s="2">
        <v>3</v>
      </c>
      <c r="T81" s="3">
        <f>IF(S90=0,"- - -",S81/S90*100)</f>
        <v>6.666666666666667</v>
      </c>
      <c r="U81" s="26">
        <f t="shared" ref="U81:U89" si="10">C81+E81+G81+I81+K81+M81+O81+Q81+S81</f>
        <v>4125</v>
      </c>
      <c r="V81" s="29">
        <f>IF(U90=0,"- - -",U81/U90*100)</f>
        <v>3.2404534278105532</v>
      </c>
    </row>
    <row r="82" spans="1:28" x14ac:dyDescent="0.3">
      <c r="A82" s="68" t="s">
        <v>184</v>
      </c>
      <c r="B82" s="62" t="s">
        <v>181</v>
      </c>
      <c r="C82" s="9">
        <v>16</v>
      </c>
      <c r="D82" s="3">
        <f>IF(C90=0,"- - -",C82/C90*100)</f>
        <v>22.857142857142858</v>
      </c>
      <c r="E82" s="2">
        <v>114</v>
      </c>
      <c r="F82" s="3">
        <f>IF(E90=0,"- - -",E82/E90*100)</f>
        <v>21.268656716417912</v>
      </c>
      <c r="G82" s="2">
        <v>221</v>
      </c>
      <c r="H82" s="3">
        <f>IF(G90=0,"- - -",G82/G90*100)</f>
        <v>17.360565593087195</v>
      </c>
      <c r="I82" s="2">
        <v>2754</v>
      </c>
      <c r="J82" s="3">
        <f>IF(I90=0,"- - -",I82/I90*100)</f>
        <v>16.281407035175878</v>
      </c>
      <c r="K82" s="2">
        <v>15630</v>
      </c>
      <c r="L82" s="3">
        <f>IF(K90=0,"- - -",K82/K90*100)</f>
        <v>16.571071129440952</v>
      </c>
      <c r="M82" s="2">
        <v>2236</v>
      </c>
      <c r="N82" s="3">
        <f>IF(M90=0,"- - -",M82/M90*100)</f>
        <v>15.828967860682431</v>
      </c>
      <c r="O82" s="2">
        <v>3</v>
      </c>
      <c r="P82" s="3">
        <f>IF(O90=0,"- - -",O82/O90*100)</f>
        <v>37.5</v>
      </c>
      <c r="Q82" s="2">
        <v>0</v>
      </c>
      <c r="R82" s="3">
        <f>IF(Q90=0,"- - -",Q82/Q90*100)</f>
        <v>0</v>
      </c>
      <c r="S82" s="2">
        <v>12</v>
      </c>
      <c r="T82" s="3">
        <f>IF(S90=0,"- - -",S82/S90*100)</f>
        <v>26.666666666666668</v>
      </c>
      <c r="U82" s="26">
        <f t="shared" si="10"/>
        <v>20986</v>
      </c>
      <c r="V82" s="29">
        <f>IF(U90=0,"- - -",U82/U90*100)</f>
        <v>16.485855911765398</v>
      </c>
    </row>
    <row r="83" spans="1:28" x14ac:dyDescent="0.3">
      <c r="A83" s="68" t="s">
        <v>185</v>
      </c>
      <c r="B83" s="62" t="s">
        <v>181</v>
      </c>
      <c r="C83" s="9">
        <v>26</v>
      </c>
      <c r="D83" s="3">
        <f>IF(C90=0,"- - -",C83/C90*100)</f>
        <v>37.142857142857146</v>
      </c>
      <c r="E83" s="2">
        <v>173</v>
      </c>
      <c r="F83" s="3">
        <f>IF(E90=0,"- - -",E83/E90*100)</f>
        <v>32.276119402985074</v>
      </c>
      <c r="G83" s="2">
        <v>441</v>
      </c>
      <c r="H83" s="3">
        <f>IF(G90=0,"- - -",G83/G90*100)</f>
        <v>34.642576590730556</v>
      </c>
      <c r="I83" s="2">
        <v>5972</v>
      </c>
      <c r="J83" s="3">
        <f>IF(I90=0,"- - -",I83/I90*100)</f>
        <v>35.305941472066216</v>
      </c>
      <c r="K83" s="2">
        <v>34587</v>
      </c>
      <c r="L83" s="3">
        <f>IF(K90=0,"- - -",K83/K90*100)</f>
        <v>36.669458551117991</v>
      </c>
      <c r="M83" s="2">
        <v>5256</v>
      </c>
      <c r="N83" s="3">
        <f>IF(M90=0,"- - -",M83/M90*100)</f>
        <v>37.207985275378732</v>
      </c>
      <c r="O83" s="2">
        <v>4</v>
      </c>
      <c r="P83" s="3">
        <f>IF(O90=0,"- - -",O83/O90*100)</f>
        <v>50</v>
      </c>
      <c r="Q83" s="2">
        <v>2</v>
      </c>
      <c r="R83" s="3">
        <f>IF(Q90=0,"- - -",Q83/Q90*100)</f>
        <v>66.666666666666657</v>
      </c>
      <c r="S83" s="2">
        <v>9</v>
      </c>
      <c r="T83" s="3">
        <f>IF(S90=0,"- - -",S83/S90*100)</f>
        <v>20</v>
      </c>
      <c r="U83" s="26">
        <f t="shared" si="10"/>
        <v>46470</v>
      </c>
      <c r="V83" s="29">
        <f>IF(U90=0,"- - -",U83/U90*100)</f>
        <v>36.505180797662163</v>
      </c>
    </row>
    <row r="84" spans="1:28" x14ac:dyDescent="0.3">
      <c r="A84" s="68" t="s">
        <v>186</v>
      </c>
      <c r="B84" s="62" t="s">
        <v>181</v>
      </c>
      <c r="C84" s="9">
        <v>20</v>
      </c>
      <c r="D84" s="3">
        <f>IF(C90=0,"- - -",C84/C90*100)</f>
        <v>28.571428571428569</v>
      </c>
      <c r="E84" s="2">
        <v>148</v>
      </c>
      <c r="F84" s="3">
        <f>IF(E90=0,"- - -",E84/E90*100)</f>
        <v>27.611940298507463</v>
      </c>
      <c r="G84" s="2">
        <v>351</v>
      </c>
      <c r="H84" s="3">
        <f>IF(G90=0,"- - -",G84/G90*100)</f>
        <v>27.572663000785546</v>
      </c>
      <c r="I84" s="2">
        <v>4858</v>
      </c>
      <c r="J84" s="3">
        <f>IF(I90=0,"- - -",I84/I90*100)</f>
        <v>28.720070942950045</v>
      </c>
      <c r="K84" s="2">
        <v>28189</v>
      </c>
      <c r="L84" s="3">
        <f>IF(K90=0,"- - -",K84/K90*100)</f>
        <v>29.886239543685921</v>
      </c>
      <c r="M84" s="2">
        <v>4225</v>
      </c>
      <c r="N84" s="3">
        <f>IF(M90=0,"- - -",M84/M90*100)</f>
        <v>29.909386946056916</v>
      </c>
      <c r="O84" s="2">
        <v>1</v>
      </c>
      <c r="P84" s="3">
        <f>IF(O90=0,"- - -",O84/O90*100)</f>
        <v>12.5</v>
      </c>
      <c r="Q84" s="2">
        <v>0</v>
      </c>
      <c r="R84" s="3">
        <f>IF(Q90=0,"- - -",Q84/Q90*100)</f>
        <v>0</v>
      </c>
      <c r="S84" s="2">
        <v>12</v>
      </c>
      <c r="T84" s="3">
        <f>IF(S90=0,"- - -",S84/S90*100)</f>
        <v>26.666666666666668</v>
      </c>
      <c r="U84" s="26">
        <f t="shared" si="10"/>
        <v>37804</v>
      </c>
      <c r="V84" s="29">
        <f>IF(U90=0,"- - -",U84/U90*100)</f>
        <v>29.697479123624284</v>
      </c>
    </row>
    <row r="85" spans="1:28" x14ac:dyDescent="0.3">
      <c r="A85" s="68" t="s">
        <v>187</v>
      </c>
      <c r="B85" s="62" t="s">
        <v>181</v>
      </c>
      <c r="C85" s="9">
        <v>4</v>
      </c>
      <c r="D85" s="3">
        <f>IF(C90=0,"- - -",C85/C90*100)</f>
        <v>5.7142857142857144</v>
      </c>
      <c r="E85" s="2">
        <v>68</v>
      </c>
      <c r="F85" s="3">
        <f>IF(E90=0,"- - -",E85/E90*100)</f>
        <v>12.686567164179104</v>
      </c>
      <c r="G85" s="2">
        <v>168</v>
      </c>
      <c r="H85" s="3">
        <f>IF(G90=0,"- - -",G85/G90*100)</f>
        <v>13.197172034564023</v>
      </c>
      <c r="I85" s="2">
        <v>2207</v>
      </c>
      <c r="J85" s="3">
        <f>IF(I90=0,"- - -",I85/I90*100)</f>
        <v>13.047590895654745</v>
      </c>
      <c r="K85" s="2">
        <v>10954</v>
      </c>
      <c r="L85" s="3">
        <f>IF(K90=0,"- - -",K85/K90*100)</f>
        <v>11.613532511317734</v>
      </c>
      <c r="M85" s="2">
        <v>1668</v>
      </c>
      <c r="N85" s="3">
        <f>IF(M90=0,"- - -",M85/M90*100)</f>
        <v>11.808013591958092</v>
      </c>
      <c r="O85" s="2">
        <v>0</v>
      </c>
      <c r="P85" s="3">
        <f>IF(O90=0,"- - -",O85/O90*100)</f>
        <v>0</v>
      </c>
      <c r="Q85" s="2">
        <v>1</v>
      </c>
      <c r="R85" s="3">
        <f>IF(Q90=0,"- - -",Q85/Q90*100)</f>
        <v>33.333333333333329</v>
      </c>
      <c r="S85" s="2">
        <v>6</v>
      </c>
      <c r="T85" s="3">
        <f>IF(S90=0,"- - -",S85/S90*100)</f>
        <v>13.333333333333334</v>
      </c>
      <c r="U85" s="26">
        <f t="shared" si="10"/>
        <v>15076</v>
      </c>
      <c r="V85" s="29">
        <f>IF(U90=0,"- - -",U85/U90*100)</f>
        <v>11.843169909738643</v>
      </c>
    </row>
    <row r="86" spans="1:28" x14ac:dyDescent="0.3">
      <c r="A86" s="68" t="s">
        <v>188</v>
      </c>
      <c r="B86" s="62" t="s">
        <v>181</v>
      </c>
      <c r="C86" s="9">
        <v>0</v>
      </c>
      <c r="D86" s="3">
        <f>IF(C90=0,"- - -",C86/C90*100)</f>
        <v>0</v>
      </c>
      <c r="E86" s="2">
        <v>12</v>
      </c>
      <c r="F86" s="3">
        <f>IF(E90=0,"- - -",E86/E90*100)</f>
        <v>2.2388059701492535</v>
      </c>
      <c r="G86" s="2">
        <v>44</v>
      </c>
      <c r="H86" s="3">
        <f>IF(G90=0,"- - -",G86/G90*100)</f>
        <v>3.456402199528672</v>
      </c>
      <c r="I86" s="2">
        <v>486</v>
      </c>
      <c r="J86" s="3">
        <f>IF(I90=0,"- - -",I86/I90*100)</f>
        <v>2.8731894767957433</v>
      </c>
      <c r="K86" s="2">
        <v>1844</v>
      </c>
      <c r="L86" s="3">
        <f>IF(K90=0,"- - -",K86/K90*100)</f>
        <v>1.9550259221170259</v>
      </c>
      <c r="M86" s="2">
        <v>284</v>
      </c>
      <c r="N86" s="3">
        <f>IF(M90=0,"- - -",M86/M90*100)</f>
        <v>2.0104771343621692</v>
      </c>
      <c r="O86" s="2">
        <v>0</v>
      </c>
      <c r="P86" s="3">
        <f>IF(O90=0,"- - -",O86/O90*100)</f>
        <v>0</v>
      </c>
      <c r="Q86" s="2">
        <v>0</v>
      </c>
      <c r="R86" s="3">
        <f>IF(Q90=0,"- - -",Q86/Q90*100)</f>
        <v>0</v>
      </c>
      <c r="S86" s="2">
        <v>3</v>
      </c>
      <c r="T86" s="3">
        <f>IF(S90=0,"- - -",S86/S90*100)</f>
        <v>6.666666666666667</v>
      </c>
      <c r="U86" s="26">
        <f t="shared" si="10"/>
        <v>2673</v>
      </c>
      <c r="V86" s="29">
        <f>IF(U90=0,"- - -",U86/U90*100)</f>
        <v>2.0998138212212387</v>
      </c>
    </row>
    <row r="87" spans="1:28" x14ac:dyDescent="0.3">
      <c r="A87" s="68" t="s">
        <v>189</v>
      </c>
      <c r="B87" s="62" t="s">
        <v>181</v>
      </c>
      <c r="C87" s="9">
        <v>0</v>
      </c>
      <c r="D87" s="3">
        <f>IF(C90=0,"- - -",C87/C90*100)</f>
        <v>0</v>
      </c>
      <c r="E87" s="2">
        <v>0</v>
      </c>
      <c r="F87" s="3">
        <f>IF(E90=0,"- - -",E87/E90*100)</f>
        <v>0</v>
      </c>
      <c r="G87" s="2">
        <v>3</v>
      </c>
      <c r="H87" s="3">
        <f>IF(G90=0,"- - -",G87/G90*100)</f>
        <v>0.2356637863315004</v>
      </c>
      <c r="I87" s="2">
        <v>26</v>
      </c>
      <c r="J87" s="3">
        <f>IF(I90=0,"- - -",I87/I90*100)</f>
        <v>0.15370972509606856</v>
      </c>
      <c r="K87" s="2">
        <v>63</v>
      </c>
      <c r="L87" s="3">
        <f>IF(K90=0,"- - -",K87/K90*100)</f>
        <v>6.6793184974714009E-2</v>
      </c>
      <c r="M87" s="2">
        <v>13</v>
      </c>
      <c r="N87" s="3">
        <f>IF(M90=0,"- - -",M87/M90*100)</f>
        <v>9.2028882910944354E-2</v>
      </c>
      <c r="O87" s="2">
        <v>0</v>
      </c>
      <c r="P87" s="3">
        <f>IF(O90=0,"- - -",O87/O90*100)</f>
        <v>0</v>
      </c>
      <c r="Q87" s="2">
        <v>0</v>
      </c>
      <c r="R87" s="3">
        <f>IF(Q90=0,"- - -",Q87/Q90*100)</f>
        <v>0</v>
      </c>
      <c r="S87" s="2">
        <v>0</v>
      </c>
      <c r="T87" s="3">
        <f>IF(S90=0,"- - -",S87/S90*100)</f>
        <v>0</v>
      </c>
      <c r="U87" s="26">
        <f t="shared" si="10"/>
        <v>105</v>
      </c>
      <c r="V87" s="29">
        <f>IF(U90=0,"- - -",U87/U90*100)</f>
        <v>8.2484269071541355E-2</v>
      </c>
    </row>
    <row r="88" spans="1:28" x14ac:dyDescent="0.3">
      <c r="A88" s="68" t="s">
        <v>190</v>
      </c>
      <c r="B88" s="62" t="s">
        <v>181</v>
      </c>
      <c r="C88" s="9">
        <v>0</v>
      </c>
      <c r="D88" s="3">
        <f>IF(C90=0,"- - -",C88/C90*100)</f>
        <v>0</v>
      </c>
      <c r="E88" s="2">
        <v>0</v>
      </c>
      <c r="F88" s="3">
        <f>IF(E90=0,"- - -",E88/E90*100)</f>
        <v>0</v>
      </c>
      <c r="G88" s="2">
        <v>0</v>
      </c>
      <c r="H88" s="3">
        <f>IF(G90=0,"- - -",G88/G90*100)</f>
        <v>0</v>
      </c>
      <c r="I88" s="2">
        <v>3</v>
      </c>
      <c r="J88" s="3">
        <f>IF(I90=0,"- - -",I88/I90*100)</f>
        <v>1.7735737511084836E-2</v>
      </c>
      <c r="K88" s="2">
        <v>1</v>
      </c>
      <c r="L88" s="3">
        <f>IF(K90=0,"- - -",K88/K90*100)</f>
        <v>1.0602092853129207E-3</v>
      </c>
      <c r="M88" s="2">
        <v>0</v>
      </c>
      <c r="N88" s="3">
        <f>IF(M90=0,"- - -",M88/M90*100)</f>
        <v>0</v>
      </c>
      <c r="O88" s="2">
        <v>0</v>
      </c>
      <c r="P88" s="3">
        <f>IF(O90=0,"- - -",O88/O90*100)</f>
        <v>0</v>
      </c>
      <c r="Q88" s="2">
        <v>0</v>
      </c>
      <c r="R88" s="3">
        <f>IF(Q90=0,"- - -",Q88/Q90*100)</f>
        <v>0</v>
      </c>
      <c r="S88" s="2">
        <v>0</v>
      </c>
      <c r="T88" s="3">
        <f>IF(S90=0,"- - -",S88/S90*100)</f>
        <v>0</v>
      </c>
      <c r="U88" s="26">
        <f t="shared" si="10"/>
        <v>4</v>
      </c>
      <c r="V88" s="29">
        <f>IF(U90=0,"- - -",U88/U90*100)</f>
        <v>3.1422578693920513E-3</v>
      </c>
    </row>
    <row r="89" spans="1:28" ht="15" thickBot="1" x14ac:dyDescent="0.35">
      <c r="A89" s="68" t="s">
        <v>191</v>
      </c>
      <c r="B89" s="62" t="s">
        <v>181</v>
      </c>
      <c r="C89" s="9">
        <v>0</v>
      </c>
      <c r="D89" s="3">
        <f>IF(C90=0,"- - -",C89/C90*100)</f>
        <v>0</v>
      </c>
      <c r="E89" s="2">
        <v>0</v>
      </c>
      <c r="F89" s="3">
        <f>IF(E90=0,"- - -",E89/E90*100)</f>
        <v>0</v>
      </c>
      <c r="G89" s="2">
        <v>0</v>
      </c>
      <c r="H89" s="3">
        <f>IF(G90=0,"- - -",G89/G90*100)</f>
        <v>0</v>
      </c>
      <c r="I89" s="2">
        <v>0</v>
      </c>
      <c r="J89" s="3">
        <f>IF(I90=0,"- - -",I89/I90*100)</f>
        <v>0</v>
      </c>
      <c r="K89" s="2">
        <v>1</v>
      </c>
      <c r="L89" s="3">
        <f>IF(K90=0,"- - -",K89/K90*100)</f>
        <v>1.0602092853129207E-3</v>
      </c>
      <c r="M89" s="2">
        <v>0</v>
      </c>
      <c r="N89" s="3">
        <f>IF(M90=0,"- - -",M89/M90*100)</f>
        <v>0</v>
      </c>
      <c r="O89" s="2">
        <v>0</v>
      </c>
      <c r="P89" s="3">
        <f>IF(O90=0,"- - -",O89/O90*100)</f>
        <v>0</v>
      </c>
      <c r="Q89" s="2">
        <v>0</v>
      </c>
      <c r="R89" s="3">
        <f>IF(Q90=0,"- - -",Q89/Q90*100)</f>
        <v>0</v>
      </c>
      <c r="S89" s="2">
        <v>0</v>
      </c>
      <c r="T89" s="3">
        <f>IF(S90=0,"- - -",S89/S90*100)</f>
        <v>0</v>
      </c>
      <c r="U89" s="26">
        <f t="shared" si="10"/>
        <v>1</v>
      </c>
      <c r="V89" s="29">
        <f>IF(U90=0,"- - -",U89/U90*100)</f>
        <v>7.8556446734801282E-4</v>
      </c>
    </row>
    <row r="90" spans="1:28" x14ac:dyDescent="0.3">
      <c r="A90" s="155" t="s">
        <v>13</v>
      </c>
      <c r="B90" s="156"/>
      <c r="C90" s="14">
        <f>SUM(C80:C89)</f>
        <v>70</v>
      </c>
      <c r="D90" s="15">
        <f>IF(C90=0,"- - -",C90/C90*100)</f>
        <v>100</v>
      </c>
      <c r="E90" s="16">
        <f>SUM(E80:E89)</f>
        <v>536</v>
      </c>
      <c r="F90" s="15">
        <f>IF(E90=0,"- - -",E90/E90*100)</f>
        <v>100</v>
      </c>
      <c r="G90" s="16">
        <f>SUM(G80:G89)</f>
        <v>1273</v>
      </c>
      <c r="H90" s="15">
        <f>IF(G90=0,"- - -",G90/G90*100)</f>
        <v>100</v>
      </c>
      <c r="I90" s="16">
        <f>SUM(I80:I89)</f>
        <v>16915</v>
      </c>
      <c r="J90" s="15">
        <f>IF(I90=0,"- - -",I90/I90*100)</f>
        <v>100</v>
      </c>
      <c r="K90" s="16">
        <f>SUM(K80:K89)</f>
        <v>94321</v>
      </c>
      <c r="L90" s="15">
        <f>IF(K90=0,"- - -",K90/K90*100)</f>
        <v>100</v>
      </c>
      <c r="M90" s="16">
        <f>SUM(M80:M89)</f>
        <v>14126</v>
      </c>
      <c r="N90" s="15">
        <f>IF(M90=0,"- - -",M90/M90*100)</f>
        <v>100</v>
      </c>
      <c r="O90" s="16">
        <f>SUM(O80:O89)</f>
        <v>8</v>
      </c>
      <c r="P90" s="15">
        <f>IF(O90=0,"- - -",O90/O90*100)</f>
        <v>100</v>
      </c>
      <c r="Q90" s="16">
        <f>SUM(Q80:Q89)</f>
        <v>3</v>
      </c>
      <c r="R90" s="15">
        <f>IF(Q90=0,"- - -",Q90/Q90*100)</f>
        <v>100</v>
      </c>
      <c r="S90" s="16">
        <f>SUM(S80:S89)</f>
        <v>45</v>
      </c>
      <c r="T90" s="15">
        <f>IF(S90=0,"- - -",S90/S90*100)</f>
        <v>100</v>
      </c>
      <c r="U90" s="22">
        <f>SUM(U80:U89)</f>
        <v>127297</v>
      </c>
      <c r="V90" s="23">
        <f>IF(U90=0,"- - -",U90/U90*100)</f>
        <v>100</v>
      </c>
    </row>
    <row r="91" spans="1:28" ht="15" thickBot="1" x14ac:dyDescent="0.35">
      <c r="A91" s="149" t="s">
        <v>590</v>
      </c>
      <c r="B91" s="150"/>
      <c r="C91" s="18">
        <f>IF($U90=0,"- - -",C90/$U90*100)</f>
        <v>5.4989512714360901E-2</v>
      </c>
      <c r="D91" s="19"/>
      <c r="E91" s="20">
        <f>IF($U90=0,"- - -",E90/$U90*100)</f>
        <v>0.42106255449853491</v>
      </c>
      <c r="F91" s="19"/>
      <c r="G91" s="20">
        <f>IF($U90=0,"- - -",G90/$U90*100)</f>
        <v>1.0000235669340205</v>
      </c>
      <c r="H91" s="19"/>
      <c r="I91" s="20">
        <f>IF($U90=0,"- - -",I90/$U90*100)</f>
        <v>13.287822965191639</v>
      </c>
      <c r="J91" s="19"/>
      <c r="K91" s="20">
        <f>IF($U90=0,"- - -",K90/$U90*100)</f>
        <v>74.095226124731923</v>
      </c>
      <c r="L91" s="19"/>
      <c r="M91" s="20">
        <f>IF($U90=0,"- - -",M90/$U90*100)</f>
        <v>11.096883665758032</v>
      </c>
      <c r="N91" s="19"/>
      <c r="O91" s="20">
        <f>IF($U90=0,"- - -",O90/$U90*100)</f>
        <v>6.2845157387841025E-3</v>
      </c>
      <c r="P91" s="19"/>
      <c r="Q91" s="20">
        <f>IF($U90=0,"- - -",Q90/$U90*100)</f>
        <v>2.3566934020440387E-3</v>
      </c>
      <c r="R91" s="19"/>
      <c r="S91" s="50"/>
      <c r="T91" s="50"/>
      <c r="U91" s="24">
        <f>IF($U90=0,"- - -",U90/$U90*100)</f>
        <v>100</v>
      </c>
      <c r="V91" s="25"/>
    </row>
    <row r="92" spans="1:28" x14ac:dyDescent="0.3">
      <c r="A92" s="63"/>
    </row>
    <row r="94" spans="1:28" x14ac:dyDescent="0.3">
      <c r="A94" s="49" t="s">
        <v>173</v>
      </c>
      <c r="J94" s="48"/>
      <c r="L94" s="48"/>
    </row>
    <row r="95" spans="1:28" ht="15" thickBot="1" x14ac:dyDescent="0.35"/>
    <row r="96" spans="1:28" ht="14.4" customHeight="1" x14ac:dyDescent="0.3">
      <c r="A96" s="151" t="s">
        <v>180</v>
      </c>
      <c r="B96" s="152"/>
      <c r="C96" s="32" t="s">
        <v>38</v>
      </c>
      <c r="D96" s="33"/>
      <c r="E96" s="33" t="s">
        <v>39</v>
      </c>
      <c r="F96" s="33"/>
      <c r="G96" s="33" t="s">
        <v>40</v>
      </c>
      <c r="H96" s="33"/>
      <c r="I96" s="33" t="s">
        <v>41</v>
      </c>
      <c r="J96" s="33"/>
      <c r="K96" s="33" t="s">
        <v>42</v>
      </c>
      <c r="L96" s="33"/>
      <c r="M96" s="33" t="s">
        <v>43</v>
      </c>
      <c r="N96" s="33"/>
      <c r="O96" s="33" t="s">
        <v>44</v>
      </c>
      <c r="P96" s="33"/>
      <c r="Q96" s="33" t="s">
        <v>45</v>
      </c>
      <c r="R96" s="33"/>
      <c r="S96" s="33" t="s">
        <v>46</v>
      </c>
      <c r="T96" s="33"/>
      <c r="U96" s="33" t="s">
        <v>47</v>
      </c>
      <c r="V96" s="33"/>
      <c r="W96" s="33" t="s">
        <v>48</v>
      </c>
      <c r="X96" s="33"/>
      <c r="Y96" s="33" t="s">
        <v>16</v>
      </c>
      <c r="Z96" s="33"/>
      <c r="AA96" s="35" t="s">
        <v>13</v>
      </c>
      <c r="AB96" s="36"/>
    </row>
    <row r="97" spans="1:28" ht="15" thickBot="1" x14ac:dyDescent="0.35">
      <c r="A97" s="153"/>
      <c r="B97" s="154"/>
      <c r="C97" s="37" t="s">
        <v>14</v>
      </c>
      <c r="D97" s="38" t="s">
        <v>15</v>
      </c>
      <c r="E97" s="39" t="s">
        <v>14</v>
      </c>
      <c r="F97" s="38" t="s">
        <v>15</v>
      </c>
      <c r="G97" s="39" t="s">
        <v>14</v>
      </c>
      <c r="H97" s="38" t="s">
        <v>15</v>
      </c>
      <c r="I97" s="37" t="s">
        <v>14</v>
      </c>
      <c r="J97" s="38" t="s">
        <v>15</v>
      </c>
      <c r="K97" s="37" t="s">
        <v>14</v>
      </c>
      <c r="L97" s="38" t="s">
        <v>15</v>
      </c>
      <c r="M97" s="37" t="s">
        <v>14</v>
      </c>
      <c r="N97" s="38" t="s">
        <v>15</v>
      </c>
      <c r="O97" s="37" t="s">
        <v>14</v>
      </c>
      <c r="P97" s="38" t="s">
        <v>15</v>
      </c>
      <c r="Q97" s="37" t="s">
        <v>14</v>
      </c>
      <c r="R97" s="38" t="s">
        <v>15</v>
      </c>
      <c r="S97" s="37" t="s">
        <v>14</v>
      </c>
      <c r="T97" s="38" t="s">
        <v>15</v>
      </c>
      <c r="U97" s="37" t="s">
        <v>14</v>
      </c>
      <c r="V97" s="38" t="s">
        <v>15</v>
      </c>
      <c r="W97" s="37" t="s">
        <v>14</v>
      </c>
      <c r="X97" s="38" t="s">
        <v>15</v>
      </c>
      <c r="Y97" s="37" t="s">
        <v>14</v>
      </c>
      <c r="Z97" s="38" t="s">
        <v>15</v>
      </c>
      <c r="AA97" s="41" t="s">
        <v>14</v>
      </c>
      <c r="AB97" s="42" t="s">
        <v>15</v>
      </c>
    </row>
    <row r="98" spans="1:28" x14ac:dyDescent="0.3">
      <c r="A98" s="67" t="s">
        <v>182</v>
      </c>
      <c r="B98" s="62" t="s">
        <v>181</v>
      </c>
      <c r="C98" s="8">
        <v>0</v>
      </c>
      <c r="D98" s="5">
        <f>IF(C108=0,"- - -",C98/C108*100)</f>
        <v>0</v>
      </c>
      <c r="E98" s="4">
        <v>0</v>
      </c>
      <c r="F98" s="5">
        <f>IF(E108=0,"- - -",E98/E108*100)</f>
        <v>0</v>
      </c>
      <c r="G98" s="4">
        <v>2</v>
      </c>
      <c r="H98" s="5">
        <f>IF(G108=0,"- - -",G98/G108*100)</f>
        <v>0.22779043280182232</v>
      </c>
      <c r="I98" s="4">
        <v>2</v>
      </c>
      <c r="J98" s="5">
        <f>IF(I108=0,"- - -",I98/I108*100)</f>
        <v>0.10952902519167579</v>
      </c>
      <c r="K98" s="4">
        <v>5</v>
      </c>
      <c r="L98" s="5">
        <f>IF(K108=0,"- - -",K98/K108*100)</f>
        <v>8.2426640290141781E-2</v>
      </c>
      <c r="M98" s="4">
        <v>15</v>
      </c>
      <c r="N98" s="5">
        <f>IF(M108=0,"- - -",M98/M108*100)</f>
        <v>6.2885171676518678E-2</v>
      </c>
      <c r="O98" s="4">
        <v>18</v>
      </c>
      <c r="P98" s="5">
        <f>IF(O108=0,"- - -",O98/O108*100)</f>
        <v>3.5389878494750497E-2</v>
      </c>
      <c r="Q98" s="4">
        <v>8</v>
      </c>
      <c r="R98" s="5">
        <f>IF(Q108=0,"- - -",Q98/Q108*100)</f>
        <v>2.2609727835401182E-2</v>
      </c>
      <c r="S98" s="4">
        <v>2</v>
      </c>
      <c r="T98" s="5">
        <f>IF(S108=0,"- - -",S98/S108*100)</f>
        <v>2.2249415952831239E-2</v>
      </c>
      <c r="U98" s="4">
        <v>2</v>
      </c>
      <c r="V98" s="5">
        <f>IF(U108=0,"- - -",U98/U108*100)</f>
        <v>0.19249278152069299</v>
      </c>
      <c r="W98" s="4">
        <v>0</v>
      </c>
      <c r="X98" s="5">
        <f>IF(W108=0,"- - -",W98/W108*100)</f>
        <v>0</v>
      </c>
      <c r="Y98" s="4">
        <v>0</v>
      </c>
      <c r="Z98" s="5">
        <f>IF(Y108=0,"- - -",Y98/Y108*100)</f>
        <v>0</v>
      </c>
      <c r="AA98" s="26">
        <f>C98+E98+G98+I98+K98+M98+O98+Q98+S98+U98+W98+Y98</f>
        <v>54</v>
      </c>
      <c r="AB98" s="27">
        <f>IF(AA108=0,"- - -",AA98/AA108*100)</f>
        <v>4.163454124903624E-2</v>
      </c>
    </row>
    <row r="99" spans="1:28" x14ac:dyDescent="0.3">
      <c r="A99" s="68" t="s">
        <v>183</v>
      </c>
      <c r="B99" s="62" t="s">
        <v>181</v>
      </c>
      <c r="C99" s="9">
        <v>6</v>
      </c>
      <c r="D99" s="3">
        <f>IF(C108=0,"- - -",C99/C108*100)</f>
        <v>4.0816326530612246</v>
      </c>
      <c r="E99" s="2">
        <v>26</v>
      </c>
      <c r="F99" s="3">
        <f>IF(E108=0,"- - -",E99/E108*100)</f>
        <v>4.6181172291296626</v>
      </c>
      <c r="G99" s="2">
        <v>22</v>
      </c>
      <c r="H99" s="3">
        <f>IF(G108=0,"- - -",G99/G108*100)</f>
        <v>2.5056947608200453</v>
      </c>
      <c r="I99" s="2">
        <v>57</v>
      </c>
      <c r="J99" s="3">
        <f>IF(I108=0,"- - -",I99/I108*100)</f>
        <v>3.1215772179627601</v>
      </c>
      <c r="K99" s="2">
        <v>252</v>
      </c>
      <c r="L99" s="3">
        <f>IF(K108=0,"- - -",K99/K108*100)</f>
        <v>4.154302670623145</v>
      </c>
      <c r="M99" s="2">
        <v>1034</v>
      </c>
      <c r="N99" s="3">
        <f>IF(M108=0,"- - -",M99/M108*100)</f>
        <v>4.3348845009013548</v>
      </c>
      <c r="O99" s="2">
        <v>1767</v>
      </c>
      <c r="P99" s="3">
        <f>IF(O108=0,"- - -",O99/O108*100)</f>
        <v>3.4741064055680075</v>
      </c>
      <c r="Q99" s="2">
        <v>823</v>
      </c>
      <c r="R99" s="3">
        <f>IF(Q108=0,"- - -",Q99/Q108*100)</f>
        <v>2.3259757510668964</v>
      </c>
      <c r="S99" s="2">
        <v>156</v>
      </c>
      <c r="T99" s="3">
        <f>IF(S108=0,"- - -",S99/S108*100)</f>
        <v>1.7354544443208366</v>
      </c>
      <c r="U99" s="2">
        <v>8</v>
      </c>
      <c r="V99" s="3">
        <f>IF(U108=0,"- - -",U99/U108*100)</f>
        <v>0.76997112608277196</v>
      </c>
      <c r="W99" s="2">
        <v>0</v>
      </c>
      <c r="X99" s="3">
        <f>IF(W108=0,"- - -",W99/W108*100)</f>
        <v>0</v>
      </c>
      <c r="Y99" s="2">
        <v>1</v>
      </c>
      <c r="Z99" s="3">
        <f>IF(Y108=0,"- - -",Y99/Y108*100)</f>
        <v>16.666666666666664</v>
      </c>
      <c r="AA99" s="26">
        <f t="shared" ref="AA99:AA107" si="11">C99+E99+G99+I99+K99+M99+O99+Q99+S99+U99+W99+Y99</f>
        <v>4152</v>
      </c>
      <c r="AB99" s="29">
        <f>IF(AA108=0,"- - -",AA99/AA108*100)</f>
        <v>3.2012336160370087</v>
      </c>
    </row>
    <row r="100" spans="1:28" x14ac:dyDescent="0.3">
      <c r="A100" s="68" t="s">
        <v>184</v>
      </c>
      <c r="B100" s="62" t="s">
        <v>181</v>
      </c>
      <c r="C100" s="9">
        <v>30</v>
      </c>
      <c r="D100" s="3">
        <f>IF(C108=0,"- - -",C100/C108*100)</f>
        <v>20.408163265306122</v>
      </c>
      <c r="E100" s="2">
        <v>111</v>
      </c>
      <c r="F100" s="3">
        <f>IF(E108=0,"- - -",E100/E108*100)</f>
        <v>19.715808170515096</v>
      </c>
      <c r="G100" s="2">
        <v>150</v>
      </c>
      <c r="H100" s="3">
        <f>IF(G108=0,"- - -",G100/G108*100)</f>
        <v>17.084282460136674</v>
      </c>
      <c r="I100" s="2">
        <v>311</v>
      </c>
      <c r="J100" s="3">
        <f>IF(I108=0,"- - -",I100/I108*100)</f>
        <v>17.031763417305587</v>
      </c>
      <c r="K100" s="2">
        <v>1043</v>
      </c>
      <c r="L100" s="3">
        <f>IF(K108=0,"- - -",K100/K108*100)</f>
        <v>17.194197164523576</v>
      </c>
      <c r="M100" s="2">
        <v>4463</v>
      </c>
      <c r="N100" s="3">
        <f>IF(M108=0,"- - -",M100/M108*100)</f>
        <v>18.710434746153524</v>
      </c>
      <c r="O100" s="2">
        <v>8570</v>
      </c>
      <c r="P100" s="3">
        <f>IF(O108=0,"- - -",O100/O108*100)</f>
        <v>16.849514372222878</v>
      </c>
      <c r="Q100" s="2">
        <v>5296</v>
      </c>
      <c r="R100" s="3">
        <f>IF(Q108=0,"- - -",Q100/Q108*100)</f>
        <v>14.967639827035581</v>
      </c>
      <c r="S100" s="2">
        <v>1148</v>
      </c>
      <c r="T100" s="3">
        <f>IF(S108=0,"- - -",S100/S108*100)</f>
        <v>12.771164756925129</v>
      </c>
      <c r="U100" s="2">
        <v>127</v>
      </c>
      <c r="V100" s="3">
        <f>IF(U108=0,"- - -",U100/U108*100)</f>
        <v>12.223291626564004</v>
      </c>
      <c r="W100" s="2">
        <v>7</v>
      </c>
      <c r="X100" s="3">
        <f>IF(W108=0,"- - -",W100/W108*100)</f>
        <v>7.9545454545454541</v>
      </c>
      <c r="Y100" s="2">
        <v>2</v>
      </c>
      <c r="Z100" s="3">
        <f>IF(Y108=0,"- - -",Y100/Y108*100)</f>
        <v>33.333333333333329</v>
      </c>
      <c r="AA100" s="26">
        <f t="shared" si="11"/>
        <v>21258</v>
      </c>
      <c r="AB100" s="29">
        <f>IF(AA108=0,"- - -",AA100/AA108*100)</f>
        <v>16.39013107170393</v>
      </c>
    </row>
    <row r="101" spans="1:28" x14ac:dyDescent="0.3">
      <c r="A101" s="68" t="s">
        <v>185</v>
      </c>
      <c r="B101" s="62" t="s">
        <v>181</v>
      </c>
      <c r="C101" s="9">
        <v>49</v>
      </c>
      <c r="D101" s="3">
        <f>IF(C108=0,"- - -",C101/C108*100)</f>
        <v>33.333333333333329</v>
      </c>
      <c r="E101" s="2">
        <v>184</v>
      </c>
      <c r="F101" s="3">
        <f>IF(E108=0,"- - -",E101/E108*100)</f>
        <v>32.682060390763766</v>
      </c>
      <c r="G101" s="2">
        <v>290</v>
      </c>
      <c r="H101" s="3">
        <f>IF(G108=0,"- - -",G101/G108*100)</f>
        <v>33.029612756264235</v>
      </c>
      <c r="I101" s="2">
        <v>613</v>
      </c>
      <c r="J101" s="3">
        <f>IF(I108=0,"- - -",I101/I108*100)</f>
        <v>33.57064622124863</v>
      </c>
      <c r="K101" s="2">
        <v>2052</v>
      </c>
      <c r="L101" s="3">
        <f>IF(K108=0,"- - -",K101/K108*100)</f>
        <v>33.827893175074188</v>
      </c>
      <c r="M101" s="2">
        <v>8434</v>
      </c>
      <c r="N101" s="3">
        <f>IF(M108=0,"- - -",M101/M108*100)</f>
        <v>35.358235861317233</v>
      </c>
      <c r="O101" s="2">
        <v>18749</v>
      </c>
      <c r="P101" s="3">
        <f>IF(O108=0,"- - -",O101/O108*100)</f>
        <v>36.862490661004287</v>
      </c>
      <c r="Q101" s="2">
        <v>13152</v>
      </c>
      <c r="R101" s="3">
        <f>IF(Q108=0,"- - -",Q101/Q108*100)</f>
        <v>37.170392561399538</v>
      </c>
      <c r="S101" s="2">
        <v>3358</v>
      </c>
      <c r="T101" s="3">
        <f>IF(S108=0,"- - -",S101/S108*100)</f>
        <v>37.356769384803648</v>
      </c>
      <c r="U101" s="2">
        <v>348</v>
      </c>
      <c r="V101" s="3">
        <f>IF(U108=0,"- - -",U101/U108*100)</f>
        <v>33.493743984600577</v>
      </c>
      <c r="W101" s="2">
        <v>25</v>
      </c>
      <c r="X101" s="3">
        <f>IF(W108=0,"- - -",W101/W108*100)</f>
        <v>28.40909090909091</v>
      </c>
      <c r="Y101" s="2">
        <v>1</v>
      </c>
      <c r="Z101" s="3">
        <f>IF(Y108=0,"- - -",Y101/Y108*100)</f>
        <v>16.666666666666664</v>
      </c>
      <c r="AA101" s="26">
        <f t="shared" si="11"/>
        <v>47255</v>
      </c>
      <c r="AB101" s="29">
        <f>IF(AA108=0,"- - -",AA101/AA108*100)</f>
        <v>36.43407864302236</v>
      </c>
    </row>
    <row r="102" spans="1:28" x14ac:dyDescent="0.3">
      <c r="A102" s="68" t="s">
        <v>186</v>
      </c>
      <c r="B102" s="62" t="s">
        <v>181</v>
      </c>
      <c r="C102" s="9">
        <v>43</v>
      </c>
      <c r="D102" s="3">
        <f>IF(C108=0,"- - -",C102/C108*100)</f>
        <v>29.251700680272108</v>
      </c>
      <c r="E102" s="2">
        <v>147</v>
      </c>
      <c r="F102" s="3">
        <f>IF(E108=0,"- - -",E102/E108*100)</f>
        <v>26.110124333925398</v>
      </c>
      <c r="G102" s="2">
        <v>274</v>
      </c>
      <c r="H102" s="3">
        <f>IF(G108=0,"- - -",G102/G108*100)</f>
        <v>31.207289293849662</v>
      </c>
      <c r="I102" s="2">
        <v>481</v>
      </c>
      <c r="J102" s="3">
        <f>IF(I108=0,"- - -",I102/I108*100)</f>
        <v>26.34173055859803</v>
      </c>
      <c r="K102" s="2">
        <v>1692</v>
      </c>
      <c r="L102" s="3">
        <f>IF(K108=0,"- - -",K102/K108*100)</f>
        <v>27.893175074183979</v>
      </c>
      <c r="M102" s="2">
        <v>6636</v>
      </c>
      <c r="N102" s="3">
        <f>IF(M108=0,"- - -",M102/M108*100)</f>
        <v>27.820399949691865</v>
      </c>
      <c r="O102" s="2">
        <v>14910</v>
      </c>
      <c r="P102" s="3">
        <f>IF(O108=0,"- - -",O102/O108*100)</f>
        <v>29.314616019818331</v>
      </c>
      <c r="Q102" s="2">
        <v>11095</v>
      </c>
      <c r="R102" s="3">
        <f>IF(Q108=0,"- - -",Q102/Q108*100)</f>
        <v>31.356866291722014</v>
      </c>
      <c r="S102" s="2">
        <v>2932</v>
      </c>
      <c r="T102" s="3">
        <f>IF(S108=0,"- - -",S102/S108*100)</f>
        <v>32.6176437868506</v>
      </c>
      <c r="U102" s="2">
        <v>387</v>
      </c>
      <c r="V102" s="3">
        <f>IF(U108=0,"- - -",U102/U108*100)</f>
        <v>37.247353224254091</v>
      </c>
      <c r="W102" s="2">
        <v>35</v>
      </c>
      <c r="X102" s="3">
        <f>IF(W108=0,"- - -",W102/W108*100)</f>
        <v>39.772727272727273</v>
      </c>
      <c r="Y102" s="2">
        <v>2</v>
      </c>
      <c r="Z102" s="3">
        <f>IF(Y108=0,"- - -",Y102/Y108*100)</f>
        <v>33.333333333333329</v>
      </c>
      <c r="AA102" s="26">
        <f t="shared" si="11"/>
        <v>38634</v>
      </c>
      <c r="AB102" s="29">
        <f>IF(AA108=0,"- - -",AA102/AA108*100)</f>
        <v>29.787201233616038</v>
      </c>
    </row>
    <row r="103" spans="1:28" x14ac:dyDescent="0.3">
      <c r="A103" s="68" t="s">
        <v>187</v>
      </c>
      <c r="B103" s="62" t="s">
        <v>181</v>
      </c>
      <c r="C103" s="9">
        <v>18</v>
      </c>
      <c r="D103" s="3">
        <f>IF(C108=0,"- - -",C103/C108*100)</f>
        <v>12.244897959183673</v>
      </c>
      <c r="E103" s="2">
        <v>81</v>
      </c>
      <c r="F103" s="3">
        <f>IF(E108=0,"- - -",E103/E108*100)</f>
        <v>14.387211367673181</v>
      </c>
      <c r="G103" s="2">
        <v>104</v>
      </c>
      <c r="H103" s="3">
        <f>IF(G108=0,"- - -",G103/G108*100)</f>
        <v>11.845102505694761</v>
      </c>
      <c r="I103" s="2">
        <v>284</v>
      </c>
      <c r="J103" s="3">
        <f>IF(I108=0,"- - -",I103/I108*100)</f>
        <v>15.553121577217963</v>
      </c>
      <c r="K103" s="2">
        <v>824</v>
      </c>
      <c r="L103" s="3">
        <f>IF(K108=0,"- - -",K103/K108*100)</f>
        <v>13.583910319815365</v>
      </c>
      <c r="M103" s="2">
        <v>2732</v>
      </c>
      <c r="N103" s="3">
        <f>IF(M108=0,"- - -",M103/M108*100)</f>
        <v>11.453485934683268</v>
      </c>
      <c r="O103" s="2">
        <v>5791</v>
      </c>
      <c r="P103" s="3">
        <f>IF(O108=0,"- - -",O103/O108*100)</f>
        <v>11.385710353505564</v>
      </c>
      <c r="Q103" s="2">
        <v>4291</v>
      </c>
      <c r="R103" s="3">
        <f>IF(Q108=0,"- - -",Q103/Q108*100)</f>
        <v>12.127292767713309</v>
      </c>
      <c r="S103" s="2">
        <v>1194</v>
      </c>
      <c r="T103" s="3">
        <f>IF(S108=0,"- - -",S103/S108*100)</f>
        <v>13.28290132384025</v>
      </c>
      <c r="U103" s="2">
        <v>146</v>
      </c>
      <c r="V103" s="3">
        <f>IF(U108=0,"- - -",U103/U108*100)</f>
        <v>14.051973051010588</v>
      </c>
      <c r="W103" s="2">
        <v>16</v>
      </c>
      <c r="X103" s="3">
        <f>IF(W108=0,"- - -",W103/W108*100)</f>
        <v>18.181818181818183</v>
      </c>
      <c r="Y103" s="2">
        <v>0</v>
      </c>
      <c r="Z103" s="3">
        <f>IF(Y108=0,"- - -",Y103/Y108*100)</f>
        <v>0</v>
      </c>
      <c r="AA103" s="26">
        <f t="shared" si="11"/>
        <v>15481</v>
      </c>
      <c r="AB103" s="29">
        <f>IF(AA108=0,"- - -",AA103/AA108*100)</f>
        <v>11.936006168080185</v>
      </c>
    </row>
    <row r="104" spans="1:28" x14ac:dyDescent="0.3">
      <c r="A104" s="68" t="s">
        <v>188</v>
      </c>
      <c r="B104" s="62" t="s">
        <v>181</v>
      </c>
      <c r="C104" s="9">
        <v>1</v>
      </c>
      <c r="D104" s="3">
        <f>IF(C108=0,"- - -",C104/C108*100)</f>
        <v>0.68027210884353739</v>
      </c>
      <c r="E104" s="2">
        <v>14</v>
      </c>
      <c r="F104" s="3">
        <f>IF(E108=0,"- - -",E104/E108*100)</f>
        <v>2.4866785079928952</v>
      </c>
      <c r="G104" s="2">
        <v>34</v>
      </c>
      <c r="H104" s="3">
        <f>IF(G108=0,"- - -",G104/G108*100)</f>
        <v>3.8724373576309796</v>
      </c>
      <c r="I104" s="2">
        <v>68</v>
      </c>
      <c r="J104" s="3">
        <f>IF(I108=0,"- - -",I104/I108*100)</f>
        <v>3.7239868565169769</v>
      </c>
      <c r="K104" s="2">
        <v>186</v>
      </c>
      <c r="L104" s="3">
        <f>IF(K108=0,"- - -",K104/K108*100)</f>
        <v>3.066271018793274</v>
      </c>
      <c r="M104" s="2">
        <v>518</v>
      </c>
      <c r="N104" s="3">
        <f>IF(M108=0,"- - -",M104/M108*100)</f>
        <v>2.1716345952291114</v>
      </c>
      <c r="O104" s="2">
        <v>1018</v>
      </c>
      <c r="P104" s="3">
        <f>IF(O108=0,"- - -",O104/O108*100)</f>
        <v>2.0014942393142228</v>
      </c>
      <c r="Q104" s="2">
        <v>695</v>
      </c>
      <c r="R104" s="3">
        <f>IF(Q108=0,"- - -",Q104/Q108*100)</f>
        <v>1.9642201057004778</v>
      </c>
      <c r="S104" s="2">
        <v>187</v>
      </c>
      <c r="T104" s="3">
        <f>IF(S108=0,"- - -",S104/S108*100)</f>
        <v>2.0803203915897206</v>
      </c>
      <c r="U104" s="2">
        <v>21</v>
      </c>
      <c r="V104" s="3">
        <f>IF(U108=0,"- - -",U104/U108*100)</f>
        <v>2.0211742059672759</v>
      </c>
      <c r="W104" s="2">
        <v>5</v>
      </c>
      <c r="X104" s="3">
        <f>IF(W108=0,"- - -",W104/W108*100)</f>
        <v>5.6818181818181817</v>
      </c>
      <c r="Y104" s="2">
        <v>0</v>
      </c>
      <c r="Z104" s="3">
        <f>IF(Y108=0,"- - -",Y104/Y108*100)</f>
        <v>0</v>
      </c>
      <c r="AA104" s="26">
        <f t="shared" si="11"/>
        <v>2747</v>
      </c>
      <c r="AB104" s="29">
        <f>IF(AA108=0,"- - -",AA104/AA108*100)</f>
        <v>2.1179645335389359</v>
      </c>
    </row>
    <row r="105" spans="1:28" x14ac:dyDescent="0.3">
      <c r="A105" s="68" t="s">
        <v>189</v>
      </c>
      <c r="B105" s="62" t="s">
        <v>181</v>
      </c>
      <c r="C105" s="9">
        <v>0</v>
      </c>
      <c r="D105" s="3">
        <f>IF(C108=0,"- - -",C105/C108*100)</f>
        <v>0</v>
      </c>
      <c r="E105" s="2">
        <v>0</v>
      </c>
      <c r="F105" s="3">
        <f>IF(E108=0,"- - -",E105/E108*100)</f>
        <v>0</v>
      </c>
      <c r="G105" s="2">
        <v>2</v>
      </c>
      <c r="H105" s="3">
        <f>IF(G108=0,"- - -",G105/G108*100)</f>
        <v>0.22779043280182232</v>
      </c>
      <c r="I105" s="2">
        <v>7</v>
      </c>
      <c r="J105" s="3">
        <f>IF(I108=0,"- - -",I105/I108*100)</f>
        <v>0.38335158817086529</v>
      </c>
      <c r="K105" s="2">
        <v>11</v>
      </c>
      <c r="L105" s="3">
        <f>IF(K108=0,"- - -",K105/K108*100)</f>
        <v>0.18133860863831189</v>
      </c>
      <c r="M105" s="2">
        <v>19</v>
      </c>
      <c r="N105" s="3">
        <f>IF(M108=0,"- - -",M105/M108*100)</f>
        <v>7.9654550790256989E-2</v>
      </c>
      <c r="O105" s="2">
        <v>38</v>
      </c>
      <c r="P105" s="3">
        <f>IF(O108=0,"- - -",O105/O108*100)</f>
        <v>7.4711965711139944E-2</v>
      </c>
      <c r="Q105" s="2">
        <v>23</v>
      </c>
      <c r="R105" s="3">
        <f>IF(Q108=0,"- - -",Q105/Q108*100)</f>
        <v>6.5002967526778394E-2</v>
      </c>
      <c r="S105" s="2">
        <v>11</v>
      </c>
      <c r="T105" s="3">
        <f>IF(S108=0,"- - -",S105/S108*100)</f>
        <v>0.12237178774057179</v>
      </c>
      <c r="U105" s="2">
        <v>0</v>
      </c>
      <c r="V105" s="3">
        <f>IF(U108=0,"- - -",U105/U108*100)</f>
        <v>0</v>
      </c>
      <c r="W105" s="2">
        <v>0</v>
      </c>
      <c r="X105" s="3">
        <f>IF(W108=0,"- - -",W105/W108*100)</f>
        <v>0</v>
      </c>
      <c r="Y105" s="2">
        <v>0</v>
      </c>
      <c r="Z105" s="3">
        <f>IF(Y108=0,"- - -",Y105/Y108*100)</f>
        <v>0</v>
      </c>
      <c r="AA105" s="26">
        <f t="shared" si="11"/>
        <v>111</v>
      </c>
      <c r="AB105" s="29">
        <f>IF(AA108=0,"- - -",AA105/AA108*100)</f>
        <v>8.5582112567463384E-2</v>
      </c>
    </row>
    <row r="106" spans="1:28" x14ac:dyDescent="0.3">
      <c r="A106" s="68" t="s">
        <v>190</v>
      </c>
      <c r="B106" s="62" t="s">
        <v>181</v>
      </c>
      <c r="C106" s="9">
        <v>0</v>
      </c>
      <c r="D106" s="3">
        <f>IF(C108=0,"- - -",C106/C108*100)</f>
        <v>0</v>
      </c>
      <c r="E106" s="2">
        <v>0</v>
      </c>
      <c r="F106" s="3">
        <f>IF(E108=0,"- - -",E106/E108*100)</f>
        <v>0</v>
      </c>
      <c r="G106" s="2">
        <v>0</v>
      </c>
      <c r="H106" s="3">
        <f>IF(G108=0,"- - -",G106/G108*100)</f>
        <v>0</v>
      </c>
      <c r="I106" s="2">
        <v>3</v>
      </c>
      <c r="J106" s="3">
        <f>IF(I108=0,"- - -",I106/I108*100)</f>
        <v>0.16429353778751368</v>
      </c>
      <c r="K106" s="2">
        <v>1</v>
      </c>
      <c r="L106" s="3">
        <f>IF(K108=0,"- - -",K106/K108*100)</f>
        <v>1.6485328058028353E-2</v>
      </c>
      <c r="M106" s="2">
        <v>1</v>
      </c>
      <c r="N106" s="3">
        <f>IF(M108=0,"- - -",M106/M108*100)</f>
        <v>4.1923447784345778E-3</v>
      </c>
      <c r="O106" s="2">
        <v>1</v>
      </c>
      <c r="P106" s="3">
        <f>IF(O108=0,"- - -",O106/O108*100)</f>
        <v>1.9661043608194722E-3</v>
      </c>
      <c r="Q106" s="2">
        <v>0</v>
      </c>
      <c r="R106" s="3">
        <f>IF(Q108=0,"- - -",Q106/Q108*100)</f>
        <v>0</v>
      </c>
      <c r="S106" s="2">
        <v>1</v>
      </c>
      <c r="T106" s="3">
        <f>IF(S108=0,"- - -",S106/S108*100)</f>
        <v>1.112470797641562E-2</v>
      </c>
      <c r="U106" s="2">
        <v>0</v>
      </c>
      <c r="V106" s="3">
        <f>IF(U108=0,"- - -",U106/U108*100)</f>
        <v>0</v>
      </c>
      <c r="W106" s="2">
        <v>0</v>
      </c>
      <c r="X106" s="3">
        <f>IF(W108=0,"- - -",W106/W108*100)</f>
        <v>0</v>
      </c>
      <c r="Y106" s="2">
        <v>0</v>
      </c>
      <c r="Z106" s="3">
        <f>IF(Y108=0,"- - -",Y106/Y108*100)</f>
        <v>0</v>
      </c>
      <c r="AA106" s="26">
        <f t="shared" si="11"/>
        <v>7</v>
      </c>
      <c r="AB106" s="29">
        <f>IF(AA108=0,"- - -",AA106/AA108*100)</f>
        <v>5.3970701619121047E-3</v>
      </c>
    </row>
    <row r="107" spans="1:28" ht="15" thickBot="1" x14ac:dyDescent="0.35">
      <c r="A107" s="68" t="s">
        <v>191</v>
      </c>
      <c r="B107" s="62" t="s">
        <v>181</v>
      </c>
      <c r="C107" s="9">
        <v>0</v>
      </c>
      <c r="D107" s="3">
        <f>IF(C108=0,"- - -",C107/C108*100)</f>
        <v>0</v>
      </c>
      <c r="E107" s="2">
        <v>0</v>
      </c>
      <c r="F107" s="3">
        <f>IF(E108=0,"- - -",E107/E108*100)</f>
        <v>0</v>
      </c>
      <c r="G107" s="2">
        <v>0</v>
      </c>
      <c r="H107" s="3">
        <f>IF(G108=0,"- - -",G107/G108*100)</f>
        <v>0</v>
      </c>
      <c r="I107" s="2">
        <v>0</v>
      </c>
      <c r="J107" s="3">
        <f>IF(I108=0,"- - -",I107/I108*100)</f>
        <v>0</v>
      </c>
      <c r="K107" s="2">
        <v>0</v>
      </c>
      <c r="L107" s="3">
        <f>IF(K108=0,"- - -",K107/K108*100)</f>
        <v>0</v>
      </c>
      <c r="M107" s="2">
        <v>1</v>
      </c>
      <c r="N107" s="3">
        <f>IF(M108=0,"- - -",M107/M108*100)</f>
        <v>4.1923447784345778E-3</v>
      </c>
      <c r="O107" s="2">
        <v>0</v>
      </c>
      <c r="P107" s="3">
        <f>IF(O108=0,"- - -",O107/O108*100)</f>
        <v>0</v>
      </c>
      <c r="Q107" s="2">
        <v>0</v>
      </c>
      <c r="R107" s="3">
        <f>IF(Q108=0,"- - -",Q107/Q108*100)</f>
        <v>0</v>
      </c>
      <c r="S107" s="2">
        <v>0</v>
      </c>
      <c r="T107" s="3">
        <f>IF(S108=0,"- - -",S107/S108*100)</f>
        <v>0</v>
      </c>
      <c r="U107" s="2">
        <v>0</v>
      </c>
      <c r="V107" s="3">
        <f>IF(U108=0,"- - -",U107/U108*100)</f>
        <v>0</v>
      </c>
      <c r="W107" s="2">
        <v>0</v>
      </c>
      <c r="X107" s="3">
        <f>IF(W108=0,"- - -",W107/W108*100)</f>
        <v>0</v>
      </c>
      <c r="Y107" s="2">
        <v>0</v>
      </c>
      <c r="Z107" s="3">
        <f>IF(Y108=0,"- - -",Y107/Y108*100)</f>
        <v>0</v>
      </c>
      <c r="AA107" s="26">
        <f t="shared" si="11"/>
        <v>1</v>
      </c>
      <c r="AB107" s="29">
        <f>IF(AA108=0,"- - -",AA107/AA108*100)</f>
        <v>7.7101002313030066E-4</v>
      </c>
    </row>
    <row r="108" spans="1:28" x14ac:dyDescent="0.3">
      <c r="A108" s="155" t="s">
        <v>13</v>
      </c>
      <c r="B108" s="156"/>
      <c r="C108" s="14">
        <f>SUM(C98:C107)</f>
        <v>147</v>
      </c>
      <c r="D108" s="15">
        <f>IF(C108=0,"- - -",C108/C108*100)</f>
        <v>100</v>
      </c>
      <c r="E108" s="16">
        <f>SUM(E98:E107)</f>
        <v>563</v>
      </c>
      <c r="F108" s="15">
        <f>IF(E108=0,"- - -",E108/E108*100)</f>
        <v>100</v>
      </c>
      <c r="G108" s="16">
        <f>SUM(G98:G107)</f>
        <v>878</v>
      </c>
      <c r="H108" s="15">
        <f>IF(G108=0,"- - -",G108/G108*100)</f>
        <v>100</v>
      </c>
      <c r="I108" s="16">
        <f>SUM(I98:I107)</f>
        <v>1826</v>
      </c>
      <c r="J108" s="15">
        <f>IF(I108=0,"- - -",I108/I108*100)</f>
        <v>100</v>
      </c>
      <c r="K108" s="16">
        <f>SUM(K98:K107)</f>
        <v>6066</v>
      </c>
      <c r="L108" s="15">
        <f>IF(K108=0,"- - -",K108/K108*100)</f>
        <v>100</v>
      </c>
      <c r="M108" s="16">
        <f>SUM(M98:M107)</f>
        <v>23853</v>
      </c>
      <c r="N108" s="15">
        <f>IF(M108=0,"- - -",M108/M108*100)</f>
        <v>100</v>
      </c>
      <c r="O108" s="16">
        <f>SUM(O98:O107)</f>
        <v>50862</v>
      </c>
      <c r="P108" s="15">
        <f>IF(O108=0,"- - -",O108/O108*100)</f>
        <v>100</v>
      </c>
      <c r="Q108" s="16">
        <f>SUM(Q98:Q107)</f>
        <v>35383</v>
      </c>
      <c r="R108" s="15">
        <f>IF(Q108=0,"- - -",Q108/Q108*100)</f>
        <v>100</v>
      </c>
      <c r="S108" s="16">
        <f>SUM(S98:S107)</f>
        <v>8989</v>
      </c>
      <c r="T108" s="15">
        <f>IF(S108=0,"- - -",S108/S108*100)</f>
        <v>100</v>
      </c>
      <c r="U108" s="16">
        <f>SUM(U98:U107)</f>
        <v>1039</v>
      </c>
      <c r="V108" s="15">
        <f>IF(U108=0,"- - -",U108/U108*100)</f>
        <v>100</v>
      </c>
      <c r="W108" s="16">
        <f>SUM(W98:W107)</f>
        <v>88</v>
      </c>
      <c r="X108" s="15">
        <f>IF(W108=0,"- - -",W108/W108*100)</f>
        <v>100</v>
      </c>
      <c r="Y108" s="16">
        <f>SUM(Y98:Y107)</f>
        <v>6</v>
      </c>
      <c r="Z108" s="15">
        <f>IF(Y108=0,"- - -",Y108/Y108*100)</f>
        <v>100</v>
      </c>
      <c r="AA108" s="22">
        <f>SUM(AA98:AA107)</f>
        <v>129700</v>
      </c>
      <c r="AB108" s="23">
        <f>IF(AA108=0,"- - -",AA108/AA108*100)</f>
        <v>100</v>
      </c>
    </row>
    <row r="109" spans="1:28" ht="15" thickBot="1" x14ac:dyDescent="0.35">
      <c r="A109" s="149" t="s">
        <v>37</v>
      </c>
      <c r="B109" s="150"/>
      <c r="C109" s="18">
        <f>IF($AA108=0,"- - -",C108/$AA108*100)</f>
        <v>0.1133384734001542</v>
      </c>
      <c r="D109" s="19"/>
      <c r="E109" s="20">
        <f>IF($AA108=0,"- - -",E108/$AA108*100)</f>
        <v>0.43407864302235932</v>
      </c>
      <c r="F109" s="19"/>
      <c r="G109" s="20">
        <f>IF($AA108=0,"- - -",G108/$AA108*100)</f>
        <v>0.67694680030840393</v>
      </c>
      <c r="H109" s="19"/>
      <c r="I109" s="20">
        <f>IF($AA108=0,"- - -",I108/$AA108*100)</f>
        <v>1.407864302235929</v>
      </c>
      <c r="J109" s="19"/>
      <c r="K109" s="20">
        <f>IF($AA108=0,"- - -",K108/$AA108*100)</f>
        <v>4.6769468003084045</v>
      </c>
      <c r="L109" s="19"/>
      <c r="M109" s="20">
        <f>IF($AA108=0,"- - -",M108/$AA108*100)</f>
        <v>18.390902081727063</v>
      </c>
      <c r="N109" s="19"/>
      <c r="O109" s="20">
        <f>IF($AA108=0,"- - -",O108/$AA108*100)</f>
        <v>39.215111796453357</v>
      </c>
      <c r="P109" s="19"/>
      <c r="Q109" s="20">
        <f>IF($AA108=0,"- - -",Q108/$AA108*100)</f>
        <v>27.280647648419432</v>
      </c>
      <c r="R109" s="19"/>
      <c r="S109" s="20">
        <f>IF($AA108=0,"- - -",S108/$AA108*100)</f>
        <v>6.930609097918274</v>
      </c>
      <c r="T109" s="19"/>
      <c r="U109" s="20">
        <f>IF($AA108=0,"- - -",U108/$AA108*100)</f>
        <v>0.80107941403238236</v>
      </c>
      <c r="V109" s="19"/>
      <c r="W109" s="20">
        <f>IF($AA108=0,"- - -",W108/$AA108*100)</f>
        <v>6.7848882035466462E-2</v>
      </c>
      <c r="X109" s="19"/>
      <c r="Y109" s="20">
        <f>IF($AA108=0,"- - -",Y108/$AA108*100)</f>
        <v>4.6260601387818042E-3</v>
      </c>
      <c r="Z109" s="19"/>
      <c r="AA109" s="24">
        <f>IF($AA108=0,"- - -",AA108/$AA108*100)</f>
        <v>100</v>
      </c>
      <c r="AB109" s="25"/>
    </row>
    <row r="110" spans="1:28" x14ac:dyDescent="0.3">
      <c r="A110" s="144" t="s">
        <v>493</v>
      </c>
      <c r="B110" s="145"/>
      <c r="C110" s="145"/>
      <c r="D110" s="145"/>
    </row>
    <row r="112" spans="1:28" x14ac:dyDescent="0.3">
      <c r="A112" s="49" t="s">
        <v>174</v>
      </c>
      <c r="J112" s="48"/>
      <c r="L112" s="48"/>
    </row>
    <row r="113" spans="1:15" ht="15" thickBot="1" x14ac:dyDescent="0.35"/>
    <row r="114" spans="1:15" ht="14.4" customHeight="1" x14ac:dyDescent="0.3">
      <c r="A114" s="151" t="s">
        <v>180</v>
      </c>
      <c r="B114" s="152"/>
      <c r="C114" s="32" t="s">
        <v>117</v>
      </c>
      <c r="D114" s="33"/>
      <c r="E114" s="33" t="s">
        <v>118</v>
      </c>
      <c r="F114" s="33"/>
      <c r="G114" s="33" t="s">
        <v>119</v>
      </c>
      <c r="H114" s="33"/>
      <c r="I114" s="33" t="s">
        <v>120</v>
      </c>
      <c r="J114" s="33"/>
      <c r="K114" s="35" t="s">
        <v>13</v>
      </c>
      <c r="L114" s="36"/>
    </row>
    <row r="115" spans="1:15" ht="15" thickBot="1" x14ac:dyDescent="0.35">
      <c r="A115" s="153"/>
      <c r="B115" s="154"/>
      <c r="C115" s="37" t="s">
        <v>14</v>
      </c>
      <c r="D115" s="38" t="s">
        <v>15</v>
      </c>
      <c r="E115" s="39" t="s">
        <v>14</v>
      </c>
      <c r="F115" s="38" t="s">
        <v>15</v>
      </c>
      <c r="G115" s="39" t="s">
        <v>14</v>
      </c>
      <c r="H115" s="38" t="s">
        <v>15</v>
      </c>
      <c r="I115" s="37" t="s">
        <v>14</v>
      </c>
      <c r="J115" s="38" t="s">
        <v>15</v>
      </c>
      <c r="K115" s="41" t="s">
        <v>14</v>
      </c>
      <c r="L115" s="42" t="s">
        <v>15</v>
      </c>
    </row>
    <row r="116" spans="1:15" x14ac:dyDescent="0.3">
      <c r="A116" s="67" t="s">
        <v>182</v>
      </c>
      <c r="B116" s="62" t="s">
        <v>181</v>
      </c>
      <c r="C116" s="8">
        <v>0</v>
      </c>
      <c r="D116" s="5">
        <f>IF(C126=0,"- - -",C116/C126*100)</f>
        <v>0</v>
      </c>
      <c r="E116" s="4">
        <v>32</v>
      </c>
      <c r="F116" s="5">
        <f>IF(E126=0,"- - -",E116/E126*100)</f>
        <v>4.8200030125018826E-2</v>
      </c>
      <c r="G116" s="4">
        <v>22</v>
      </c>
      <c r="H116" s="5">
        <f>IF(G126=0,"- - -",G116/G126*100)</f>
        <v>3.4760076472168243E-2</v>
      </c>
      <c r="I116" s="4">
        <v>0</v>
      </c>
      <c r="J116" s="5" t="str">
        <f>IF($I$126=0,"-    ",I116/$I$126*100)</f>
        <v xml:space="preserve">-    </v>
      </c>
      <c r="K116" s="26">
        <f>C116+E116+G116+I116</f>
        <v>54</v>
      </c>
      <c r="L116" s="27">
        <f>IF(K126=0,"- - -",K116/K126*100)</f>
        <v>4.163454124903624E-2</v>
      </c>
      <c r="O116" s="69"/>
    </row>
    <row r="117" spans="1:15" x14ac:dyDescent="0.3">
      <c r="A117" s="68" t="s">
        <v>183</v>
      </c>
      <c r="B117" s="62" t="s">
        <v>181</v>
      </c>
      <c r="C117" s="9">
        <v>1</v>
      </c>
      <c r="D117" s="3">
        <f>IF(C126=0,"- - -",C117/C126*100)</f>
        <v>5.2631578947368416</v>
      </c>
      <c r="E117" s="2">
        <v>2131</v>
      </c>
      <c r="F117" s="3">
        <f>IF(E126=0,"- - -",E117/E126*100)</f>
        <v>3.2098207561379724</v>
      </c>
      <c r="G117" s="2">
        <v>2020</v>
      </c>
      <c r="H117" s="3">
        <f>IF(G126=0,"- - -",G117/G126*100)</f>
        <v>3.1916070215354475</v>
      </c>
      <c r="I117" s="2">
        <v>0</v>
      </c>
      <c r="J117" s="5" t="str">
        <f>IF($I$126=0,"-    ",I117/$I$126*100)</f>
        <v xml:space="preserve">-    </v>
      </c>
      <c r="K117" s="26">
        <f t="shared" ref="K117:K125" si="12">C117+E117+G117+I117</f>
        <v>4152</v>
      </c>
      <c r="L117" s="29">
        <f>IF(K126=0,"- - -",K117/K126*100)</f>
        <v>3.2012336160370087</v>
      </c>
      <c r="O117" s="69"/>
    </row>
    <row r="118" spans="1:15" x14ac:dyDescent="0.3">
      <c r="A118" s="68" t="s">
        <v>184</v>
      </c>
      <c r="B118" s="62" t="s">
        <v>181</v>
      </c>
      <c r="C118" s="9">
        <v>4</v>
      </c>
      <c r="D118" s="3">
        <f>IF(C126=0,"- - -",C118/C126*100)</f>
        <v>21.052631578947366</v>
      </c>
      <c r="E118" s="2">
        <v>11004</v>
      </c>
      <c r="F118" s="3">
        <f>IF(E126=0,"- - -",E118/E126*100)</f>
        <v>16.574785359240849</v>
      </c>
      <c r="G118" s="2">
        <v>10250</v>
      </c>
      <c r="H118" s="3">
        <f>IF(G126=0,"- - -",G118/G126*100)</f>
        <v>16.195035629078383</v>
      </c>
      <c r="I118" s="2">
        <v>0</v>
      </c>
      <c r="J118" s="5" t="str">
        <f t="shared" ref="J118:J125" si="13">IF($I$126=0,"-    ",I118/$I$126*100)</f>
        <v xml:space="preserve">-    </v>
      </c>
      <c r="K118" s="26">
        <f t="shared" si="12"/>
        <v>21258</v>
      </c>
      <c r="L118" s="29">
        <f>IF(K126=0,"- - -",K118/K126*100)</f>
        <v>16.39013107170393</v>
      </c>
      <c r="O118" s="69"/>
    </row>
    <row r="119" spans="1:15" x14ac:dyDescent="0.3">
      <c r="A119" s="68" t="s">
        <v>185</v>
      </c>
      <c r="B119" s="62" t="s">
        <v>181</v>
      </c>
      <c r="C119" s="9">
        <v>7</v>
      </c>
      <c r="D119" s="3">
        <f>IF(C126=0,"- - -",C119/C126*100)</f>
        <v>36.84210526315789</v>
      </c>
      <c r="E119" s="2">
        <v>24033</v>
      </c>
      <c r="F119" s="3">
        <f>IF(E126=0,"- - -",E119/E126*100)</f>
        <v>36.199728874830548</v>
      </c>
      <c r="G119" s="2">
        <v>23215</v>
      </c>
      <c r="H119" s="3">
        <f>IF(G126=0,"- - -",G119/G126*100)</f>
        <v>36.679780695517529</v>
      </c>
      <c r="I119" s="2">
        <v>0</v>
      </c>
      <c r="J119" s="5" t="str">
        <f t="shared" si="13"/>
        <v xml:space="preserve">-    </v>
      </c>
      <c r="K119" s="26">
        <f t="shared" si="12"/>
        <v>47255</v>
      </c>
      <c r="L119" s="29">
        <f>IF(K126=0,"- - -",K119/K126*100)</f>
        <v>36.43407864302236</v>
      </c>
      <c r="O119" s="69"/>
    </row>
    <row r="120" spans="1:15" x14ac:dyDescent="0.3">
      <c r="A120" s="68" t="s">
        <v>186</v>
      </c>
      <c r="B120" s="62" t="s">
        <v>181</v>
      </c>
      <c r="C120" s="9">
        <v>3</v>
      </c>
      <c r="D120" s="3">
        <f>IF(C126=0,"- - -",C120/C126*100)</f>
        <v>15.789473684210526</v>
      </c>
      <c r="E120" s="2">
        <v>19934</v>
      </c>
      <c r="F120" s="3">
        <f>IF(E126=0,"- - -",E120/E126*100)</f>
        <v>30.025606266003919</v>
      </c>
      <c r="G120" s="2">
        <v>18697</v>
      </c>
      <c r="H120" s="3">
        <f>IF(G126=0,"- - -",G120/G126*100)</f>
        <v>29.54132499091498</v>
      </c>
      <c r="I120" s="2">
        <v>0</v>
      </c>
      <c r="J120" s="5" t="str">
        <f t="shared" si="13"/>
        <v xml:space="preserve">-    </v>
      </c>
      <c r="K120" s="26">
        <f t="shared" si="12"/>
        <v>38634</v>
      </c>
      <c r="L120" s="29">
        <f>IF(K126=0,"- - -",K120/K126*100)</f>
        <v>29.787201233616038</v>
      </c>
      <c r="O120" s="69"/>
    </row>
    <row r="121" spans="1:15" x14ac:dyDescent="0.3">
      <c r="A121" s="68" t="s">
        <v>187</v>
      </c>
      <c r="B121" s="62" t="s">
        <v>181</v>
      </c>
      <c r="C121" s="9">
        <v>4</v>
      </c>
      <c r="D121" s="3">
        <f>IF(C126=0,"- - -",C121/C126*100)</f>
        <v>21.052631578947366</v>
      </c>
      <c r="E121" s="2">
        <v>7805</v>
      </c>
      <c r="F121" s="3">
        <f>IF(E126=0,"- - -",E121/E126*100)</f>
        <v>11.756288597680374</v>
      </c>
      <c r="G121" s="2">
        <v>7672</v>
      </c>
      <c r="H121" s="3">
        <f>IF(G126=0,"- - -",G121/G126*100)</f>
        <v>12.121786667930669</v>
      </c>
      <c r="I121" s="2">
        <v>0</v>
      </c>
      <c r="J121" s="5" t="str">
        <f t="shared" si="13"/>
        <v xml:space="preserve">-    </v>
      </c>
      <c r="K121" s="26">
        <f t="shared" si="12"/>
        <v>15481</v>
      </c>
      <c r="L121" s="29">
        <f>IF(K126=0,"- - -",K121/K126*100)</f>
        <v>11.936006168080185</v>
      </c>
      <c r="O121" s="69"/>
    </row>
    <row r="122" spans="1:15" x14ac:dyDescent="0.3">
      <c r="A122" s="68" t="s">
        <v>188</v>
      </c>
      <c r="B122" s="62" t="s">
        <v>181</v>
      </c>
      <c r="C122" s="9">
        <v>0</v>
      </c>
      <c r="D122" s="3">
        <f>IF(C126=0,"- - -",C122/C126*100)</f>
        <v>0</v>
      </c>
      <c r="E122" s="2">
        <v>1392</v>
      </c>
      <c r="F122" s="3">
        <f>IF(E126=0,"- - -",E122/E126*100)</f>
        <v>2.096701310438319</v>
      </c>
      <c r="G122" s="2">
        <v>1355</v>
      </c>
      <c r="H122" s="3">
        <f>IF(G126=0,"- - -",G122/G126*100)</f>
        <v>2.140904709990362</v>
      </c>
      <c r="I122" s="2">
        <v>0</v>
      </c>
      <c r="J122" s="5" t="str">
        <f t="shared" si="13"/>
        <v xml:space="preserve">-    </v>
      </c>
      <c r="K122" s="26">
        <f t="shared" si="12"/>
        <v>2747</v>
      </c>
      <c r="L122" s="29">
        <f>IF(K126=0,"- - -",K122/K126*100)</f>
        <v>2.1179645335389359</v>
      </c>
      <c r="O122" s="69"/>
    </row>
    <row r="123" spans="1:15" x14ac:dyDescent="0.3">
      <c r="A123" s="68" t="s">
        <v>189</v>
      </c>
      <c r="B123" s="62" t="s">
        <v>181</v>
      </c>
      <c r="C123" s="9">
        <v>0</v>
      </c>
      <c r="D123" s="3">
        <f>IF(C126=0,"- - -",C123/C126*100)</f>
        <v>0</v>
      </c>
      <c r="E123" s="2">
        <v>53</v>
      </c>
      <c r="F123" s="3">
        <f>IF(E126=0,"- - -",E123/E126*100)</f>
        <v>7.9831299894562432E-2</v>
      </c>
      <c r="G123" s="2">
        <v>58</v>
      </c>
      <c r="H123" s="3">
        <f>IF(G126=0,"- - -",G123/G126*100)</f>
        <v>9.1640201608443536E-2</v>
      </c>
      <c r="I123" s="2">
        <v>0</v>
      </c>
      <c r="J123" s="5" t="str">
        <f t="shared" si="13"/>
        <v xml:space="preserve">-    </v>
      </c>
      <c r="K123" s="26">
        <f t="shared" si="12"/>
        <v>111</v>
      </c>
      <c r="L123" s="29">
        <f>IF(K126=0,"- - -",K123/K126*100)</f>
        <v>8.5582112567463384E-2</v>
      </c>
      <c r="O123" s="69"/>
    </row>
    <row r="124" spans="1:15" x14ac:dyDescent="0.3">
      <c r="A124" s="68" t="s">
        <v>190</v>
      </c>
      <c r="B124" s="62" t="s">
        <v>181</v>
      </c>
      <c r="C124" s="9">
        <v>0</v>
      </c>
      <c r="D124" s="3">
        <f>IF(C126=0,"- - -",C124/C126*100)</f>
        <v>0</v>
      </c>
      <c r="E124" s="2">
        <v>5</v>
      </c>
      <c r="F124" s="3">
        <f>IF(E126=0,"- - -",E124/E126*100)</f>
        <v>7.5312547070341919E-3</v>
      </c>
      <c r="G124" s="2">
        <v>2</v>
      </c>
      <c r="H124" s="3">
        <f>IF(G126=0,"- - -",G124/G126*100)</f>
        <v>3.1600069520152942E-3</v>
      </c>
      <c r="I124" s="2">
        <v>0</v>
      </c>
      <c r="J124" s="5" t="str">
        <f t="shared" si="13"/>
        <v xml:space="preserve">-    </v>
      </c>
      <c r="K124" s="26">
        <f t="shared" si="12"/>
        <v>7</v>
      </c>
      <c r="L124" s="29">
        <f>IF(K126=0,"- - -",K124/K126*100)</f>
        <v>5.3970701619121047E-3</v>
      </c>
      <c r="O124" s="69"/>
    </row>
    <row r="125" spans="1:15" ht="15" thickBot="1" x14ac:dyDescent="0.35">
      <c r="A125" s="68" t="s">
        <v>191</v>
      </c>
      <c r="B125" s="62" t="s">
        <v>181</v>
      </c>
      <c r="C125" s="9">
        <v>0</v>
      </c>
      <c r="D125" s="3">
        <f>IF(C126=0,"- - -",C125/C126*100)</f>
        <v>0</v>
      </c>
      <c r="E125" s="2">
        <v>1</v>
      </c>
      <c r="F125" s="3">
        <f>IF(E126=0,"- - -",E125/E126*100)</f>
        <v>1.5062509414068383E-3</v>
      </c>
      <c r="G125" s="2">
        <v>0</v>
      </c>
      <c r="H125" s="3">
        <f>IF(G126=0,"- - -",G125/G126*100)</f>
        <v>0</v>
      </c>
      <c r="I125" s="2">
        <v>0</v>
      </c>
      <c r="J125" s="5" t="str">
        <f t="shared" si="13"/>
        <v xml:space="preserve">-    </v>
      </c>
      <c r="K125" s="26">
        <f t="shared" si="12"/>
        <v>1</v>
      </c>
      <c r="L125" s="29">
        <f>IF(K126=0,"- - -",K125/K126*100)</f>
        <v>7.7101002313030066E-4</v>
      </c>
      <c r="O125" s="69"/>
    </row>
    <row r="126" spans="1:15" x14ac:dyDescent="0.3">
      <c r="A126" s="155" t="s">
        <v>13</v>
      </c>
      <c r="B126" s="156"/>
      <c r="C126" s="14">
        <f>SUM(C116:C125)</f>
        <v>19</v>
      </c>
      <c r="D126" s="15">
        <f>IF(C126=0,"- - -",C126/C126*100)</f>
        <v>100</v>
      </c>
      <c r="E126" s="16">
        <f>SUM(E116:E125)</f>
        <v>66390</v>
      </c>
      <c r="F126" s="15">
        <f>IF(E126=0,"- - -",E126/E126*100)</f>
        <v>100</v>
      </c>
      <c r="G126" s="16">
        <f>SUM(G116:G125)</f>
        <v>63291</v>
      </c>
      <c r="H126" s="15">
        <f>IF(G126=0,"- - -",G126/G126*100)</f>
        <v>100</v>
      </c>
      <c r="I126" s="16">
        <f>SUM(I116:I125)</f>
        <v>0</v>
      </c>
      <c r="J126" s="15" t="str">
        <f>IF($I$126=0,"-    ",I126/$I$126*100)</f>
        <v xml:space="preserve">-    </v>
      </c>
      <c r="K126" s="22">
        <f>SUM(K116:K125)</f>
        <v>129700</v>
      </c>
      <c r="L126" s="23">
        <f>IF(K126=0,"- - -",K126/K126*100)</f>
        <v>100</v>
      </c>
      <c r="O126" s="69"/>
    </row>
    <row r="127" spans="1:15" ht="15" thickBot="1" x14ac:dyDescent="0.35">
      <c r="A127" s="149" t="s">
        <v>50</v>
      </c>
      <c r="B127" s="150"/>
      <c r="C127" s="18">
        <f>IF($K126=0,"- - -",C126/$K126*100)</f>
        <v>1.4649190439475714E-2</v>
      </c>
      <c r="D127" s="19"/>
      <c r="E127" s="20">
        <f>IF($K126=0,"- - -",E126/$K126*100)</f>
        <v>51.18735543562066</v>
      </c>
      <c r="F127" s="19"/>
      <c r="G127" s="20">
        <f>IF($K126=0,"- - -",G126/$K126*100)</f>
        <v>48.797995373939862</v>
      </c>
      <c r="H127" s="19"/>
      <c r="I127" s="20">
        <f>IF($K126=0,"- - -",I126/$K126*100)</f>
        <v>0</v>
      </c>
      <c r="J127" s="19"/>
      <c r="K127" s="24">
        <f>IF($K126=0,"- - -",K126/$K126*100)</f>
        <v>100</v>
      </c>
      <c r="L127" s="25"/>
    </row>
    <row r="130" spans="1:15" x14ac:dyDescent="0.3">
      <c r="A130" s="51" t="s">
        <v>534</v>
      </c>
      <c r="J130" s="48"/>
      <c r="L130" s="48"/>
    </row>
    <row r="131" spans="1:15" ht="15" thickBot="1" x14ac:dyDescent="0.35"/>
    <row r="132" spans="1:15" ht="14.4" customHeight="1" x14ac:dyDescent="0.3">
      <c r="A132" s="151" t="s">
        <v>180</v>
      </c>
      <c r="B132" s="152"/>
      <c r="C132" s="32" t="s">
        <v>51</v>
      </c>
      <c r="D132" s="33"/>
      <c r="E132" s="33" t="s">
        <v>52</v>
      </c>
      <c r="F132" s="33"/>
      <c r="G132" s="33" t="s">
        <v>53</v>
      </c>
      <c r="H132" s="33"/>
      <c r="I132" s="33" t="s">
        <v>16</v>
      </c>
      <c r="J132" s="33"/>
      <c r="K132" s="35" t="s">
        <v>13</v>
      </c>
      <c r="L132" s="36"/>
    </row>
    <row r="133" spans="1:15" ht="15" thickBot="1" x14ac:dyDescent="0.35">
      <c r="A133" s="153"/>
      <c r="B133" s="154"/>
      <c r="C133" s="37" t="s">
        <v>14</v>
      </c>
      <c r="D133" s="38" t="s">
        <v>15</v>
      </c>
      <c r="E133" s="39" t="s">
        <v>14</v>
      </c>
      <c r="F133" s="38" t="s">
        <v>15</v>
      </c>
      <c r="G133" s="39" t="s">
        <v>14</v>
      </c>
      <c r="H133" s="38" t="s">
        <v>15</v>
      </c>
      <c r="I133" s="37" t="s">
        <v>14</v>
      </c>
      <c r="J133" s="38" t="s">
        <v>15</v>
      </c>
      <c r="K133" s="41" t="s">
        <v>14</v>
      </c>
      <c r="L133" s="42" t="s">
        <v>15</v>
      </c>
    </row>
    <row r="134" spans="1:15" x14ac:dyDescent="0.3">
      <c r="A134" s="67" t="s">
        <v>182</v>
      </c>
      <c r="B134" s="62" t="s">
        <v>181</v>
      </c>
      <c r="C134" s="8">
        <v>52</v>
      </c>
      <c r="D134" s="5">
        <f>IF(C144=0,"- - -",C134/C144*100)</f>
        <v>4.1826196068337568E-2</v>
      </c>
      <c r="E134" s="4">
        <v>1</v>
      </c>
      <c r="F134" s="5">
        <f>IF(E144=0,"- - -",E134/E144*100)</f>
        <v>4.2881646655231559E-2</v>
      </c>
      <c r="G134" s="4">
        <v>0</v>
      </c>
      <c r="H134" s="5">
        <f>IF(G144=0,"- - -",G134/G144*100)</f>
        <v>0</v>
      </c>
      <c r="I134" s="4">
        <v>0</v>
      </c>
      <c r="J134" s="5">
        <f>IF(I144=0,"- - -",I134/I144*100)</f>
        <v>0</v>
      </c>
      <c r="K134" s="26">
        <f>C134+E134+G134+I134</f>
        <v>53</v>
      </c>
      <c r="L134" s="27">
        <f>IF(K144=0,"- - -",K134/K144*100)</f>
        <v>4.1634916769444689E-2</v>
      </c>
      <c r="O134" s="69"/>
    </row>
    <row r="135" spans="1:15" x14ac:dyDescent="0.3">
      <c r="A135" s="68" t="s">
        <v>183</v>
      </c>
      <c r="B135" s="62" t="s">
        <v>181</v>
      </c>
      <c r="C135" s="9">
        <v>4069</v>
      </c>
      <c r="D135" s="3">
        <f>IF(C144=0,"- - -",C135/C144*100)</f>
        <v>3.2728998423474147</v>
      </c>
      <c r="E135" s="2">
        <v>32</v>
      </c>
      <c r="F135" s="3">
        <f>IF(E144=0,"- - -",E135/E144*100)</f>
        <v>1.3722126929674099</v>
      </c>
      <c r="G135" s="2">
        <v>0</v>
      </c>
      <c r="H135" s="3">
        <f>IF(G144=0,"- - -",G135/G144*100)</f>
        <v>0</v>
      </c>
      <c r="I135" s="2">
        <v>24</v>
      </c>
      <c r="J135" s="3">
        <f>IF(I144=0,"- - -",I135/I144*100)</f>
        <v>4.1237113402061851</v>
      </c>
      <c r="K135" s="26">
        <f t="shared" ref="K135:K143" si="14">C135+E135+G135+I135</f>
        <v>4125</v>
      </c>
      <c r="L135" s="29">
        <f>IF(K144=0,"- - -",K135/K144*100)</f>
        <v>3.2404534278105532</v>
      </c>
      <c r="O135" s="69"/>
    </row>
    <row r="136" spans="1:15" x14ac:dyDescent="0.3">
      <c r="A136" s="68" t="s">
        <v>184</v>
      </c>
      <c r="B136" s="62" t="s">
        <v>181</v>
      </c>
      <c r="C136" s="9">
        <v>20619</v>
      </c>
      <c r="D136" s="3">
        <f>IF(C144=0,"- - -",C136/C144*100)</f>
        <v>16.584891091020239</v>
      </c>
      <c r="E136" s="2">
        <v>261</v>
      </c>
      <c r="F136" s="3">
        <f>IF(E144=0,"- - -",E136/E144*100)</f>
        <v>11.192109777015437</v>
      </c>
      <c r="G136" s="2">
        <v>8</v>
      </c>
      <c r="H136" s="3">
        <f>IF(G144=0,"- - -",G136/G144*100)</f>
        <v>13.559322033898304</v>
      </c>
      <c r="I136" s="2">
        <v>98</v>
      </c>
      <c r="J136" s="3">
        <f>IF(I144=0,"- - -",I136/I144*100)</f>
        <v>16.838487972508592</v>
      </c>
      <c r="K136" s="26">
        <f t="shared" si="14"/>
        <v>20986</v>
      </c>
      <c r="L136" s="29">
        <f>IF(K144=0,"- - -",K136/K144*100)</f>
        <v>16.485855911765398</v>
      </c>
      <c r="O136" s="69"/>
    </row>
    <row r="137" spans="1:15" x14ac:dyDescent="0.3">
      <c r="A137" s="68" t="s">
        <v>185</v>
      </c>
      <c r="B137" s="62" t="s">
        <v>181</v>
      </c>
      <c r="C137" s="9">
        <v>45494</v>
      </c>
      <c r="D137" s="3">
        <f>IF(C144=0,"- - -",C137/C144*100)</f>
        <v>36.593095460249025</v>
      </c>
      <c r="E137" s="2">
        <v>763</v>
      </c>
      <c r="F137" s="3">
        <f>IF(E144=0,"- - -",E137/E144*100)</f>
        <v>32.718696397941684</v>
      </c>
      <c r="G137" s="2">
        <v>15</v>
      </c>
      <c r="H137" s="3">
        <f>IF(G144=0,"- - -",G137/G144*100)</f>
        <v>25.423728813559322</v>
      </c>
      <c r="I137" s="2">
        <v>198</v>
      </c>
      <c r="J137" s="3">
        <f>IF(I144=0,"- - -",I137/I144*100)</f>
        <v>34.020618556701031</v>
      </c>
      <c r="K137" s="26">
        <f t="shared" si="14"/>
        <v>46470</v>
      </c>
      <c r="L137" s="29">
        <f>IF(K144=0,"- - -",K137/K144*100)</f>
        <v>36.505180797662163</v>
      </c>
      <c r="O137" s="69"/>
    </row>
    <row r="138" spans="1:15" x14ac:dyDescent="0.3">
      <c r="A138" s="68" t="s">
        <v>186</v>
      </c>
      <c r="B138" s="62" t="s">
        <v>181</v>
      </c>
      <c r="C138" s="9">
        <v>36814</v>
      </c>
      <c r="D138" s="3">
        <f>IF(C144=0,"- - -",C138/C144*100)</f>
        <v>29.61133811653422</v>
      </c>
      <c r="E138" s="2">
        <v>807</v>
      </c>
      <c r="F138" s="3">
        <f>IF(E144=0,"- - -",E138/E144*100)</f>
        <v>34.60548885077187</v>
      </c>
      <c r="G138" s="2">
        <v>22</v>
      </c>
      <c r="H138" s="3">
        <f>IF(G144=0,"- - -",G138/G144*100)</f>
        <v>37.288135593220339</v>
      </c>
      <c r="I138" s="2">
        <v>161</v>
      </c>
      <c r="J138" s="3">
        <f>IF(I144=0,"- - -",I138/I144*100)</f>
        <v>27.663230240549829</v>
      </c>
      <c r="K138" s="26">
        <f t="shared" si="14"/>
        <v>37804</v>
      </c>
      <c r="L138" s="29">
        <f>IF(K144=0,"- - -",K138/K144*100)</f>
        <v>29.697479123624284</v>
      </c>
      <c r="O138" s="69"/>
    </row>
    <row r="139" spans="1:15" x14ac:dyDescent="0.3">
      <c r="A139" s="68" t="s">
        <v>187</v>
      </c>
      <c r="B139" s="62" t="s">
        <v>181</v>
      </c>
      <c r="C139" s="9">
        <v>14592</v>
      </c>
      <c r="D139" s="3">
        <f>IF(C144=0,"- - -",C139/C144*100)</f>
        <v>11.737074096715034</v>
      </c>
      <c r="E139" s="2">
        <v>393</v>
      </c>
      <c r="F139" s="3">
        <f>IF(E144=0,"- - -",E139/E144*100)</f>
        <v>16.852487135506003</v>
      </c>
      <c r="G139" s="2">
        <v>8</v>
      </c>
      <c r="H139" s="3">
        <f>IF(G144=0,"- - -",G139/G144*100)</f>
        <v>13.559322033898304</v>
      </c>
      <c r="I139" s="2">
        <v>83</v>
      </c>
      <c r="J139" s="3">
        <f>IF(I144=0,"- - -",I139/I144*100)</f>
        <v>14.261168384879724</v>
      </c>
      <c r="K139" s="26">
        <f t="shared" si="14"/>
        <v>15076</v>
      </c>
      <c r="L139" s="29">
        <f>IF(K144=0,"- - -",K139/K144*100)</f>
        <v>11.843169909738643</v>
      </c>
      <c r="O139" s="69"/>
    </row>
    <row r="140" spans="1:15" x14ac:dyDescent="0.3">
      <c r="A140" s="68" t="s">
        <v>188</v>
      </c>
      <c r="B140" s="62" t="s">
        <v>181</v>
      </c>
      <c r="C140" s="9">
        <v>2583</v>
      </c>
      <c r="D140" s="3">
        <f>IF(C144=0,"- - -",C140/C144*100)</f>
        <v>2.0776358547022298</v>
      </c>
      <c r="E140" s="2">
        <v>68</v>
      </c>
      <c r="F140" s="3">
        <f>IF(E144=0,"- - -",E140/E144*100)</f>
        <v>2.9159519725557463</v>
      </c>
      <c r="G140" s="2">
        <v>5</v>
      </c>
      <c r="H140" s="3">
        <f>IF(G144=0,"- - -",G140/G144*100)</f>
        <v>8.4745762711864394</v>
      </c>
      <c r="I140" s="2">
        <v>17</v>
      </c>
      <c r="J140" s="3">
        <f>IF(I144=0,"- - -",I140/I144*100)</f>
        <v>2.9209621993127146</v>
      </c>
      <c r="K140" s="26">
        <f t="shared" si="14"/>
        <v>2673</v>
      </c>
      <c r="L140" s="29">
        <f>IF(K144=0,"- - -",K140/K144*100)</f>
        <v>2.0998138212212387</v>
      </c>
      <c r="O140" s="69"/>
    </row>
    <row r="141" spans="1:15" x14ac:dyDescent="0.3">
      <c r="A141" s="68" t="s">
        <v>189</v>
      </c>
      <c r="B141" s="62" t="s">
        <v>181</v>
      </c>
      <c r="C141" s="9">
        <v>98</v>
      </c>
      <c r="D141" s="3">
        <f>IF(C144=0,"- - -",C141/C144*100)</f>
        <v>7.8826292590328501E-2</v>
      </c>
      <c r="E141" s="2">
        <v>6</v>
      </c>
      <c r="F141" s="3">
        <f>IF(E144=0,"- - -",E141/E144*100)</f>
        <v>0.25728987993138941</v>
      </c>
      <c r="G141" s="2">
        <v>0</v>
      </c>
      <c r="H141" s="3">
        <f>IF(G144=0,"- - -",G141/G144*100)</f>
        <v>0</v>
      </c>
      <c r="I141" s="2">
        <v>1</v>
      </c>
      <c r="J141" s="3">
        <f>IF(I144=0,"- - -",I141/I144*100)</f>
        <v>0.1718213058419244</v>
      </c>
      <c r="K141" s="26">
        <f t="shared" si="14"/>
        <v>105</v>
      </c>
      <c r="L141" s="29">
        <f>IF(K144=0,"- - -",K141/K144*100)</f>
        <v>8.2484269071541355E-2</v>
      </c>
      <c r="O141" s="69"/>
    </row>
    <row r="142" spans="1:15" x14ac:dyDescent="0.3">
      <c r="A142" s="68" t="s">
        <v>190</v>
      </c>
      <c r="B142" s="62" t="s">
        <v>181</v>
      </c>
      <c r="C142" s="9">
        <v>2</v>
      </c>
      <c r="D142" s="3">
        <f>IF(C144=0,"- - -",C142/C144*100)</f>
        <v>1.6086998487822143E-3</v>
      </c>
      <c r="E142" s="2">
        <v>1</v>
      </c>
      <c r="F142" s="3">
        <f>IF(E144=0,"- - -",E142/E144*100)</f>
        <v>4.2881646655231559E-2</v>
      </c>
      <c r="G142" s="2">
        <v>1</v>
      </c>
      <c r="H142" s="3">
        <f>IF(G144=0,"- - -",G142/G144*100)</f>
        <v>1.6949152542372881</v>
      </c>
      <c r="I142" s="2">
        <v>0</v>
      </c>
      <c r="J142" s="3">
        <f>IF(I144=0,"- - -",I142/I144*100)</f>
        <v>0</v>
      </c>
      <c r="K142" s="26">
        <f t="shared" si="14"/>
        <v>4</v>
      </c>
      <c r="L142" s="29">
        <f>IF(K144=0,"- - -",K142/K144*100)</f>
        <v>3.1422578693920513E-3</v>
      </c>
      <c r="O142" s="69"/>
    </row>
    <row r="143" spans="1:15" ht="15" thickBot="1" x14ac:dyDescent="0.35">
      <c r="A143" s="68" t="s">
        <v>191</v>
      </c>
      <c r="B143" s="62" t="s">
        <v>181</v>
      </c>
      <c r="C143" s="9">
        <v>1</v>
      </c>
      <c r="D143" s="3">
        <f>IF(C144=0,"- - -",C143/C144*100)</f>
        <v>8.0434992439110716E-4</v>
      </c>
      <c r="E143" s="2">
        <v>0</v>
      </c>
      <c r="F143" s="3">
        <f>IF(E144=0,"- - -",E143/E144*100)</f>
        <v>0</v>
      </c>
      <c r="G143" s="2">
        <v>0</v>
      </c>
      <c r="H143" s="3">
        <f>IF(G144=0,"- - -",G143/G144*100)</f>
        <v>0</v>
      </c>
      <c r="I143" s="2">
        <v>0</v>
      </c>
      <c r="J143" s="3">
        <f>IF(I144=0,"- - -",I143/I144*100)</f>
        <v>0</v>
      </c>
      <c r="K143" s="26">
        <f t="shared" si="14"/>
        <v>1</v>
      </c>
      <c r="L143" s="29">
        <f>IF(K144=0,"- - -",K143/K144*100)</f>
        <v>7.8556446734801282E-4</v>
      </c>
      <c r="O143" s="69"/>
    </row>
    <row r="144" spans="1:15" x14ac:dyDescent="0.3">
      <c r="A144" s="155" t="s">
        <v>13</v>
      </c>
      <c r="B144" s="156"/>
      <c r="C144" s="14">
        <f>SUM(C134:C143)</f>
        <v>124324</v>
      </c>
      <c r="D144" s="15">
        <f>IF(C144=0,"- - -",C144/C144*100)</f>
        <v>100</v>
      </c>
      <c r="E144" s="16">
        <f>SUM(E134:E143)</f>
        <v>2332</v>
      </c>
      <c r="F144" s="15">
        <f>IF(E144=0,"- - -",E144/E144*100)</f>
        <v>100</v>
      </c>
      <c r="G144" s="16">
        <f>SUM(G134:G143)</f>
        <v>59</v>
      </c>
      <c r="H144" s="15">
        <f>IF(G144=0,"- - -",G144/G144*100)</f>
        <v>100</v>
      </c>
      <c r="I144" s="16">
        <f>SUM(I134:I143)</f>
        <v>582</v>
      </c>
      <c r="J144" s="15">
        <f>IF(I144=0,"- - -",I144/I144*100)</f>
        <v>100</v>
      </c>
      <c r="K144" s="22">
        <f>SUM(K134:K143)</f>
        <v>127297</v>
      </c>
      <c r="L144" s="23">
        <f>IF(K144=0,"- - -",K144/K144*100)</f>
        <v>100</v>
      </c>
      <c r="O144" s="69"/>
    </row>
    <row r="145" spans="1:35" ht="15" thickBot="1" x14ac:dyDescent="0.35">
      <c r="A145" s="149" t="s">
        <v>591</v>
      </c>
      <c r="B145" s="150"/>
      <c r="C145" s="18">
        <f>IF($K144=0,"- - -",C144/$K144*100)</f>
        <v>97.664516838574357</v>
      </c>
      <c r="D145" s="19"/>
      <c r="E145" s="20">
        <f>IF($K144=0,"- - -",E144/$K144*100)</f>
        <v>1.831936337855566</v>
      </c>
      <c r="F145" s="19"/>
      <c r="G145" s="20">
        <f>IF($K144=0,"- - -",G144/$K144*100)</f>
        <v>4.6348303573532763E-2</v>
      </c>
      <c r="H145" s="19"/>
      <c r="I145" s="20">
        <f>IF($K144=0,"- - -",I144/$K144*100)</f>
        <v>0.45719851999654354</v>
      </c>
      <c r="J145" s="19"/>
      <c r="K145" s="24">
        <f>IF($K144=0,"- - -",K144/$K144*100)</f>
        <v>100</v>
      </c>
      <c r="L145" s="25"/>
    </row>
    <row r="146" spans="1:35" x14ac:dyDescent="0.3">
      <c r="A146" s="144" t="s">
        <v>535</v>
      </c>
      <c r="B146" s="146"/>
      <c r="C146" s="146"/>
      <c r="D146" s="146"/>
      <c r="E146" s="146"/>
    </row>
    <row r="148" spans="1:35" x14ac:dyDescent="0.3">
      <c r="A148" s="49" t="s">
        <v>193</v>
      </c>
      <c r="J148" s="48"/>
      <c r="L148" s="48"/>
    </row>
    <row r="149" spans="1:35" ht="15" thickBot="1" x14ac:dyDescent="0.35"/>
    <row r="150" spans="1:35" ht="14.4" customHeight="1" x14ac:dyDescent="0.3">
      <c r="A150" s="151" t="s">
        <v>180</v>
      </c>
      <c r="B150" s="152"/>
      <c r="C150" s="32" t="s">
        <v>20</v>
      </c>
      <c r="D150" s="33"/>
      <c r="E150" s="33" t="s">
        <v>21</v>
      </c>
      <c r="F150" s="33"/>
      <c r="G150" s="33" t="s">
        <v>22</v>
      </c>
      <c r="H150" s="33"/>
      <c r="I150" s="33" t="s">
        <v>23</v>
      </c>
      <c r="J150" s="33"/>
      <c r="K150" s="33" t="s">
        <v>24</v>
      </c>
      <c r="L150" s="33"/>
      <c r="M150" s="33" t="s">
        <v>25</v>
      </c>
      <c r="N150" s="33"/>
      <c r="O150" s="33" t="s">
        <v>26</v>
      </c>
      <c r="P150" s="33"/>
      <c r="Q150" s="33" t="s">
        <v>27</v>
      </c>
      <c r="R150" s="33"/>
      <c r="S150" s="33" t="s">
        <v>28</v>
      </c>
      <c r="T150" s="33"/>
      <c r="U150" s="33" t="s">
        <v>29</v>
      </c>
      <c r="V150" s="33"/>
      <c r="W150" s="33" t="s">
        <v>30</v>
      </c>
      <c r="X150" s="33"/>
      <c r="Y150" s="33" t="s">
        <v>55</v>
      </c>
      <c r="Z150" s="33"/>
      <c r="AA150" s="33" t="s">
        <v>56</v>
      </c>
      <c r="AB150" s="34"/>
      <c r="AC150" s="33" t="s">
        <v>57</v>
      </c>
      <c r="AD150" s="33"/>
      <c r="AE150" s="35" t="s">
        <v>13</v>
      </c>
      <c r="AF150" s="36"/>
    </row>
    <row r="151" spans="1:35" ht="15" thickBot="1" x14ac:dyDescent="0.35">
      <c r="A151" s="153"/>
      <c r="B151" s="154"/>
      <c r="C151" s="37" t="s">
        <v>14</v>
      </c>
      <c r="D151" s="38" t="s">
        <v>15</v>
      </c>
      <c r="E151" s="39" t="s">
        <v>14</v>
      </c>
      <c r="F151" s="38" t="s">
        <v>15</v>
      </c>
      <c r="G151" s="39" t="s">
        <v>14</v>
      </c>
      <c r="H151" s="38" t="s">
        <v>15</v>
      </c>
      <c r="I151" s="37" t="s">
        <v>14</v>
      </c>
      <c r="J151" s="38" t="s">
        <v>15</v>
      </c>
      <c r="K151" s="37" t="s">
        <v>14</v>
      </c>
      <c r="L151" s="38" t="s">
        <v>15</v>
      </c>
      <c r="M151" s="37" t="s">
        <v>14</v>
      </c>
      <c r="N151" s="38" t="s">
        <v>15</v>
      </c>
      <c r="O151" s="37" t="s">
        <v>14</v>
      </c>
      <c r="P151" s="38" t="s">
        <v>15</v>
      </c>
      <c r="Q151" s="37" t="s">
        <v>14</v>
      </c>
      <c r="R151" s="38" t="s">
        <v>15</v>
      </c>
      <c r="S151" s="37" t="s">
        <v>14</v>
      </c>
      <c r="T151" s="38" t="s">
        <v>15</v>
      </c>
      <c r="U151" s="37" t="s">
        <v>14</v>
      </c>
      <c r="V151" s="38" t="s">
        <v>15</v>
      </c>
      <c r="W151" s="37" t="s">
        <v>14</v>
      </c>
      <c r="X151" s="38" t="s">
        <v>15</v>
      </c>
      <c r="Y151" s="37" t="s">
        <v>14</v>
      </c>
      <c r="Z151" s="38" t="s">
        <v>15</v>
      </c>
      <c r="AA151" s="37" t="s">
        <v>14</v>
      </c>
      <c r="AB151" s="38" t="s">
        <v>15</v>
      </c>
      <c r="AC151" s="37" t="s">
        <v>14</v>
      </c>
      <c r="AD151" s="38" t="s">
        <v>15</v>
      </c>
      <c r="AE151" s="41" t="s">
        <v>14</v>
      </c>
      <c r="AF151" s="42" t="s">
        <v>15</v>
      </c>
    </row>
    <row r="152" spans="1:35" x14ac:dyDescent="0.3">
      <c r="A152" s="67" t="s">
        <v>182</v>
      </c>
      <c r="B152" s="62" t="s">
        <v>181</v>
      </c>
      <c r="C152" s="8">
        <v>3</v>
      </c>
      <c r="D152" s="5">
        <f>IF(C162=0,"- - -",C152/C162*100)</f>
        <v>0.15166835187057634</v>
      </c>
      <c r="E152" s="4">
        <v>0</v>
      </c>
      <c r="F152" s="5">
        <f>IF(E162=0,"- - -",E152/E162*100)</f>
        <v>0</v>
      </c>
      <c r="G152" s="4">
        <v>2</v>
      </c>
      <c r="H152" s="5">
        <f>IF(G162=0,"- - -",G152/G162*100)</f>
        <v>4.0543279951348064E-2</v>
      </c>
      <c r="I152" s="4">
        <v>1</v>
      </c>
      <c r="J152" s="5">
        <f>IF(I162=0,"- - -",I152/I162*100)</f>
        <v>4.7551117451260106E-3</v>
      </c>
      <c r="K152" s="4">
        <v>15</v>
      </c>
      <c r="L152" s="5">
        <f>IF(K162=0,"- - -",K152/K162*100)</f>
        <v>3.0136215694941133E-2</v>
      </c>
      <c r="M152" s="4">
        <v>11</v>
      </c>
      <c r="N152" s="5">
        <f>IF(M162=0,"- - -",M152/M162*100)</f>
        <v>4.0763387066889013E-2</v>
      </c>
      <c r="O152" s="4">
        <v>6</v>
      </c>
      <c r="P152" s="5">
        <f>IF(O162=0,"- - -",O152/O162*100)</f>
        <v>6.3438359061112282E-2</v>
      </c>
      <c r="Q152" s="4">
        <v>8</v>
      </c>
      <c r="R152" s="5">
        <f>IF(Q162=0,"- - -",Q152/Q162*100)</f>
        <v>0.19598236158745713</v>
      </c>
      <c r="S152" s="4">
        <v>1</v>
      </c>
      <c r="T152" s="5">
        <f>IF(S162=0,"- - -",S152/S162*100)</f>
        <v>8.1833060556464818E-2</v>
      </c>
      <c r="U152" s="4">
        <v>2</v>
      </c>
      <c r="V152" s="5">
        <f>IF(U162=0,"- - -",U152/U162*100)</f>
        <v>0.2583979328165375</v>
      </c>
      <c r="W152" s="4">
        <v>0</v>
      </c>
      <c r="X152" s="5">
        <f>IF(W162=0,"- - -",W152/W162*100)</f>
        <v>0</v>
      </c>
      <c r="Y152" s="4">
        <v>1</v>
      </c>
      <c r="Z152" s="5">
        <f>IF(Y162=0,"- - -",Y152/Y162*100)</f>
        <v>2.8653295128939826E-2</v>
      </c>
      <c r="AA152" s="4">
        <v>1</v>
      </c>
      <c r="AB152" s="5">
        <f>IF(AA162=0,"- - -",AA152/AA162*100)</f>
        <v>7.2463768115942032E-2</v>
      </c>
      <c r="AC152" s="4">
        <v>3</v>
      </c>
      <c r="AD152" s="5">
        <f>IF(AC162=0,"- - -",AC152/AC162*100)</f>
        <v>0.20505809979494191</v>
      </c>
      <c r="AE152" s="26">
        <f>C152+E152+G152+I152+K152+M152+O152+Q152+S152+U152+W152+Y152+AA152+AC152</f>
        <v>54</v>
      </c>
      <c r="AF152" s="27">
        <f>IF(AE162=0,"- - -",AE152/AE162*100)</f>
        <v>4.163454124903624E-2</v>
      </c>
      <c r="AI152" s="69"/>
    </row>
    <row r="153" spans="1:35" x14ac:dyDescent="0.3">
      <c r="A153" s="68" t="s">
        <v>183</v>
      </c>
      <c r="B153" s="62" t="s">
        <v>181</v>
      </c>
      <c r="C153" s="9">
        <v>77</v>
      </c>
      <c r="D153" s="3">
        <f>IF(C162=0,"- - -",C153/C162*100)</f>
        <v>3.8928210313447926</v>
      </c>
      <c r="E153" s="2">
        <v>83</v>
      </c>
      <c r="F153" s="3">
        <f>IF(E162=0,"- - -",E153/E162*100)</f>
        <v>3.2754538279400154</v>
      </c>
      <c r="G153" s="2">
        <v>193</v>
      </c>
      <c r="H153" s="3">
        <f>IF(G162=0,"- - -",G153/G162*100)</f>
        <v>3.9124265153050883</v>
      </c>
      <c r="I153" s="2">
        <v>741</v>
      </c>
      <c r="J153" s="3">
        <f>IF(I162=0,"- - -",I153/I162*100)</f>
        <v>3.5235378031383742</v>
      </c>
      <c r="K153" s="2">
        <v>1704</v>
      </c>
      <c r="L153" s="3">
        <f>IF(K162=0,"- - -",K153/K162*100)</f>
        <v>3.4234741029453128</v>
      </c>
      <c r="M153" s="2">
        <v>730</v>
      </c>
      <c r="N153" s="3">
        <f>IF(M162=0,"- - -",M153/M162*100)</f>
        <v>2.7052065962571801</v>
      </c>
      <c r="O153" s="2">
        <v>211</v>
      </c>
      <c r="P153" s="3">
        <f>IF(O162=0,"- - -",O153/O162*100)</f>
        <v>2.2309156269824486</v>
      </c>
      <c r="Q153" s="2">
        <v>101</v>
      </c>
      <c r="R153" s="3">
        <f>IF(Q162=0,"- - -",Q153/Q162*100)</f>
        <v>2.4742773150416464</v>
      </c>
      <c r="S153" s="2">
        <v>46</v>
      </c>
      <c r="T153" s="3">
        <f>IF(S162=0,"- - -",S153/S162*100)</f>
        <v>3.764320785597381</v>
      </c>
      <c r="U153" s="2">
        <v>33</v>
      </c>
      <c r="V153" s="3">
        <f>IF(U162=0,"- - -",U153/U162*100)</f>
        <v>4.2635658914728678</v>
      </c>
      <c r="W153" s="2">
        <v>24</v>
      </c>
      <c r="X153" s="3">
        <f>IF(W162=0,"- - -",W153/W162*100)</f>
        <v>4.0201005025125625</v>
      </c>
      <c r="Y153" s="2">
        <v>112</v>
      </c>
      <c r="Z153" s="3">
        <f>IF(Y162=0,"- - -",Y153/Y162*100)</f>
        <v>3.2091690544412605</v>
      </c>
      <c r="AA153" s="2">
        <v>52</v>
      </c>
      <c r="AB153" s="3">
        <f>IF(AA162=0,"- - -",AA153/AA162*100)</f>
        <v>3.7681159420289858</v>
      </c>
      <c r="AC153" s="2">
        <v>45</v>
      </c>
      <c r="AD153" s="3">
        <f>IF(AC162=0,"- - -",AC153/AC162*100)</f>
        <v>3.0758714969241283</v>
      </c>
      <c r="AE153" s="26">
        <f t="shared" ref="AE153:AE161" si="15">C153+E153+G153+I153+K153+M153+O153+Q153+S153+U153+W153+Y153+AA153+AC153</f>
        <v>4152</v>
      </c>
      <c r="AF153" s="29">
        <f>IF(AE162=0,"- - -",AE153/AE162*100)</f>
        <v>3.2012336160370087</v>
      </c>
      <c r="AI153" s="69"/>
    </row>
    <row r="154" spans="1:35" x14ac:dyDescent="0.3">
      <c r="A154" s="68" t="s">
        <v>184</v>
      </c>
      <c r="B154" s="62" t="s">
        <v>181</v>
      </c>
      <c r="C154" s="9">
        <v>333</v>
      </c>
      <c r="D154" s="3">
        <f>IF(C162=0,"- - -",C154/C162*100)</f>
        <v>16.835187057633973</v>
      </c>
      <c r="E154" s="2">
        <v>391</v>
      </c>
      <c r="F154" s="3">
        <f>IF(E162=0,"- - -",E154/E162*100)</f>
        <v>15.430149960536701</v>
      </c>
      <c r="G154" s="2">
        <v>981</v>
      </c>
      <c r="H154" s="3">
        <f>IF(G162=0,"- - -",G154/G162*100)</f>
        <v>19.886478816136226</v>
      </c>
      <c r="I154" s="2">
        <v>3948</v>
      </c>
      <c r="J154" s="3">
        <f>IF(I162=0,"- - -",I154/I162*100)</f>
        <v>18.773181169757489</v>
      </c>
      <c r="K154" s="2">
        <v>8373</v>
      </c>
      <c r="L154" s="3">
        <f>IF(K162=0,"- - -",K154/K162*100)</f>
        <v>16.822035600916141</v>
      </c>
      <c r="M154" s="2">
        <v>4027</v>
      </c>
      <c r="N154" s="3">
        <f>IF(M162=0,"- - -",M154/M162*100)</f>
        <v>14.923105428942005</v>
      </c>
      <c r="O154" s="2">
        <v>1242</v>
      </c>
      <c r="P154" s="3">
        <f>IF(O162=0,"- - -",O154/O162*100)</f>
        <v>13.131740325650243</v>
      </c>
      <c r="Q154" s="2">
        <v>508</v>
      </c>
      <c r="R154" s="3">
        <f>IF(Q162=0,"- - -",Q154/Q162*100)</f>
        <v>12.444879960803528</v>
      </c>
      <c r="S154" s="2">
        <v>190</v>
      </c>
      <c r="T154" s="3">
        <f>IF(S162=0,"- - -",S154/S162*100)</f>
        <v>15.548281505728315</v>
      </c>
      <c r="U154" s="2">
        <v>131</v>
      </c>
      <c r="V154" s="3">
        <f>IF(U162=0,"- - -",U154/U162*100)</f>
        <v>16.925064599483207</v>
      </c>
      <c r="W154" s="2">
        <v>86</v>
      </c>
      <c r="X154" s="3">
        <f>IF(W162=0,"- - -",W154/W162*100)</f>
        <v>14.405360134003351</v>
      </c>
      <c r="Y154" s="2">
        <v>565</v>
      </c>
      <c r="Z154" s="3">
        <f>IF(Y162=0,"- - -",Y154/Y162*100)</f>
        <v>16.189111747851005</v>
      </c>
      <c r="AA154" s="2">
        <v>219</v>
      </c>
      <c r="AB154" s="3">
        <f>IF(AA162=0,"- - -",AA154/AA162*100)</f>
        <v>15.869565217391305</v>
      </c>
      <c r="AC154" s="2">
        <v>264</v>
      </c>
      <c r="AD154" s="3">
        <f>IF(AC162=0,"- - -",AC154/AC162*100)</f>
        <v>18.045112781954884</v>
      </c>
      <c r="AE154" s="26">
        <f t="shared" si="15"/>
        <v>21258</v>
      </c>
      <c r="AF154" s="29">
        <f>IF(AE162=0,"- - -",AE154/AE162*100)</f>
        <v>16.39013107170393</v>
      </c>
      <c r="AI154" s="69"/>
    </row>
    <row r="155" spans="1:35" x14ac:dyDescent="0.3">
      <c r="A155" s="68" t="s">
        <v>185</v>
      </c>
      <c r="B155" s="62" t="s">
        <v>181</v>
      </c>
      <c r="C155" s="9">
        <v>643</v>
      </c>
      <c r="D155" s="3">
        <f>IF(C162=0,"- - -",C155/C162*100)</f>
        <v>32.50758341759353</v>
      </c>
      <c r="E155" s="2">
        <v>875</v>
      </c>
      <c r="F155" s="3">
        <f>IF(E162=0,"- - -",E155/E162*100)</f>
        <v>34.530386740331494</v>
      </c>
      <c r="G155" s="2">
        <v>1690</v>
      </c>
      <c r="H155" s="3">
        <f>IF(G162=0,"- - -",G155/G162*100)</f>
        <v>34.259071558889111</v>
      </c>
      <c r="I155" s="2">
        <v>7145</v>
      </c>
      <c r="J155" s="3">
        <f>IF(I162=0,"- - -",I155/I162*100)</f>
        <v>33.975273418925347</v>
      </c>
      <c r="K155" s="2">
        <v>18544</v>
      </c>
      <c r="L155" s="3">
        <f>IF(K162=0,"- - -",K155/K162*100)</f>
        <v>37.256398923132558</v>
      </c>
      <c r="M155" s="2">
        <v>10540</v>
      </c>
      <c r="N155" s="3">
        <f>IF(M162=0,"- - -",M155/M162*100)</f>
        <v>39.05873633500093</v>
      </c>
      <c r="O155" s="2">
        <v>3443</v>
      </c>
      <c r="P155" s="3">
        <f>IF(O162=0,"- - -",O155/O162*100)</f>
        <v>36.403045041234932</v>
      </c>
      <c r="Q155" s="2">
        <v>1365</v>
      </c>
      <c r="R155" s="3">
        <f>IF(Q162=0,"- - -",Q155/Q162*100)</f>
        <v>33.439490445859867</v>
      </c>
      <c r="S155" s="2">
        <v>415</v>
      </c>
      <c r="T155" s="3">
        <f>IF(S162=0,"- - -",S155/S162*100)</f>
        <v>33.960720130932899</v>
      </c>
      <c r="U155" s="2">
        <v>241</v>
      </c>
      <c r="V155" s="3">
        <f>IF(U162=0,"- - -",U155/U162*100)</f>
        <v>31.136950904392762</v>
      </c>
      <c r="W155" s="2">
        <v>209</v>
      </c>
      <c r="X155" s="3">
        <f>IF(W162=0,"- - -",W155/W162*100)</f>
        <v>35.008375209380233</v>
      </c>
      <c r="Y155" s="2">
        <v>1224</v>
      </c>
      <c r="Z155" s="3">
        <f>IF(Y162=0,"- - -",Y155/Y162*100)</f>
        <v>35.071633237822347</v>
      </c>
      <c r="AA155" s="2">
        <v>459</v>
      </c>
      <c r="AB155" s="3">
        <f>IF(AA162=0,"- - -",AA155/AA162*100)</f>
        <v>33.260869565217391</v>
      </c>
      <c r="AC155" s="2">
        <v>462</v>
      </c>
      <c r="AD155" s="3">
        <f>IF(AC162=0,"- - -",AC155/AC162*100)</f>
        <v>31.578947368421051</v>
      </c>
      <c r="AE155" s="26">
        <f t="shared" si="15"/>
        <v>47255</v>
      </c>
      <c r="AF155" s="29">
        <f>IF(AE162=0,"- - -",AE155/AE162*100)</f>
        <v>36.43407864302236</v>
      </c>
      <c r="AI155" s="69"/>
    </row>
    <row r="156" spans="1:35" x14ac:dyDescent="0.3">
      <c r="A156" s="68" t="s">
        <v>186</v>
      </c>
      <c r="B156" s="62" t="s">
        <v>181</v>
      </c>
      <c r="C156" s="9">
        <v>587</v>
      </c>
      <c r="D156" s="3">
        <f>IF(C162=0,"- - -",C156/C162*100)</f>
        <v>29.676440849342772</v>
      </c>
      <c r="E156" s="2">
        <v>796</v>
      </c>
      <c r="F156" s="3">
        <f>IF(E162=0,"- - -",E156/E162*100)</f>
        <v>31.412786108918706</v>
      </c>
      <c r="G156" s="2">
        <v>1355</v>
      </c>
      <c r="H156" s="3">
        <f>IF(G162=0,"- - -",G156/G162*100)</f>
        <v>27.468072167038315</v>
      </c>
      <c r="I156" s="2">
        <v>6291</v>
      </c>
      <c r="J156" s="3">
        <f>IF(I162=0,"- - -",I156/I162*100)</f>
        <v>29.914407988587733</v>
      </c>
      <c r="K156" s="2">
        <v>14831</v>
      </c>
      <c r="L156" s="3">
        <f>IF(K162=0,"- - -",K156/K162*100)</f>
        <v>29.796680998111462</v>
      </c>
      <c r="M156" s="2">
        <v>7992</v>
      </c>
      <c r="N156" s="3">
        <f>IF(M162=0,"- - -",M156/M162*100)</f>
        <v>29.616453585325182</v>
      </c>
      <c r="O156" s="2">
        <v>2966</v>
      </c>
      <c r="P156" s="3">
        <f>IF(O162=0,"- - -",O156/O162*100)</f>
        <v>31.359695495876505</v>
      </c>
      <c r="Q156" s="2">
        <v>1288</v>
      </c>
      <c r="R156" s="3">
        <f>IF(Q162=0,"- - -",Q156/Q162*100)</f>
        <v>31.553160215580601</v>
      </c>
      <c r="S156" s="2">
        <v>332</v>
      </c>
      <c r="T156" s="3">
        <f>IF(S162=0,"- - -",S156/S162*100)</f>
        <v>27.168576104746318</v>
      </c>
      <c r="U156" s="2">
        <v>208</v>
      </c>
      <c r="V156" s="3">
        <f>IF(U162=0,"- - -",U156/U162*100)</f>
        <v>26.873385012919897</v>
      </c>
      <c r="W156" s="2">
        <v>185</v>
      </c>
      <c r="X156" s="3">
        <f>IF(W162=0,"- - -",W156/W162*100)</f>
        <v>30.988274706867671</v>
      </c>
      <c r="Y156" s="2">
        <v>982</v>
      </c>
      <c r="Z156" s="3">
        <f>IF(Y162=0,"- - -",Y156/Y162*100)</f>
        <v>28.137535816618914</v>
      </c>
      <c r="AA156" s="2">
        <v>404</v>
      </c>
      <c r="AB156" s="3">
        <f>IF(AA162=0,"- - -",AA156/AA162*100)</f>
        <v>29.275362318840582</v>
      </c>
      <c r="AC156" s="2">
        <v>417</v>
      </c>
      <c r="AD156" s="3">
        <f>IF(AC162=0,"- - -",AC156/AC162*100)</f>
        <v>28.503075871496925</v>
      </c>
      <c r="AE156" s="26">
        <f t="shared" si="15"/>
        <v>38634</v>
      </c>
      <c r="AF156" s="29">
        <f>IF(AE162=0,"- - -",AE156/AE162*100)</f>
        <v>29.787201233616038</v>
      </c>
      <c r="AI156" s="69"/>
    </row>
    <row r="157" spans="1:35" x14ac:dyDescent="0.3">
      <c r="A157" s="68" t="s">
        <v>187</v>
      </c>
      <c r="B157" s="62" t="s">
        <v>181</v>
      </c>
      <c r="C157" s="9">
        <v>274</v>
      </c>
      <c r="D157" s="3">
        <f>IF(C162=0,"- - -",C157/C162*100)</f>
        <v>13.852376137512639</v>
      </c>
      <c r="E157" s="2">
        <v>323</v>
      </c>
      <c r="F157" s="3">
        <f>IF(E162=0,"- - -",E157/E162*100)</f>
        <v>12.746645619573796</v>
      </c>
      <c r="G157" s="2">
        <v>625</v>
      </c>
      <c r="H157" s="3">
        <f>IF(G162=0,"- - -",G157/G162*100)</f>
        <v>12.66977498479627</v>
      </c>
      <c r="I157" s="2">
        <v>2478</v>
      </c>
      <c r="J157" s="3">
        <f>IF(I162=0,"- - -",I157/I162*100)</f>
        <v>11.783166904422254</v>
      </c>
      <c r="K157" s="2">
        <v>5424</v>
      </c>
      <c r="L157" s="3">
        <f>IF(K162=0,"- - -",K157/K162*100)</f>
        <v>10.897255595290714</v>
      </c>
      <c r="M157" s="2">
        <v>3078</v>
      </c>
      <c r="N157" s="3">
        <f>IF(M162=0,"- - -",M157/M162*100)</f>
        <v>11.406336853807671</v>
      </c>
      <c r="O157" s="2">
        <v>1317</v>
      </c>
      <c r="P157" s="3">
        <f>IF(O162=0,"- - -",O157/O162*100)</f>
        <v>13.924719813914146</v>
      </c>
      <c r="Q157" s="2">
        <v>675</v>
      </c>
      <c r="R157" s="3">
        <f>IF(Q162=0,"- - -",Q157/Q162*100)</f>
        <v>16.536011758941697</v>
      </c>
      <c r="S157" s="2">
        <v>195</v>
      </c>
      <c r="T157" s="3">
        <f>IF(S162=0,"- - -",S157/S162*100)</f>
        <v>15.957446808510639</v>
      </c>
      <c r="U157" s="2">
        <v>127</v>
      </c>
      <c r="V157" s="3">
        <f>IF(U162=0,"- - -",U157/U162*100)</f>
        <v>16.408268733850129</v>
      </c>
      <c r="W157" s="2">
        <v>66</v>
      </c>
      <c r="X157" s="3">
        <f>IF(W162=0,"- - -",W157/W162*100)</f>
        <v>11.055276381909549</v>
      </c>
      <c r="Y157" s="2">
        <v>498</v>
      </c>
      <c r="Z157" s="3">
        <f>IF(Y162=0,"- - -",Y157/Y162*100)</f>
        <v>14.269340974212033</v>
      </c>
      <c r="AA157" s="2">
        <v>186</v>
      </c>
      <c r="AB157" s="3">
        <f>IF(AA162=0,"- - -",AA157/AA162*100)</f>
        <v>13.478260869565217</v>
      </c>
      <c r="AC157" s="2">
        <v>215</v>
      </c>
      <c r="AD157" s="3">
        <f>IF(AC162=0,"- - -",AC157/AC162*100)</f>
        <v>14.695830485304171</v>
      </c>
      <c r="AE157" s="26">
        <f t="shared" si="15"/>
        <v>15481</v>
      </c>
      <c r="AF157" s="29">
        <f>IF(AE162=0,"- - -",AE157/AE162*100)</f>
        <v>11.936006168080185</v>
      </c>
      <c r="AI157" s="69"/>
    </row>
    <row r="158" spans="1:35" x14ac:dyDescent="0.3">
      <c r="A158" s="68" t="s">
        <v>188</v>
      </c>
      <c r="B158" s="62" t="s">
        <v>181</v>
      </c>
      <c r="C158" s="9">
        <v>59</v>
      </c>
      <c r="D158" s="3">
        <f>IF(C162=0,"- - -",C158/C162*100)</f>
        <v>2.9828109201213349</v>
      </c>
      <c r="E158" s="2">
        <v>66</v>
      </c>
      <c r="F158" s="3">
        <f>IF(E162=0,"- - -",E158/E162*100)</f>
        <v>2.6045777426992895</v>
      </c>
      <c r="G158" s="2">
        <v>85</v>
      </c>
      <c r="H158" s="3">
        <f>IF(G162=0,"- - -",G158/G162*100)</f>
        <v>1.723089397932293</v>
      </c>
      <c r="I158" s="2">
        <v>414</v>
      </c>
      <c r="J158" s="3">
        <f>IF(I162=0,"- - -",I158/I162*100)</f>
        <v>1.9686162624821684</v>
      </c>
      <c r="K158" s="2">
        <v>855</v>
      </c>
      <c r="L158" s="3">
        <f>IF(K162=0,"- - -",K158/K162*100)</f>
        <v>1.7177642946116445</v>
      </c>
      <c r="M158" s="2">
        <v>580</v>
      </c>
      <c r="N158" s="3">
        <f>IF(M162=0,"- - -",M158/M162*100)</f>
        <v>2.1493422271632387</v>
      </c>
      <c r="O158" s="2">
        <v>256</v>
      </c>
      <c r="P158" s="3">
        <f>IF(O162=0,"- - -",O158/O162*100)</f>
        <v>2.7067033199407908</v>
      </c>
      <c r="Q158" s="2">
        <v>134</v>
      </c>
      <c r="R158" s="3">
        <f>IF(Q162=0,"- - -",Q158/Q162*100)</f>
        <v>3.2827045565899069</v>
      </c>
      <c r="S158" s="2">
        <v>41</v>
      </c>
      <c r="T158" s="3">
        <f>IF(S162=0,"- - -",S158/S162*100)</f>
        <v>3.3551554828150572</v>
      </c>
      <c r="U158" s="2">
        <v>30</v>
      </c>
      <c r="V158" s="3">
        <f>IF(U162=0,"- - -",U158/U162*100)</f>
        <v>3.8759689922480618</v>
      </c>
      <c r="W158" s="2">
        <v>26</v>
      </c>
      <c r="X158" s="3">
        <f>IF(W162=0,"- - -",W158/W162*100)</f>
        <v>4.3551088777219427</v>
      </c>
      <c r="Y158" s="2">
        <v>103</v>
      </c>
      <c r="Z158" s="3">
        <f>IF(Y162=0,"- - -",Y158/Y162*100)</f>
        <v>2.9512893982808026</v>
      </c>
      <c r="AA158" s="2">
        <v>49</v>
      </c>
      <c r="AB158" s="3">
        <f>IF(AA162=0,"- - -",AA158/AA162*100)</f>
        <v>3.5507246376811596</v>
      </c>
      <c r="AC158" s="2">
        <v>49</v>
      </c>
      <c r="AD158" s="3">
        <f>IF(AC162=0,"- - -",AC158/AC162*100)</f>
        <v>3.3492822966507179</v>
      </c>
      <c r="AE158" s="26">
        <f t="shared" si="15"/>
        <v>2747</v>
      </c>
      <c r="AF158" s="29">
        <f>IF(AE162=0,"- - -",AE158/AE162*100)</f>
        <v>2.1179645335389359</v>
      </c>
      <c r="AI158" s="69"/>
    </row>
    <row r="159" spans="1:35" x14ac:dyDescent="0.3">
      <c r="A159" s="68" t="s">
        <v>189</v>
      </c>
      <c r="B159" s="62" t="s">
        <v>181</v>
      </c>
      <c r="C159" s="9">
        <v>2</v>
      </c>
      <c r="D159" s="3">
        <f>IF(C162=0,"- - -",C159/C162*100)</f>
        <v>0.10111223458038424</v>
      </c>
      <c r="E159" s="2">
        <v>0</v>
      </c>
      <c r="F159" s="3">
        <f>IF(E162=0,"- - -",E159/E162*100)</f>
        <v>0</v>
      </c>
      <c r="G159" s="2">
        <v>2</v>
      </c>
      <c r="H159" s="3">
        <f>IF(G162=0,"- - -",G159/G162*100)</f>
        <v>4.0543279951348064E-2</v>
      </c>
      <c r="I159" s="2">
        <v>12</v>
      </c>
      <c r="J159" s="3">
        <f>IF(I162=0,"- - -",I159/I162*100)</f>
        <v>5.7061340941512127E-2</v>
      </c>
      <c r="K159" s="2">
        <v>27</v>
      </c>
      <c r="L159" s="3">
        <f>IF(K162=0,"- - -",K159/K162*100)</f>
        <v>5.4245188250894041E-2</v>
      </c>
      <c r="M159" s="2">
        <v>27</v>
      </c>
      <c r="N159" s="3">
        <f>IF(M162=0,"- - -",M159/M162*100)</f>
        <v>0.10005558643690939</v>
      </c>
      <c r="O159" s="2">
        <v>16</v>
      </c>
      <c r="P159" s="3">
        <f>IF(O162=0,"- - -",O159/O162*100)</f>
        <v>0.16916895749629943</v>
      </c>
      <c r="Q159" s="2">
        <v>3</v>
      </c>
      <c r="R159" s="3">
        <f>IF(Q162=0,"- - -",Q159/Q162*100)</f>
        <v>7.3493385595296418E-2</v>
      </c>
      <c r="S159" s="2">
        <v>2</v>
      </c>
      <c r="T159" s="3">
        <f>IF(S162=0,"- - -",S159/S162*100)</f>
        <v>0.16366612111292964</v>
      </c>
      <c r="U159" s="2">
        <v>2</v>
      </c>
      <c r="V159" s="3">
        <f>IF(U162=0,"- - -",U159/U162*100)</f>
        <v>0.2583979328165375</v>
      </c>
      <c r="W159" s="2">
        <v>1</v>
      </c>
      <c r="X159" s="3">
        <f>IF(W162=0,"- - -",W159/W162*100)</f>
        <v>0.16750418760469013</v>
      </c>
      <c r="Y159" s="2">
        <v>4</v>
      </c>
      <c r="Z159" s="3">
        <f>IF(Y162=0,"- - -",Y159/Y162*100)</f>
        <v>0.11461318051575931</v>
      </c>
      <c r="AA159" s="2">
        <v>8</v>
      </c>
      <c r="AB159" s="3">
        <f>IF(AA162=0,"- - -",AA159/AA162*100)</f>
        <v>0.57971014492753625</v>
      </c>
      <c r="AC159" s="2">
        <v>5</v>
      </c>
      <c r="AD159" s="3">
        <f>IF(AC162=0,"- - -",AC159/AC162*100)</f>
        <v>0.34176349965823649</v>
      </c>
      <c r="AE159" s="26">
        <f t="shared" si="15"/>
        <v>111</v>
      </c>
      <c r="AF159" s="29">
        <f>IF(AE162=0,"- - -",AE159/AE162*100)</f>
        <v>8.5582112567463384E-2</v>
      </c>
      <c r="AI159" s="69"/>
    </row>
    <row r="160" spans="1:35" x14ac:dyDescent="0.3">
      <c r="A160" s="68" t="s">
        <v>190</v>
      </c>
      <c r="B160" s="62" t="s">
        <v>181</v>
      </c>
      <c r="C160" s="9">
        <v>0</v>
      </c>
      <c r="D160" s="3">
        <f>IF(C162=0,"- - -",C160/C162*100)</f>
        <v>0</v>
      </c>
      <c r="E160" s="2">
        <v>0</v>
      </c>
      <c r="F160" s="3">
        <f>IF(E162=0,"- - -",E160/E162*100)</f>
        <v>0</v>
      </c>
      <c r="G160" s="2">
        <v>0</v>
      </c>
      <c r="H160" s="3">
        <f>IF(G162=0,"- - -",G160/G162*100)</f>
        <v>0</v>
      </c>
      <c r="I160" s="2">
        <v>0</v>
      </c>
      <c r="J160" s="3">
        <f>IF(I162=0,"- - -",I160/I162*100)</f>
        <v>0</v>
      </c>
      <c r="K160" s="2">
        <v>1</v>
      </c>
      <c r="L160" s="3">
        <f>IF(K162=0,"- - -",K160/K162*100)</f>
        <v>2.0090810463294089E-3</v>
      </c>
      <c r="M160" s="2">
        <v>0</v>
      </c>
      <c r="N160" s="3">
        <f>IF(M162=0,"- - -",M160/M162*100)</f>
        <v>0</v>
      </c>
      <c r="O160" s="2">
        <v>1</v>
      </c>
      <c r="P160" s="3">
        <f>IF(O162=0,"- - -",O160/O162*100)</f>
        <v>1.0573059843518714E-2</v>
      </c>
      <c r="Q160" s="2">
        <v>0</v>
      </c>
      <c r="R160" s="3">
        <f>IF(Q162=0,"- - -",Q160/Q162*100)</f>
        <v>0</v>
      </c>
      <c r="S160" s="2">
        <v>0</v>
      </c>
      <c r="T160" s="3">
        <f>IF(S162=0,"- - -",S160/S162*100)</f>
        <v>0</v>
      </c>
      <c r="U160" s="2">
        <v>0</v>
      </c>
      <c r="V160" s="3">
        <f>IF(U162=0,"- - -",U160/U162*100)</f>
        <v>0</v>
      </c>
      <c r="W160" s="2">
        <v>0</v>
      </c>
      <c r="X160" s="3">
        <f>IF(W162=0,"- - -",W160/W162*100)</f>
        <v>0</v>
      </c>
      <c r="Y160" s="2">
        <v>0</v>
      </c>
      <c r="Z160" s="3">
        <f>IF(Y162=0,"- - -",Y160/Y162*100)</f>
        <v>0</v>
      </c>
      <c r="AA160" s="2">
        <v>2</v>
      </c>
      <c r="AB160" s="3">
        <f>IF(AA162=0,"- - -",AA160/AA162*100)</f>
        <v>0.14492753623188406</v>
      </c>
      <c r="AC160" s="2">
        <v>3</v>
      </c>
      <c r="AD160" s="3">
        <f>IF(AC162=0,"- - -",AC160/AC162*100)</f>
        <v>0.20505809979494191</v>
      </c>
      <c r="AE160" s="26">
        <f t="shared" si="15"/>
        <v>7</v>
      </c>
      <c r="AF160" s="29">
        <f>IF(AE162=0,"- - -",AE160/AE162*100)</f>
        <v>5.3970701619121047E-3</v>
      </c>
      <c r="AI160" s="69"/>
    </row>
    <row r="161" spans="1:35" ht="15" thickBot="1" x14ac:dyDescent="0.35">
      <c r="A161" s="68" t="s">
        <v>191</v>
      </c>
      <c r="B161" s="62" t="s">
        <v>181</v>
      </c>
      <c r="C161" s="9">
        <v>0</v>
      </c>
      <c r="D161" s="3">
        <f>IF(C162=0,"- - -",C161/C162*100)</f>
        <v>0</v>
      </c>
      <c r="E161" s="2">
        <v>0</v>
      </c>
      <c r="F161" s="3">
        <f>IF(E162=0,"- - -",E161/E162*100)</f>
        <v>0</v>
      </c>
      <c r="G161" s="2">
        <v>0</v>
      </c>
      <c r="H161" s="3">
        <f>IF(G162=0,"- - -",G161/G162*100)</f>
        <v>0</v>
      </c>
      <c r="I161" s="2">
        <v>0</v>
      </c>
      <c r="J161" s="3">
        <f>IF(I162=0,"- - -",I161/I162*100)</f>
        <v>0</v>
      </c>
      <c r="K161" s="2">
        <v>0</v>
      </c>
      <c r="L161" s="3">
        <f>IF(K162=0,"- - -",K161/K162*100)</f>
        <v>0</v>
      </c>
      <c r="M161" s="2">
        <v>0</v>
      </c>
      <c r="N161" s="3">
        <f>IF(M162=0,"- - -",M161/M162*100)</f>
        <v>0</v>
      </c>
      <c r="O161" s="2">
        <v>0</v>
      </c>
      <c r="P161" s="3">
        <f>IF(O162=0,"- - -",O161/O162*100)</f>
        <v>0</v>
      </c>
      <c r="Q161" s="2">
        <v>0</v>
      </c>
      <c r="R161" s="3">
        <f>IF(Q162=0,"- - -",Q161/Q162*100)</f>
        <v>0</v>
      </c>
      <c r="S161" s="2">
        <v>0</v>
      </c>
      <c r="T161" s="3">
        <f>IF(S162=0,"- - -",S161/S162*100)</f>
        <v>0</v>
      </c>
      <c r="U161" s="2">
        <v>0</v>
      </c>
      <c r="V161" s="3">
        <f>IF(U162=0,"- - -",U161/U162*100)</f>
        <v>0</v>
      </c>
      <c r="W161" s="2">
        <v>0</v>
      </c>
      <c r="X161" s="3">
        <f>IF(W162=0,"- - -",W161/W162*100)</f>
        <v>0</v>
      </c>
      <c r="Y161" s="2">
        <v>1</v>
      </c>
      <c r="Z161" s="3">
        <f>IF(Y162=0,"- - -",Y161/Y162*100)</f>
        <v>2.8653295128939826E-2</v>
      </c>
      <c r="AA161" s="2">
        <v>0</v>
      </c>
      <c r="AB161" s="3">
        <f>IF(AA162=0,"- - -",AA161/AA162*100)</f>
        <v>0</v>
      </c>
      <c r="AC161" s="2">
        <v>0</v>
      </c>
      <c r="AD161" s="3">
        <f>IF(AC162=0,"- - -",AC161/AC162*100)</f>
        <v>0</v>
      </c>
      <c r="AE161" s="26">
        <f t="shared" si="15"/>
        <v>1</v>
      </c>
      <c r="AF161" s="29">
        <f>IF(AE162=0,"- - -",AE161/AE162*100)</f>
        <v>7.7101002313030066E-4</v>
      </c>
      <c r="AI161" s="69"/>
    </row>
    <row r="162" spans="1:35" x14ac:dyDescent="0.3">
      <c r="A162" s="155" t="s">
        <v>13</v>
      </c>
      <c r="B162" s="156"/>
      <c r="C162" s="14">
        <f>SUM(C152:C161)</f>
        <v>1978</v>
      </c>
      <c r="D162" s="15">
        <f>IF(C162=0,"- - -",C162/C162*100)</f>
        <v>100</v>
      </c>
      <c r="E162" s="16">
        <f>SUM(E152:E161)</f>
        <v>2534</v>
      </c>
      <c r="F162" s="15">
        <f>IF(E162=0,"- - -",E162/E162*100)</f>
        <v>100</v>
      </c>
      <c r="G162" s="16">
        <f>SUM(G152:G161)</f>
        <v>4933</v>
      </c>
      <c r="H162" s="15">
        <f>IF(G162=0,"- - -",G162/G162*100)</f>
        <v>100</v>
      </c>
      <c r="I162" s="16">
        <f>SUM(I152:I161)</f>
        <v>21030</v>
      </c>
      <c r="J162" s="15">
        <f>IF(I162=0,"- - -",I162/I162*100)</f>
        <v>100</v>
      </c>
      <c r="K162" s="16">
        <f>SUM(K152:K161)</f>
        <v>49774</v>
      </c>
      <c r="L162" s="15">
        <f>IF(K162=0,"- - -",K162/K162*100)</f>
        <v>100</v>
      </c>
      <c r="M162" s="16">
        <f>SUM(M152:M161)</f>
        <v>26985</v>
      </c>
      <c r="N162" s="15">
        <f>IF(M162=0,"- - -",M162/M162*100)</f>
        <v>100</v>
      </c>
      <c r="O162" s="16">
        <f>SUM(O152:O161)</f>
        <v>9458</v>
      </c>
      <c r="P162" s="15">
        <f>IF(O162=0,"- - -",O162/O162*100)</f>
        <v>100</v>
      </c>
      <c r="Q162" s="16">
        <f>SUM(Q152:Q161)</f>
        <v>4082</v>
      </c>
      <c r="R162" s="15">
        <f>IF(Q162=0,"- - -",Q162/Q162*100)</f>
        <v>100</v>
      </c>
      <c r="S162" s="16">
        <f>SUM(S152:S161)</f>
        <v>1222</v>
      </c>
      <c r="T162" s="15">
        <f>IF(S162=0,"- - -",S162/S162*100)</f>
        <v>100</v>
      </c>
      <c r="U162" s="16">
        <f>SUM(U152:U161)</f>
        <v>774</v>
      </c>
      <c r="V162" s="15">
        <f>IF(U162=0,"- - -",U162/U162*100)</f>
        <v>100</v>
      </c>
      <c r="W162" s="16">
        <f>SUM(W152:W161)</f>
        <v>597</v>
      </c>
      <c r="X162" s="15">
        <f>IF(W162=0,"- - -",W162/W162*100)</f>
        <v>100</v>
      </c>
      <c r="Y162" s="16">
        <f>SUM(Y152:Y161)</f>
        <v>3490</v>
      </c>
      <c r="Z162" s="15">
        <f>IF(Y162=0,"- - -",Y162/Y162*100)</f>
        <v>100</v>
      </c>
      <c r="AA162" s="16">
        <f>SUM(AA152:AA161)</f>
        <v>1380</v>
      </c>
      <c r="AB162" s="15">
        <f t="shared" ref="AB162" si="16">IF(AA162=0,"- - -",AA162/AA162*100)</f>
        <v>100</v>
      </c>
      <c r="AC162" s="16">
        <f>SUM(AC152:AC161)</f>
        <v>1463</v>
      </c>
      <c r="AD162" s="15">
        <f t="shared" ref="AD162" si="17">IF(AC162=0,"- - -",AC162/AC162*100)</f>
        <v>100</v>
      </c>
      <c r="AE162" s="22">
        <f>SUM(AE152:AE161)</f>
        <v>129700</v>
      </c>
      <c r="AF162" s="23">
        <f>IF(AE162=0,"- - -",AE162/AE162*100)</f>
        <v>100</v>
      </c>
      <c r="AI162" s="69"/>
    </row>
    <row r="163" spans="1:35" ht="15" thickBot="1" x14ac:dyDescent="0.35">
      <c r="A163" s="149" t="s">
        <v>31</v>
      </c>
      <c r="B163" s="150"/>
      <c r="C163" s="18">
        <f>IF($AE162=0,"- - -",C162/$AE162*100)</f>
        <v>1.5250578257517349</v>
      </c>
      <c r="D163" s="19"/>
      <c r="E163" s="20">
        <f>IF($AE162=0,"- - -",E162/$AE162*100)</f>
        <v>1.953739398612182</v>
      </c>
      <c r="F163" s="19"/>
      <c r="G163" s="20">
        <f>IF($AE162=0,"- - -",G162/$AE162*100)</f>
        <v>3.8033924441017732</v>
      </c>
      <c r="H163" s="19"/>
      <c r="I163" s="20">
        <f>IF($AE162=0,"- - -",I162/$AE162*100)</f>
        <v>16.214340786430224</v>
      </c>
      <c r="J163" s="19"/>
      <c r="K163" s="20">
        <f>IF($AE162=0,"- - -",K162/$AE162*100)</f>
        <v>38.376252891287585</v>
      </c>
      <c r="L163" s="19"/>
      <c r="M163" s="20">
        <f>IF($AE162=0,"- - -",M162/$AE162*100)</f>
        <v>20.805705474171166</v>
      </c>
      <c r="N163" s="19"/>
      <c r="O163" s="20">
        <f>IF($AE162=0,"- - -",O162/$AE162*100)</f>
        <v>7.2922127987663838</v>
      </c>
      <c r="P163" s="19"/>
      <c r="Q163" s="20">
        <f>IF($AE162=0,"- - -",Q162/$AE162*100)</f>
        <v>3.1472629144178872</v>
      </c>
      <c r="R163" s="19"/>
      <c r="S163" s="20">
        <f>IF($AE162=0,"- - -",S162/$AE162*100)</f>
        <v>0.94217424826522744</v>
      </c>
      <c r="T163" s="19"/>
      <c r="U163" s="20">
        <f>IF($AE162=0,"- - -",U162/$AE162*100)</f>
        <v>0.59676175790285269</v>
      </c>
      <c r="V163" s="19"/>
      <c r="W163" s="20">
        <f>IF($AE162=0,"- - -",W162/$AE162*100)</f>
        <v>0.46029298380878952</v>
      </c>
      <c r="X163" s="19"/>
      <c r="Y163" s="20">
        <f>IF($AE162=0,"- - -",Y162/$AE162*100)</f>
        <v>2.6908249807247495</v>
      </c>
      <c r="Z163" s="19"/>
      <c r="AA163" s="20">
        <f>IF($AE162=0,"- - -",AA162/$AE162*100)</f>
        <v>1.063993831919815</v>
      </c>
      <c r="AB163" s="50"/>
      <c r="AC163" s="20">
        <f>IF($AE162=0,"- - -",AC162/$AE162*100)</f>
        <v>1.1279876638396298</v>
      </c>
      <c r="AD163" s="50"/>
      <c r="AE163" s="24">
        <f>IF($AE162=0,"- - -",AE162/$AE162*100)</f>
        <v>100</v>
      </c>
      <c r="AF163" s="25"/>
    </row>
    <row r="166" spans="1:35" x14ac:dyDescent="0.3">
      <c r="A166" s="49" t="s">
        <v>175</v>
      </c>
      <c r="L166" s="48"/>
    </row>
    <row r="167" spans="1:35" ht="15" thickBot="1" x14ac:dyDescent="0.35"/>
    <row r="168" spans="1:35" ht="14.4" customHeight="1" x14ac:dyDescent="0.3">
      <c r="A168" s="151" t="s">
        <v>180</v>
      </c>
      <c r="B168" s="152"/>
      <c r="C168" s="32" t="s">
        <v>511</v>
      </c>
      <c r="D168" s="33"/>
      <c r="E168" s="33" t="s">
        <v>59</v>
      </c>
      <c r="F168" s="33"/>
      <c r="G168" s="33" t="s">
        <v>512</v>
      </c>
      <c r="H168" s="33"/>
      <c r="I168" s="35" t="s">
        <v>13</v>
      </c>
      <c r="J168" s="36"/>
    </row>
    <row r="169" spans="1:35" ht="15" thickBot="1" x14ac:dyDescent="0.35">
      <c r="A169" s="153"/>
      <c r="B169" s="154"/>
      <c r="C169" s="37" t="s">
        <v>14</v>
      </c>
      <c r="D169" s="38" t="s">
        <v>15</v>
      </c>
      <c r="E169" s="39" t="s">
        <v>14</v>
      </c>
      <c r="F169" s="38" t="s">
        <v>15</v>
      </c>
      <c r="G169" s="39" t="s">
        <v>14</v>
      </c>
      <c r="H169" s="38" t="s">
        <v>15</v>
      </c>
      <c r="I169" s="41" t="s">
        <v>14</v>
      </c>
      <c r="J169" s="42" t="s">
        <v>15</v>
      </c>
    </row>
    <row r="170" spans="1:35" x14ac:dyDescent="0.3">
      <c r="A170" s="67" t="s">
        <v>182</v>
      </c>
      <c r="B170" s="62" t="s">
        <v>181</v>
      </c>
      <c r="C170" s="8">
        <v>41</v>
      </c>
      <c r="D170" s="5">
        <f>IF(C180=0,"- - -",C170/C180*100)</f>
        <v>3.9899181580202218E-2</v>
      </c>
      <c r="E170" s="4">
        <v>13</v>
      </c>
      <c r="F170" s="5">
        <f>IF(E180=0,"- - -",E170/E180*100)</f>
        <v>4.9555902870430373E-2</v>
      </c>
      <c r="G170" s="4">
        <v>0</v>
      </c>
      <c r="H170" s="5">
        <f>IF(G180=0,"- - -",G170/G180*100)</f>
        <v>0</v>
      </c>
      <c r="I170" s="26">
        <f>C170+E170+G170</f>
        <v>54</v>
      </c>
      <c r="J170" s="27">
        <f>IF(I180=0,"- - -",I170/I180*100)</f>
        <v>4.163454124903624E-2</v>
      </c>
      <c r="M170" s="69"/>
    </row>
    <row r="171" spans="1:35" x14ac:dyDescent="0.3">
      <c r="A171" s="68" t="s">
        <v>183</v>
      </c>
      <c r="B171" s="62" t="s">
        <v>181</v>
      </c>
      <c r="C171" s="9">
        <v>3543</v>
      </c>
      <c r="D171" s="3">
        <f>IF(C180=0,"- - -",C171/C180*100)</f>
        <v>3.4478731789916215</v>
      </c>
      <c r="E171" s="2">
        <v>581</v>
      </c>
      <c r="F171" s="3">
        <f>IF(E180=0,"- - -",E171/E180*100)</f>
        <v>2.2147676590553882</v>
      </c>
      <c r="G171" s="2">
        <v>28</v>
      </c>
      <c r="H171" s="3">
        <f>IF(G180=0,"- - -",G171/G180*100)</f>
        <v>3.9548022598870061</v>
      </c>
      <c r="I171" s="26">
        <f t="shared" ref="I171:I179" si="18">C171+E171+G171</f>
        <v>4152</v>
      </c>
      <c r="J171" s="29">
        <f>IF(I180=0,"- - -",I171/I180*100)</f>
        <v>3.2012336160370087</v>
      </c>
      <c r="M171" s="69"/>
    </row>
    <row r="172" spans="1:35" x14ac:dyDescent="0.3">
      <c r="A172" s="68" t="s">
        <v>184</v>
      </c>
      <c r="B172" s="62" t="s">
        <v>181</v>
      </c>
      <c r="C172" s="9">
        <v>17650</v>
      </c>
      <c r="D172" s="3">
        <f>IF(C180=0,"- - -",C172/C180*100)</f>
        <v>17.176111094891933</v>
      </c>
      <c r="E172" s="2">
        <v>3487</v>
      </c>
      <c r="F172" s="3">
        <f>IF(E180=0,"- - -",E172/E180*100)</f>
        <v>13.292417946860823</v>
      </c>
      <c r="G172" s="2">
        <v>121</v>
      </c>
      <c r="H172" s="3">
        <f>IF(G180=0,"- - -",G172/G180*100)</f>
        <v>17.09039548022599</v>
      </c>
      <c r="I172" s="26">
        <f t="shared" si="18"/>
        <v>21258</v>
      </c>
      <c r="J172" s="29">
        <f>IF(I180=0,"- - -",I172/I180*100)</f>
        <v>16.39013107170393</v>
      </c>
      <c r="M172" s="69"/>
    </row>
    <row r="173" spans="1:35" x14ac:dyDescent="0.3">
      <c r="A173" s="68" t="s">
        <v>185</v>
      </c>
      <c r="B173" s="62" t="s">
        <v>181</v>
      </c>
      <c r="C173" s="9">
        <v>38263</v>
      </c>
      <c r="D173" s="3">
        <f>IF(C180=0,"- - -",C173/C180*100)</f>
        <v>37.235667922031162</v>
      </c>
      <c r="E173" s="2">
        <v>8750</v>
      </c>
      <c r="F173" s="3">
        <f>IF(E180=0,"- - -",E173/E180*100)</f>
        <v>33.354934624328138</v>
      </c>
      <c r="G173" s="2">
        <v>242</v>
      </c>
      <c r="H173" s="3">
        <f>IF(G180=0,"- - -",G173/G180*100)</f>
        <v>34.180790960451979</v>
      </c>
      <c r="I173" s="26">
        <f t="shared" si="18"/>
        <v>47255</v>
      </c>
      <c r="J173" s="29">
        <f>IF(I180=0,"- - -",I173/I180*100)</f>
        <v>36.43407864302236</v>
      </c>
      <c r="M173" s="69"/>
    </row>
    <row r="174" spans="1:35" x14ac:dyDescent="0.3">
      <c r="A174" s="68" t="s">
        <v>186</v>
      </c>
      <c r="B174" s="62" t="s">
        <v>181</v>
      </c>
      <c r="C174" s="9">
        <v>30125</v>
      </c>
      <c r="D174" s="3">
        <f>IF(C180=0,"- - -",C174/C180*100)</f>
        <v>29.316166953746141</v>
      </c>
      <c r="E174" s="2">
        <v>8316</v>
      </c>
      <c r="F174" s="3">
        <f>IF(E180=0,"- - -",E174/E180*100)</f>
        <v>31.700529866961464</v>
      </c>
      <c r="G174" s="2">
        <v>193</v>
      </c>
      <c r="H174" s="3">
        <f>IF(G180=0,"- - -",G174/G180*100)</f>
        <v>27.25988700564972</v>
      </c>
      <c r="I174" s="26">
        <f t="shared" si="18"/>
        <v>38634</v>
      </c>
      <c r="J174" s="29">
        <f>IF(I180=0,"- - -",I174/I180*100)</f>
        <v>29.787201233616038</v>
      </c>
      <c r="M174" s="69"/>
    </row>
    <row r="175" spans="1:35" x14ac:dyDescent="0.3">
      <c r="A175" s="68" t="s">
        <v>187</v>
      </c>
      <c r="B175" s="62" t="s">
        <v>181</v>
      </c>
      <c r="C175" s="9">
        <v>11242</v>
      </c>
      <c r="D175" s="3">
        <f>IF(C180=0,"- - -",C175/C180*100)</f>
        <v>10.940160959137399</v>
      </c>
      <c r="E175" s="2">
        <v>4137</v>
      </c>
      <c r="F175" s="3">
        <f>IF(E180=0,"- - -",E175/E180*100)</f>
        <v>15.770213090382343</v>
      </c>
      <c r="G175" s="2">
        <v>102</v>
      </c>
      <c r="H175" s="3">
        <f>IF(G180=0,"- - -",G175/G180*100)</f>
        <v>14.40677966101695</v>
      </c>
      <c r="I175" s="26">
        <f t="shared" si="18"/>
        <v>15481</v>
      </c>
      <c r="J175" s="29">
        <f>IF(I180=0,"- - -",I175/I180*100)</f>
        <v>11.936006168080185</v>
      </c>
      <c r="M175" s="69"/>
    </row>
    <row r="176" spans="1:35" x14ac:dyDescent="0.3">
      <c r="A176" s="68" t="s">
        <v>188</v>
      </c>
      <c r="B176" s="62" t="s">
        <v>181</v>
      </c>
      <c r="C176" s="9">
        <v>1839</v>
      </c>
      <c r="D176" s="3">
        <f>IF(C180=0,"- - -",C176/C180*100)</f>
        <v>1.789624266487607</v>
      </c>
      <c r="E176" s="2">
        <v>887</v>
      </c>
      <c r="F176" s="3">
        <f>IF(E180=0,"- - -",E176/E180*100)</f>
        <v>3.3812373727747493</v>
      </c>
      <c r="G176" s="2">
        <v>21</v>
      </c>
      <c r="H176" s="3">
        <f>IF(G180=0,"- - -",G176/G180*100)</f>
        <v>2.9661016949152543</v>
      </c>
      <c r="I176" s="26">
        <f t="shared" si="18"/>
        <v>2747</v>
      </c>
      <c r="J176" s="29">
        <f>IF(I180=0,"- - -",I176/I180*100)</f>
        <v>2.1179645335389359</v>
      </c>
      <c r="M176" s="69"/>
    </row>
    <row r="177" spans="1:13" x14ac:dyDescent="0.3">
      <c r="A177" s="68" t="s">
        <v>189</v>
      </c>
      <c r="B177" s="62" t="s">
        <v>181</v>
      </c>
      <c r="C177" s="9">
        <v>55</v>
      </c>
      <c r="D177" s="3">
        <f>IF(C180=0,"- - -",C177/C180*100)</f>
        <v>5.3523292363685901E-2</v>
      </c>
      <c r="E177" s="2">
        <v>55</v>
      </c>
      <c r="F177" s="3">
        <f>IF(E180=0,"- - -",E177/E180*100)</f>
        <v>0.20965958906720544</v>
      </c>
      <c r="G177" s="2">
        <v>1</v>
      </c>
      <c r="H177" s="3">
        <f>IF(G180=0,"- - -",G177/G180*100)</f>
        <v>0.14124293785310735</v>
      </c>
      <c r="I177" s="26">
        <f t="shared" si="18"/>
        <v>111</v>
      </c>
      <c r="J177" s="29">
        <f>IF(I180=0,"- - -",I177/I180*100)</f>
        <v>8.5582112567463384E-2</v>
      </c>
      <c r="M177" s="69"/>
    </row>
    <row r="178" spans="1:13" x14ac:dyDescent="0.3">
      <c r="A178" s="68" t="s">
        <v>190</v>
      </c>
      <c r="B178" s="62" t="s">
        <v>181</v>
      </c>
      <c r="C178" s="9">
        <v>1</v>
      </c>
      <c r="D178" s="3">
        <f>IF(C180=0,"- - -",C178/C180*100)</f>
        <v>9.7315077024883465E-4</v>
      </c>
      <c r="E178" s="2">
        <v>6</v>
      </c>
      <c r="F178" s="3">
        <f>IF(E180=0,"- - -",E178/E180*100)</f>
        <v>2.2871955170967864E-2</v>
      </c>
      <c r="G178" s="2">
        <v>0</v>
      </c>
      <c r="H178" s="3">
        <f>IF(G180=0,"- - -",G178/G180*100)</f>
        <v>0</v>
      </c>
      <c r="I178" s="26">
        <f t="shared" si="18"/>
        <v>7</v>
      </c>
      <c r="J178" s="29">
        <f>IF(I180=0,"- - -",I178/I180*100)</f>
        <v>5.3970701619121047E-3</v>
      </c>
      <c r="M178" s="69"/>
    </row>
    <row r="179" spans="1:13" ht="15" thickBot="1" x14ac:dyDescent="0.35">
      <c r="A179" s="68" t="s">
        <v>191</v>
      </c>
      <c r="B179" s="62" t="s">
        <v>181</v>
      </c>
      <c r="C179" s="9">
        <v>0</v>
      </c>
      <c r="D179" s="3">
        <f>IF(C180=0,"- - -",C179/C180*100)</f>
        <v>0</v>
      </c>
      <c r="E179" s="2">
        <v>1</v>
      </c>
      <c r="F179" s="3">
        <f>IF(E180=0,"- - -",E179/E180*100)</f>
        <v>3.811992528494644E-3</v>
      </c>
      <c r="G179" s="2">
        <v>0</v>
      </c>
      <c r="H179" s="3">
        <f>IF(G180=0,"- - -",G179/G180*100)</f>
        <v>0</v>
      </c>
      <c r="I179" s="26">
        <f t="shared" si="18"/>
        <v>1</v>
      </c>
      <c r="J179" s="29">
        <f>IF(I180=0,"- - -",I179/I180*100)</f>
        <v>7.7101002313030066E-4</v>
      </c>
      <c r="M179" s="69"/>
    </row>
    <row r="180" spans="1:13" x14ac:dyDescent="0.3">
      <c r="A180" s="155" t="s">
        <v>13</v>
      </c>
      <c r="B180" s="156"/>
      <c r="C180" s="14">
        <f>SUM(C170:C179)</f>
        <v>102759</v>
      </c>
      <c r="D180" s="15">
        <f>IF(C180=0,"- - -",C180/C180*100)</f>
        <v>100</v>
      </c>
      <c r="E180" s="16">
        <f>SUM(E170:E179)</f>
        <v>26233</v>
      </c>
      <c r="F180" s="15">
        <f>IF(E180=0,"- - -",E180/E180*100)</f>
        <v>100</v>
      </c>
      <c r="G180" s="16">
        <f>SUM(G170:G179)</f>
        <v>708</v>
      </c>
      <c r="H180" s="15">
        <f>IF(G180=0,"- - -",G180/G180*100)</f>
        <v>100</v>
      </c>
      <c r="I180" s="22">
        <f>SUM(I170:I179)</f>
        <v>129700</v>
      </c>
      <c r="J180" s="23">
        <f>IF(I180=0,"- - -",I180/I180*100)</f>
        <v>100</v>
      </c>
      <c r="M180" s="69"/>
    </row>
    <row r="181" spans="1:13" ht="15" thickBot="1" x14ac:dyDescent="0.35">
      <c r="A181" s="149" t="s">
        <v>592</v>
      </c>
      <c r="B181" s="150"/>
      <c r="C181" s="18">
        <f>IF($I180=0,"- - -",C180/$I180*100)</f>
        <v>79.228218966846569</v>
      </c>
      <c r="D181" s="19"/>
      <c r="E181" s="20">
        <f>IF($I180=0,"- - -",E180/$I180*100)</f>
        <v>20.225905936777178</v>
      </c>
      <c r="F181" s="19"/>
      <c r="G181" s="20">
        <f>IF($I180=0,"- - -",G180/$I180*100)</f>
        <v>0.54587509637625287</v>
      </c>
      <c r="H181" s="19"/>
      <c r="I181" s="24">
        <f>IF($I180=0,"- - -",I180/$I180*100)</f>
        <v>100</v>
      </c>
      <c r="J181" s="25"/>
    </row>
    <row r="182" spans="1:13" x14ac:dyDescent="0.3">
      <c r="A182" s="144" t="s">
        <v>495</v>
      </c>
      <c r="B182" s="145"/>
      <c r="C182" s="145"/>
      <c r="D182" s="145"/>
    </row>
    <row r="184" spans="1:13" x14ac:dyDescent="0.3">
      <c r="A184" s="51" t="s">
        <v>176</v>
      </c>
      <c r="J184" s="48"/>
      <c r="L184" s="48"/>
    </row>
    <row r="185" spans="1:13" ht="15" thickBot="1" x14ac:dyDescent="0.35"/>
    <row r="186" spans="1:13" ht="14.4" customHeight="1" x14ac:dyDescent="0.3">
      <c r="A186" s="151" t="s">
        <v>180</v>
      </c>
      <c r="B186" s="152"/>
      <c r="C186" s="32" t="s">
        <v>121</v>
      </c>
      <c r="D186" s="33"/>
      <c r="E186" s="33" t="s">
        <v>122</v>
      </c>
      <c r="F186" s="33"/>
      <c r="G186" s="33" t="s">
        <v>123</v>
      </c>
      <c r="H186" s="33"/>
      <c r="I186" s="35" t="s">
        <v>13</v>
      </c>
      <c r="J186" s="36"/>
    </row>
    <row r="187" spans="1:13" ht="15" thickBot="1" x14ac:dyDescent="0.35">
      <c r="A187" s="153"/>
      <c r="B187" s="154"/>
      <c r="C187" s="37" t="s">
        <v>14</v>
      </c>
      <c r="D187" s="38" t="s">
        <v>15</v>
      </c>
      <c r="E187" s="39" t="s">
        <v>14</v>
      </c>
      <c r="F187" s="38" t="s">
        <v>15</v>
      </c>
      <c r="G187" s="39" t="s">
        <v>14</v>
      </c>
      <c r="H187" s="38" t="s">
        <v>15</v>
      </c>
      <c r="I187" s="41" t="s">
        <v>14</v>
      </c>
      <c r="J187" s="42" t="s">
        <v>15</v>
      </c>
    </row>
    <row r="188" spans="1:13" x14ac:dyDescent="0.3">
      <c r="A188" s="67" t="s">
        <v>182</v>
      </c>
      <c r="B188" s="62" t="s">
        <v>181</v>
      </c>
      <c r="C188" s="8">
        <v>0</v>
      </c>
      <c r="D188" s="5">
        <f>IF(C198=0,"- - -",C188/C198*100)</f>
        <v>0</v>
      </c>
      <c r="E188" s="4">
        <v>52</v>
      </c>
      <c r="F188" s="5">
        <f>IF(E198=0,"- - -",E188/E198*100)</f>
        <v>4.6671094437164551E-2</v>
      </c>
      <c r="G188" s="4">
        <v>1</v>
      </c>
      <c r="H188" s="5">
        <f>IF(G198=0,"- - -",G188/G198*100)</f>
        <v>2.7932960893854747E-2</v>
      </c>
      <c r="I188" s="26">
        <f>C188+E188+G188</f>
        <v>53</v>
      </c>
      <c r="J188" s="27">
        <f>IF(I198=0,"- - -",I188/I198*100)</f>
        <v>4.1634916769444689E-2</v>
      </c>
      <c r="M188" s="69"/>
    </row>
    <row r="189" spans="1:13" x14ac:dyDescent="0.3">
      <c r="A189" s="68" t="s">
        <v>183</v>
      </c>
      <c r="B189" s="62" t="s">
        <v>181</v>
      </c>
      <c r="C189" s="9">
        <v>75</v>
      </c>
      <c r="D189" s="3">
        <f>IF(C198=0,"- - -",C189/C198*100)</f>
        <v>0.60980567525815099</v>
      </c>
      <c r="E189" s="2">
        <v>3943</v>
      </c>
      <c r="F189" s="3">
        <f>IF(E198=0,"- - -",E189/E198*100)</f>
        <v>3.5389254878026888</v>
      </c>
      <c r="G189" s="2">
        <v>107</v>
      </c>
      <c r="H189" s="3">
        <f>IF(G198=0,"- - -",G189/G198*100)</f>
        <v>2.988826815642458</v>
      </c>
      <c r="I189" s="26">
        <f t="shared" ref="I189:I197" si="19">C189+E189+G189</f>
        <v>4125</v>
      </c>
      <c r="J189" s="29">
        <f>IF(I198=0,"- - -",I189/I198*100)</f>
        <v>3.2404534278105532</v>
      </c>
      <c r="M189" s="69"/>
    </row>
    <row r="190" spans="1:13" x14ac:dyDescent="0.3">
      <c r="A190" s="68" t="s">
        <v>184</v>
      </c>
      <c r="B190" s="62" t="s">
        <v>181</v>
      </c>
      <c r="C190" s="9">
        <v>1025</v>
      </c>
      <c r="D190" s="3">
        <f>IF(C198=0,"- - -",C190/C198*100)</f>
        <v>8.33401089519473</v>
      </c>
      <c r="E190" s="2">
        <v>19366</v>
      </c>
      <c r="F190" s="3">
        <f>IF(E198=0,"- - -",E190/E198*100)</f>
        <v>17.381392593656322</v>
      </c>
      <c r="G190" s="2">
        <v>595</v>
      </c>
      <c r="H190" s="3">
        <f>IF(G198=0,"- - -",G190/G198*100)</f>
        <v>16.620111731843576</v>
      </c>
      <c r="I190" s="26">
        <f t="shared" si="19"/>
        <v>20986</v>
      </c>
      <c r="J190" s="29">
        <f>IF(I198=0,"- - -",I190/I198*100)</f>
        <v>16.485855911765398</v>
      </c>
      <c r="M190" s="69"/>
    </row>
    <row r="191" spans="1:13" x14ac:dyDescent="0.3">
      <c r="A191" s="68" t="s">
        <v>185</v>
      </c>
      <c r="B191" s="62" t="s">
        <v>181</v>
      </c>
      <c r="C191" s="9">
        <v>3585</v>
      </c>
      <c r="D191" s="3">
        <f>IF(C198=0,"- - -",C191/C198*100)</f>
        <v>29.148711277339622</v>
      </c>
      <c r="E191" s="2">
        <v>41808</v>
      </c>
      <c r="F191" s="3">
        <f>IF(E198=0,"- - -",E191/E198*100)</f>
        <v>37.523559927480299</v>
      </c>
      <c r="G191" s="2">
        <v>1077</v>
      </c>
      <c r="H191" s="3">
        <f>IF(G198=0,"- - -",G191/G198*100)</f>
        <v>30.083798882681563</v>
      </c>
      <c r="I191" s="26">
        <f t="shared" si="19"/>
        <v>46470</v>
      </c>
      <c r="J191" s="29">
        <f>IF(I198=0,"- - -",I191/I198*100)</f>
        <v>36.505180797662163</v>
      </c>
      <c r="M191" s="69"/>
    </row>
    <row r="192" spans="1:13" x14ac:dyDescent="0.3">
      <c r="A192" s="68" t="s">
        <v>186</v>
      </c>
      <c r="B192" s="62" t="s">
        <v>181</v>
      </c>
      <c r="C192" s="9">
        <v>4658</v>
      </c>
      <c r="D192" s="3">
        <f>IF(C198=0,"- - -",C192/C198*100)</f>
        <v>37.872997804699573</v>
      </c>
      <c r="E192" s="2">
        <v>32044</v>
      </c>
      <c r="F192" s="3">
        <f>IF(E198=0,"- - -",E192/E198*100)</f>
        <v>28.760164425855788</v>
      </c>
      <c r="G192" s="2">
        <v>1102</v>
      </c>
      <c r="H192" s="3">
        <f>IF(G198=0,"- - -",G192/G198*100)</f>
        <v>30.782122905027933</v>
      </c>
      <c r="I192" s="26">
        <f t="shared" si="19"/>
        <v>37804</v>
      </c>
      <c r="J192" s="29">
        <f>IF(I198=0,"- - -",I192/I198*100)</f>
        <v>29.697479123624284</v>
      </c>
      <c r="M192" s="69"/>
    </row>
    <row r="193" spans="1:13" x14ac:dyDescent="0.3">
      <c r="A193" s="68" t="s">
        <v>187</v>
      </c>
      <c r="B193" s="62" t="s">
        <v>181</v>
      </c>
      <c r="C193" s="9">
        <v>2469</v>
      </c>
      <c r="D193" s="3">
        <f>IF(C198=0,"- - -",C193/C198*100)</f>
        <v>20.074802829498335</v>
      </c>
      <c r="E193" s="2">
        <v>12047</v>
      </c>
      <c r="F193" s="3">
        <f>IF(E198=0,"- - -",E193/E198*100)</f>
        <v>10.812436051625411</v>
      </c>
      <c r="G193" s="2">
        <v>560</v>
      </c>
      <c r="H193" s="3">
        <f>IF(G198=0,"- - -",G193/G198*100)</f>
        <v>15.64245810055866</v>
      </c>
      <c r="I193" s="26">
        <f t="shared" si="19"/>
        <v>15076</v>
      </c>
      <c r="J193" s="29">
        <f>IF(I198=0,"- - -",I193/I198*100)</f>
        <v>11.843169909738643</v>
      </c>
      <c r="M193" s="69"/>
    </row>
    <row r="194" spans="1:13" x14ac:dyDescent="0.3">
      <c r="A194" s="68" t="s">
        <v>188</v>
      </c>
      <c r="B194" s="62" t="s">
        <v>181</v>
      </c>
      <c r="C194" s="9">
        <v>471</v>
      </c>
      <c r="D194" s="3">
        <f>IF(C198=0,"- - -",C194/C198*100)</f>
        <v>3.8295796406211888</v>
      </c>
      <c r="E194" s="2">
        <v>2073</v>
      </c>
      <c r="F194" s="3">
        <f>IF(E198=0,"- - -",E194/E198*100)</f>
        <v>1.8605611301585021</v>
      </c>
      <c r="G194" s="2">
        <v>129</v>
      </c>
      <c r="H194" s="3">
        <f>IF(G198=0,"- - -",G194/G198*100)</f>
        <v>3.6033519553072622</v>
      </c>
      <c r="I194" s="26">
        <f t="shared" si="19"/>
        <v>2673</v>
      </c>
      <c r="J194" s="29">
        <f>IF(I198=0,"- - -",I194/I198*100)</f>
        <v>2.0998138212212387</v>
      </c>
      <c r="M194" s="69"/>
    </row>
    <row r="195" spans="1:13" x14ac:dyDescent="0.3">
      <c r="A195" s="68" t="s">
        <v>189</v>
      </c>
      <c r="B195" s="62" t="s">
        <v>181</v>
      </c>
      <c r="C195" s="9">
        <v>15</v>
      </c>
      <c r="D195" s="3">
        <f>IF(C198=0,"- - -",C195/C198*100)</f>
        <v>0.12196113505163021</v>
      </c>
      <c r="E195" s="2">
        <v>82</v>
      </c>
      <c r="F195" s="3">
        <f>IF(E198=0,"- - -",E195/E198*100)</f>
        <v>7.3596725843221023E-2</v>
      </c>
      <c r="G195" s="2">
        <v>8</v>
      </c>
      <c r="H195" s="3">
        <f>IF(G198=0,"- - -",G195/G198*100)</f>
        <v>0.22346368715083798</v>
      </c>
      <c r="I195" s="26">
        <f t="shared" si="19"/>
        <v>105</v>
      </c>
      <c r="J195" s="29">
        <f>IF(I198=0,"- - -",I195/I198*100)</f>
        <v>8.2484269071541355E-2</v>
      </c>
      <c r="M195" s="69"/>
    </row>
    <row r="196" spans="1:13" x14ac:dyDescent="0.3">
      <c r="A196" s="68" t="s">
        <v>190</v>
      </c>
      <c r="B196" s="62" t="s">
        <v>181</v>
      </c>
      <c r="C196" s="9">
        <v>0</v>
      </c>
      <c r="D196" s="3">
        <f>IF(C198=0,"- - -",C196/C198*100)</f>
        <v>0</v>
      </c>
      <c r="E196" s="2">
        <v>3</v>
      </c>
      <c r="F196" s="3">
        <f>IF(E198=0,"- - -",E196/E198*100)</f>
        <v>2.6925631406056472E-3</v>
      </c>
      <c r="G196" s="2">
        <v>1</v>
      </c>
      <c r="H196" s="3">
        <f>IF(G198=0,"- - -",G196/G198*100)</f>
        <v>2.7932960893854747E-2</v>
      </c>
      <c r="I196" s="26">
        <f t="shared" si="19"/>
        <v>4</v>
      </c>
      <c r="J196" s="29">
        <f>IF(I198=0,"- - -",I196/I198*100)</f>
        <v>3.1422578693920513E-3</v>
      </c>
      <c r="M196" s="69"/>
    </row>
    <row r="197" spans="1:13" ht="15" thickBot="1" x14ac:dyDescent="0.35">
      <c r="A197" s="68" t="s">
        <v>191</v>
      </c>
      <c r="B197" s="62" t="s">
        <v>181</v>
      </c>
      <c r="C197" s="9">
        <v>1</v>
      </c>
      <c r="D197" s="3">
        <f>IF(C198=0,"- - -",C197/C198*100)</f>
        <v>8.130742336775347E-3</v>
      </c>
      <c r="E197" s="2">
        <v>0</v>
      </c>
      <c r="F197" s="3">
        <f>IF(E198=0,"- - -",E197/E198*100)</f>
        <v>0</v>
      </c>
      <c r="G197" s="2">
        <v>0</v>
      </c>
      <c r="H197" s="3">
        <f>IF(G198=0,"- - -",G197/G198*100)</f>
        <v>0</v>
      </c>
      <c r="I197" s="26">
        <f t="shared" si="19"/>
        <v>1</v>
      </c>
      <c r="J197" s="29">
        <f>IF(I198=0,"- - -",I197/I198*100)</f>
        <v>7.8556446734801282E-4</v>
      </c>
      <c r="M197" s="69"/>
    </row>
    <row r="198" spans="1:13" x14ac:dyDescent="0.3">
      <c r="A198" s="155" t="s">
        <v>13</v>
      </c>
      <c r="B198" s="156"/>
      <c r="C198" s="14">
        <f>SUM(C188:C197)</f>
        <v>12299</v>
      </c>
      <c r="D198" s="15">
        <f>IF(C198=0,"- - -",C198/C198*100)</f>
        <v>100</v>
      </c>
      <c r="E198" s="16">
        <f>SUM(E188:E197)</f>
        <v>111418</v>
      </c>
      <c r="F198" s="15">
        <f>IF(E198=0,"- - -",E198/E198*100)</f>
        <v>100</v>
      </c>
      <c r="G198" s="16">
        <f>SUM(G188:G197)</f>
        <v>3580</v>
      </c>
      <c r="H198" s="15">
        <f>IF(G198=0,"- - -",G198/G198*100)</f>
        <v>100</v>
      </c>
      <c r="I198" s="22">
        <f>SUM(I188:I197)</f>
        <v>127297</v>
      </c>
      <c r="J198" s="23">
        <f>IF(I198=0,"- - -",I198/I198*100)</f>
        <v>100</v>
      </c>
      <c r="M198" s="69"/>
    </row>
    <row r="199" spans="1:13" ht="15" thickBot="1" x14ac:dyDescent="0.35">
      <c r="A199" s="149" t="s">
        <v>596</v>
      </c>
      <c r="B199" s="150"/>
      <c r="C199" s="18">
        <f>IF($I198=0,"- - -",C198/$I198*100)</f>
        <v>9.6616573839132105</v>
      </c>
      <c r="D199" s="19"/>
      <c r="E199" s="20">
        <f>IF($I198=0,"- - -",E198/$I198*100)</f>
        <v>87.526021822980908</v>
      </c>
      <c r="F199" s="19"/>
      <c r="G199" s="20">
        <f>IF($I198=0,"- - -",G198/$I198*100)</f>
        <v>2.8123207931058865</v>
      </c>
      <c r="H199" s="19"/>
      <c r="I199" s="24">
        <f>IF($I198=0,"- - -",I198/$I198*100)</f>
        <v>100</v>
      </c>
      <c r="J199" s="25"/>
    </row>
    <row r="202" spans="1:13" x14ac:dyDescent="0.3">
      <c r="A202" s="51" t="s">
        <v>177</v>
      </c>
      <c r="L202" s="48"/>
    </row>
    <row r="203" spans="1:13" ht="15" thickBot="1" x14ac:dyDescent="0.35"/>
    <row r="204" spans="1:13" ht="14.4" customHeight="1" x14ac:dyDescent="0.3">
      <c r="A204" s="151" t="s">
        <v>180</v>
      </c>
      <c r="B204" s="152"/>
      <c r="C204" s="32" t="s">
        <v>124</v>
      </c>
      <c r="D204" s="33"/>
      <c r="E204" s="33" t="s">
        <v>125</v>
      </c>
      <c r="F204" s="33"/>
      <c r="G204" s="33" t="s">
        <v>123</v>
      </c>
      <c r="H204" s="33"/>
      <c r="I204" s="35" t="s">
        <v>13</v>
      </c>
      <c r="J204" s="36"/>
    </row>
    <row r="205" spans="1:13" ht="15" thickBot="1" x14ac:dyDescent="0.35">
      <c r="A205" s="153"/>
      <c r="B205" s="154"/>
      <c r="C205" s="37" t="s">
        <v>14</v>
      </c>
      <c r="D205" s="38" t="s">
        <v>15</v>
      </c>
      <c r="E205" s="39" t="s">
        <v>14</v>
      </c>
      <c r="F205" s="38" t="s">
        <v>15</v>
      </c>
      <c r="G205" s="39" t="s">
        <v>14</v>
      </c>
      <c r="H205" s="38" t="s">
        <v>15</v>
      </c>
      <c r="I205" s="41" t="s">
        <v>14</v>
      </c>
      <c r="J205" s="42" t="s">
        <v>15</v>
      </c>
    </row>
    <row r="206" spans="1:13" x14ac:dyDescent="0.3">
      <c r="A206" s="67" t="s">
        <v>182</v>
      </c>
      <c r="B206" s="62" t="s">
        <v>181</v>
      </c>
      <c r="C206" s="8">
        <v>42</v>
      </c>
      <c r="D206" s="5">
        <f>IF(C216=0,"- - -",C206/C216*100)</f>
        <v>5.0186406653283631E-2</v>
      </c>
      <c r="E206" s="4">
        <v>10</v>
      </c>
      <c r="F206" s="5">
        <f>IF(E216=0,"- - -",E206/E216*100)</f>
        <v>2.351723813555336E-2</v>
      </c>
      <c r="G206" s="4">
        <v>1</v>
      </c>
      <c r="H206" s="5">
        <f>IF(G216=0,"- - -",G206/G216*100)</f>
        <v>9.1996320147194111E-2</v>
      </c>
      <c r="I206" s="26">
        <f>C206+E206+G206</f>
        <v>53</v>
      </c>
      <c r="J206" s="27">
        <f>IF(I216=0,"- - -",I206/I216*100)</f>
        <v>4.1634916769444689E-2</v>
      </c>
      <c r="M206" s="69"/>
    </row>
    <row r="207" spans="1:13" x14ac:dyDescent="0.3">
      <c r="A207" s="68" t="s">
        <v>183</v>
      </c>
      <c r="B207" s="62" t="s">
        <v>181</v>
      </c>
      <c r="C207" s="9">
        <v>2918</v>
      </c>
      <c r="D207" s="3">
        <f>IF(C216=0,"- - -",C207/C216*100)</f>
        <v>3.4867603479590863</v>
      </c>
      <c r="E207" s="2">
        <v>1150</v>
      </c>
      <c r="F207" s="3">
        <f>IF(E216=0,"- - -",E207/E216*100)</f>
        <v>2.7044823855886366</v>
      </c>
      <c r="G207" s="2">
        <v>57</v>
      </c>
      <c r="H207" s="3">
        <f>IF(G216=0,"- - -",G207/G216*100)</f>
        <v>5.2437902483900647</v>
      </c>
      <c r="I207" s="26">
        <f t="shared" ref="I207:I215" si="20">C207+E207+G207</f>
        <v>4125</v>
      </c>
      <c r="J207" s="29">
        <f>IF(I216=0,"- - -",I207/I216*100)</f>
        <v>3.2404534278105532</v>
      </c>
      <c r="M207" s="69"/>
    </row>
    <row r="208" spans="1:13" x14ac:dyDescent="0.3">
      <c r="A208" s="68" t="s">
        <v>184</v>
      </c>
      <c r="B208" s="62" t="s">
        <v>181</v>
      </c>
      <c r="C208" s="9">
        <v>14551</v>
      </c>
      <c r="D208" s="3">
        <f>IF(C216=0,"- - -",C208/C216*100)</f>
        <v>17.387200076474524</v>
      </c>
      <c r="E208" s="2">
        <v>6222</v>
      </c>
      <c r="F208" s="3">
        <f>IF(E216=0,"- - -",E208/E216*100)</f>
        <v>14.632425567941301</v>
      </c>
      <c r="G208" s="2">
        <v>213</v>
      </c>
      <c r="H208" s="3">
        <f>IF(G216=0,"- - -",G208/G216*100)</f>
        <v>19.595216191352346</v>
      </c>
      <c r="I208" s="26">
        <f t="shared" si="20"/>
        <v>20986</v>
      </c>
      <c r="J208" s="29">
        <f>IF(I216=0,"- - -",I208/I216*100)</f>
        <v>16.485855911765398</v>
      </c>
      <c r="M208" s="69"/>
    </row>
    <row r="209" spans="1:13" x14ac:dyDescent="0.3">
      <c r="A209" s="68" t="s">
        <v>185</v>
      </c>
      <c r="B209" s="62" t="s">
        <v>181</v>
      </c>
      <c r="C209" s="9">
        <v>30985</v>
      </c>
      <c r="D209" s="3">
        <f>IF(C216=0,"- - -",C209/C216*100)</f>
        <v>37.024424051237929</v>
      </c>
      <c r="E209" s="2">
        <v>15104</v>
      </c>
      <c r="F209" s="3">
        <f>IF(E216=0,"- - -",E209/E216*100)</f>
        <v>35.520436479939796</v>
      </c>
      <c r="G209" s="2">
        <v>381</v>
      </c>
      <c r="H209" s="3">
        <f>IF(G216=0,"- - -",G209/G216*100)</f>
        <v>35.050597976080958</v>
      </c>
      <c r="I209" s="26">
        <f t="shared" si="20"/>
        <v>46470</v>
      </c>
      <c r="J209" s="29">
        <f>IF(I216=0,"- - -",I209/I216*100)</f>
        <v>36.505180797662163</v>
      </c>
      <c r="M209" s="69"/>
    </row>
    <row r="210" spans="1:13" x14ac:dyDescent="0.3">
      <c r="A210" s="68" t="s">
        <v>186</v>
      </c>
      <c r="B210" s="62" t="s">
        <v>181</v>
      </c>
      <c r="C210" s="9">
        <v>24008</v>
      </c>
      <c r="D210" s="3">
        <f>IF(C216=0,"- - -",C210/C216*100)</f>
        <v>28.687505974572218</v>
      </c>
      <c r="E210" s="2">
        <v>13501</v>
      </c>
      <c r="F210" s="3">
        <f>IF(E216=0,"- - -",E210/E216*100)</f>
        <v>31.750623206810591</v>
      </c>
      <c r="G210" s="2">
        <v>295</v>
      </c>
      <c r="H210" s="3">
        <f>IF(G216=0,"- - -",G210/G216*100)</f>
        <v>27.138914443422262</v>
      </c>
      <c r="I210" s="26">
        <f t="shared" si="20"/>
        <v>37804</v>
      </c>
      <c r="J210" s="29">
        <f>IF(I216=0,"- - -",I210/I216*100)</f>
        <v>29.697479123624284</v>
      </c>
      <c r="M210" s="69"/>
    </row>
    <row r="211" spans="1:13" x14ac:dyDescent="0.3">
      <c r="A211" s="68" t="s">
        <v>187</v>
      </c>
      <c r="B211" s="62" t="s">
        <v>181</v>
      </c>
      <c r="C211" s="9">
        <v>9470</v>
      </c>
      <c r="D211" s="3">
        <f>IF(C216=0,"- - -",C211/C216*100)</f>
        <v>11.315839785871331</v>
      </c>
      <c r="E211" s="2">
        <v>5489</v>
      </c>
      <c r="F211" s="3">
        <f>IF(E216=0,"- - -",E211/E216*100)</f>
        <v>12.908612012605239</v>
      </c>
      <c r="G211" s="2">
        <v>117</v>
      </c>
      <c r="H211" s="3">
        <f>IF(G216=0,"- - -",G211/G216*100)</f>
        <v>10.763569457221712</v>
      </c>
      <c r="I211" s="26">
        <f t="shared" si="20"/>
        <v>15076</v>
      </c>
      <c r="J211" s="29">
        <f>IF(I216=0,"- - -",I211/I216*100)</f>
        <v>11.843169909738643</v>
      </c>
      <c r="M211" s="69"/>
    </row>
    <row r="212" spans="1:13" x14ac:dyDescent="0.3">
      <c r="A212" s="68" t="s">
        <v>188</v>
      </c>
      <c r="B212" s="62" t="s">
        <v>181</v>
      </c>
      <c r="C212" s="9">
        <v>1649</v>
      </c>
      <c r="D212" s="3">
        <f>IF(C216=0,"- - -",C212/C216*100)</f>
        <v>1.970413918363445</v>
      </c>
      <c r="E212" s="2">
        <v>1003</v>
      </c>
      <c r="F212" s="3">
        <f>IF(E216=0,"- - -",E212/E216*100)</f>
        <v>2.3587789849960021</v>
      </c>
      <c r="G212" s="2">
        <v>21</v>
      </c>
      <c r="H212" s="3">
        <f>IF(G216=0,"- - -",G212/G216*100)</f>
        <v>1.9319227230910765</v>
      </c>
      <c r="I212" s="26">
        <f t="shared" si="20"/>
        <v>2673</v>
      </c>
      <c r="J212" s="29">
        <f>IF(I216=0,"- - -",I212/I216*100)</f>
        <v>2.0998138212212387</v>
      </c>
      <c r="M212" s="69"/>
    </row>
    <row r="213" spans="1:13" x14ac:dyDescent="0.3">
      <c r="A213" s="68" t="s">
        <v>189</v>
      </c>
      <c r="B213" s="62" t="s">
        <v>181</v>
      </c>
      <c r="C213" s="9">
        <v>62</v>
      </c>
      <c r="D213" s="3">
        <f>IF(C216=0,"- - -",C213/C216*100)</f>
        <v>7.4084695535799633E-2</v>
      </c>
      <c r="E213" s="2">
        <v>41</v>
      </c>
      <c r="F213" s="3">
        <f>IF(E216=0,"- - -",E213/E216*100)</f>
        <v>9.6420676355768772E-2</v>
      </c>
      <c r="G213" s="2">
        <v>2</v>
      </c>
      <c r="H213" s="3">
        <f>IF(G216=0,"- - -",G213/G216*100)</f>
        <v>0.18399264029438822</v>
      </c>
      <c r="I213" s="26">
        <f t="shared" si="20"/>
        <v>105</v>
      </c>
      <c r="J213" s="29">
        <f>IF(I216=0,"- - -",I213/I216*100)</f>
        <v>8.2484269071541355E-2</v>
      </c>
      <c r="M213" s="69"/>
    </row>
    <row r="214" spans="1:13" x14ac:dyDescent="0.3">
      <c r="A214" s="68" t="s">
        <v>190</v>
      </c>
      <c r="B214" s="62" t="s">
        <v>181</v>
      </c>
      <c r="C214" s="9">
        <v>3</v>
      </c>
      <c r="D214" s="3">
        <f>IF(C216=0,"- - -",C214/C216*100)</f>
        <v>3.5847433323774017E-3</v>
      </c>
      <c r="E214" s="2">
        <v>1</v>
      </c>
      <c r="F214" s="3">
        <f>IF(E216=0,"- - -",E214/E216*100)</f>
        <v>2.3517238135553364E-3</v>
      </c>
      <c r="G214" s="2">
        <v>0</v>
      </c>
      <c r="H214" s="3">
        <f>IF(G216=0,"- - -",G214/G216*100)</f>
        <v>0</v>
      </c>
      <c r="I214" s="26">
        <f t="shared" si="20"/>
        <v>4</v>
      </c>
      <c r="J214" s="29">
        <f>IF(I216=0,"- - -",I214/I216*100)</f>
        <v>3.1422578693920513E-3</v>
      </c>
      <c r="M214" s="69"/>
    </row>
    <row r="215" spans="1:13" ht="15" thickBot="1" x14ac:dyDescent="0.35">
      <c r="A215" s="68" t="s">
        <v>191</v>
      </c>
      <c r="B215" s="62" t="s">
        <v>181</v>
      </c>
      <c r="C215" s="9">
        <v>0</v>
      </c>
      <c r="D215" s="3">
        <f>IF(C216=0,"- - -",C215/C216*100)</f>
        <v>0</v>
      </c>
      <c r="E215" s="2">
        <v>1</v>
      </c>
      <c r="F215" s="3">
        <f>IF(E216=0,"- - -",E215/E216*100)</f>
        <v>2.3517238135553364E-3</v>
      </c>
      <c r="G215" s="2">
        <v>0</v>
      </c>
      <c r="H215" s="3">
        <f>IF(G216=0,"- - -",G215/G216*100)</f>
        <v>0</v>
      </c>
      <c r="I215" s="26">
        <f t="shared" si="20"/>
        <v>1</v>
      </c>
      <c r="J215" s="29">
        <f>IF(I216=0,"- - -",I215/I216*100)</f>
        <v>7.8556446734801282E-4</v>
      </c>
      <c r="M215" s="69"/>
    </row>
    <row r="216" spans="1:13" x14ac:dyDescent="0.3">
      <c r="A216" s="155" t="s">
        <v>13</v>
      </c>
      <c r="B216" s="156"/>
      <c r="C216" s="14">
        <f>SUM(C206:C215)</f>
        <v>83688</v>
      </c>
      <c r="D216" s="15">
        <f>IF(C216=0,"- - -",C216/C216*100)</f>
        <v>100</v>
      </c>
      <c r="E216" s="16">
        <f>SUM(E206:E215)</f>
        <v>42522</v>
      </c>
      <c r="F216" s="15">
        <f>IF(E216=0,"- - -",E216/E216*100)</f>
        <v>100</v>
      </c>
      <c r="G216" s="16">
        <f>SUM(G206:G215)</f>
        <v>1087</v>
      </c>
      <c r="H216" s="15">
        <f>IF(G216=0,"- - -",G216/G216*100)</f>
        <v>100</v>
      </c>
      <c r="I216" s="22">
        <f>SUM(I206:I215)</f>
        <v>127297</v>
      </c>
      <c r="J216" s="23">
        <f>IF(I216=0,"- - -",I216/I216*100)</f>
        <v>100</v>
      </c>
      <c r="M216" s="69"/>
    </row>
    <row r="217" spans="1:13" ht="15" thickBot="1" x14ac:dyDescent="0.35">
      <c r="A217" s="149" t="s">
        <v>594</v>
      </c>
      <c r="B217" s="150"/>
      <c r="C217" s="18">
        <f>IF($I216=0,"- - -",C216/$I216*100)</f>
        <v>65.742319143420502</v>
      </c>
      <c r="D217" s="19"/>
      <c r="E217" s="20">
        <f>IF($I216=0,"- - -",E216/$I216*100)</f>
        <v>33.403772280572205</v>
      </c>
      <c r="F217" s="19"/>
      <c r="G217" s="20">
        <f>IF($I216=0,"- - -",G216/$I216*100)</f>
        <v>0.85390857600729009</v>
      </c>
      <c r="H217" s="19"/>
      <c r="I217" s="24">
        <f>IF($I216=0,"- - -",I216/$I216*100)</f>
        <v>100</v>
      </c>
      <c r="J217" s="25"/>
    </row>
    <row r="218" spans="1:13" x14ac:dyDescent="0.3">
      <c r="A218" s="76"/>
    </row>
    <row r="220" spans="1:13" x14ac:dyDescent="0.3">
      <c r="A220" s="51" t="s">
        <v>178</v>
      </c>
      <c r="J220" s="48"/>
      <c r="L220" s="48"/>
    </row>
    <row r="221" spans="1:13" ht="15" thickBot="1" x14ac:dyDescent="0.35"/>
    <row r="222" spans="1:13" ht="14.4" customHeight="1" x14ac:dyDescent="0.3">
      <c r="A222" s="151" t="s">
        <v>180</v>
      </c>
      <c r="B222" s="152"/>
      <c r="C222" s="32" t="s">
        <v>126</v>
      </c>
      <c r="D222" s="33"/>
      <c r="E222" s="33" t="s">
        <v>127</v>
      </c>
      <c r="F222" s="33"/>
      <c r="G222" s="33" t="s">
        <v>123</v>
      </c>
      <c r="H222" s="33"/>
      <c r="I222" s="35" t="s">
        <v>13</v>
      </c>
      <c r="J222" s="36"/>
    </row>
    <row r="223" spans="1:13" ht="15" thickBot="1" x14ac:dyDescent="0.35">
      <c r="A223" s="153"/>
      <c r="B223" s="154"/>
      <c r="C223" s="37" t="s">
        <v>14</v>
      </c>
      <c r="D223" s="38" t="s">
        <v>15</v>
      </c>
      <c r="E223" s="39" t="s">
        <v>14</v>
      </c>
      <c r="F223" s="38" t="s">
        <v>15</v>
      </c>
      <c r="G223" s="39" t="s">
        <v>14</v>
      </c>
      <c r="H223" s="38" t="s">
        <v>15</v>
      </c>
      <c r="I223" s="41" t="s">
        <v>14</v>
      </c>
      <c r="J223" s="42" t="s">
        <v>15</v>
      </c>
    </row>
    <row r="224" spans="1:13" x14ac:dyDescent="0.3">
      <c r="A224" s="67" t="s">
        <v>182</v>
      </c>
      <c r="B224" s="62" t="s">
        <v>181</v>
      </c>
      <c r="C224" s="8">
        <v>18</v>
      </c>
      <c r="D224" s="5">
        <f>IF(C234=0,"- - -",C224/C234*100)</f>
        <v>5.8192163455321348E-2</v>
      </c>
      <c r="E224" s="4">
        <v>33</v>
      </c>
      <c r="F224" s="5">
        <f>IF(E234=0,"- - -",E224/E234*100)</f>
        <v>3.4795811849555568E-2</v>
      </c>
      <c r="G224" s="4">
        <v>2</v>
      </c>
      <c r="H224" s="5">
        <f>IF(G234=0,"- - -",G224/G234*100)</f>
        <v>0.13106159895150721</v>
      </c>
      <c r="I224" s="26">
        <f>C224+E224+G224</f>
        <v>53</v>
      </c>
      <c r="J224" s="27">
        <f>IF(I234=0,"- - -",I224/I234*100)</f>
        <v>4.1634916769444689E-2</v>
      </c>
      <c r="M224" s="69"/>
    </row>
    <row r="225" spans="1:13" x14ac:dyDescent="0.3">
      <c r="A225" s="68" t="s">
        <v>183</v>
      </c>
      <c r="B225" s="62" t="s">
        <v>181</v>
      </c>
      <c r="C225" s="9">
        <v>1109</v>
      </c>
      <c r="D225" s="3">
        <f>IF(C234=0,"- - -",C225/C234*100)</f>
        <v>3.5852838484417435</v>
      </c>
      <c r="E225" s="2">
        <v>2952</v>
      </c>
      <c r="F225" s="3">
        <f>IF(E234=0,"- - -",E225/E234*100)</f>
        <v>3.1126435327238791</v>
      </c>
      <c r="G225" s="2">
        <v>64</v>
      </c>
      <c r="H225" s="3">
        <f>IF(G234=0,"- - -",G225/G234*100)</f>
        <v>4.1939711664482306</v>
      </c>
      <c r="I225" s="26">
        <f t="shared" ref="I225:I233" si="21">C225+E225+G225</f>
        <v>4125</v>
      </c>
      <c r="J225" s="29">
        <f>IF(I234=0,"- - -",I225/I234*100)</f>
        <v>3.2404534278105532</v>
      </c>
      <c r="M225" s="69"/>
    </row>
    <row r="226" spans="1:13" x14ac:dyDescent="0.3">
      <c r="A226" s="68" t="s">
        <v>184</v>
      </c>
      <c r="B226" s="62" t="s">
        <v>181</v>
      </c>
      <c r="C226" s="9">
        <v>5327</v>
      </c>
      <c r="D226" s="3">
        <f>IF(C234=0,"- - -",C226/C234*100)</f>
        <v>17.221647484805381</v>
      </c>
      <c r="E226" s="2">
        <v>15333</v>
      </c>
      <c r="F226" s="3">
        <f>IF(E234=0,"- - -",E226/E234*100)</f>
        <v>16.16739948755259</v>
      </c>
      <c r="G226" s="2">
        <v>326</v>
      </c>
      <c r="H226" s="3">
        <f>IF(G234=0,"- - -",G226/G234*100)</f>
        <v>21.363040629095675</v>
      </c>
      <c r="I226" s="26">
        <f t="shared" si="21"/>
        <v>20986</v>
      </c>
      <c r="J226" s="29">
        <f>IF(I234=0,"- - -",I226/I234*100)</f>
        <v>16.485855911765398</v>
      </c>
      <c r="M226" s="69"/>
    </row>
    <row r="227" spans="1:13" x14ac:dyDescent="0.3">
      <c r="A227" s="68" t="s">
        <v>185</v>
      </c>
      <c r="B227" s="62" t="s">
        <v>181</v>
      </c>
      <c r="C227" s="9">
        <v>10969</v>
      </c>
      <c r="D227" s="3">
        <f>IF(C234=0,"- - -",C227/C234*100)</f>
        <v>35.461657830078885</v>
      </c>
      <c r="E227" s="2">
        <v>35018</v>
      </c>
      <c r="F227" s="3">
        <f>IF(E234=0,"- - -",E227/E234*100)</f>
        <v>36.923628465082928</v>
      </c>
      <c r="G227" s="2">
        <v>483</v>
      </c>
      <c r="H227" s="3">
        <f>IF(G234=0,"- - -",G227/G234*100)</f>
        <v>31.651376146788991</v>
      </c>
      <c r="I227" s="26">
        <f t="shared" si="21"/>
        <v>46470</v>
      </c>
      <c r="J227" s="29">
        <f>IF(I234=0,"- - -",I227/I234*100)</f>
        <v>36.505180797662163</v>
      </c>
      <c r="M227" s="69"/>
    </row>
    <row r="228" spans="1:13" x14ac:dyDescent="0.3">
      <c r="A228" s="68" t="s">
        <v>186</v>
      </c>
      <c r="B228" s="62" t="s">
        <v>181</v>
      </c>
      <c r="C228" s="9">
        <v>9042</v>
      </c>
      <c r="D228" s="3">
        <f>IF(C234=0,"- - -",C228/C234*100)</f>
        <v>29.231863442389759</v>
      </c>
      <c r="E228" s="2">
        <v>28330</v>
      </c>
      <c r="F228" s="3">
        <f>IF(E234=0,"- - -",E228/E234*100)</f>
        <v>29.871677263573005</v>
      </c>
      <c r="G228" s="2">
        <v>432</v>
      </c>
      <c r="H228" s="3">
        <f>IF(G234=0,"- - -",G228/G234*100)</f>
        <v>28.309305373525557</v>
      </c>
      <c r="I228" s="26">
        <f t="shared" si="21"/>
        <v>37804</v>
      </c>
      <c r="J228" s="29">
        <f>IF(I234=0,"- - -",I228/I234*100)</f>
        <v>29.697479123624284</v>
      </c>
      <c r="M228" s="69"/>
    </row>
    <row r="229" spans="1:13" x14ac:dyDescent="0.3">
      <c r="A229" s="68" t="s">
        <v>187</v>
      </c>
      <c r="B229" s="62" t="s">
        <v>181</v>
      </c>
      <c r="C229" s="9">
        <v>3740</v>
      </c>
      <c r="D229" s="3">
        <f>IF(C234=0,"- - -",C229/C234*100)</f>
        <v>12.091038406827881</v>
      </c>
      <c r="E229" s="2">
        <v>11154</v>
      </c>
      <c r="F229" s="3">
        <f>IF(E234=0,"- - -",E229/E234*100)</f>
        <v>11.760984405149779</v>
      </c>
      <c r="G229" s="2">
        <v>182</v>
      </c>
      <c r="H229" s="3">
        <f>IF(G234=0,"- - -",G229/G234*100)</f>
        <v>11.926605504587156</v>
      </c>
      <c r="I229" s="26">
        <f t="shared" si="21"/>
        <v>15076</v>
      </c>
      <c r="J229" s="29">
        <f>IF(I234=0,"- - -",I229/I234*100)</f>
        <v>11.843169909738643</v>
      </c>
      <c r="M229" s="69"/>
    </row>
    <row r="230" spans="1:13" x14ac:dyDescent="0.3">
      <c r="A230" s="68" t="s">
        <v>188</v>
      </c>
      <c r="B230" s="62" t="s">
        <v>181</v>
      </c>
      <c r="C230" s="9">
        <v>697</v>
      </c>
      <c r="D230" s="3">
        <f>IF(C234=0,"- - -",C230/C234*100)</f>
        <v>2.2533298849088323</v>
      </c>
      <c r="E230" s="2">
        <v>1940</v>
      </c>
      <c r="F230" s="3">
        <f>IF(E234=0,"- - -",E230/E234*100)</f>
        <v>2.0455719693375087</v>
      </c>
      <c r="G230" s="2">
        <v>36</v>
      </c>
      <c r="H230" s="3">
        <f>IF(G234=0,"- - -",G230/G234*100)</f>
        <v>2.3591087811271296</v>
      </c>
      <c r="I230" s="26">
        <f t="shared" si="21"/>
        <v>2673</v>
      </c>
      <c r="J230" s="29">
        <f>IF(I234=0,"- - -",I230/I234*100)</f>
        <v>2.0998138212212387</v>
      </c>
      <c r="M230" s="69"/>
    </row>
    <row r="231" spans="1:13" x14ac:dyDescent="0.3">
      <c r="A231" s="68" t="s">
        <v>189</v>
      </c>
      <c r="B231" s="62" t="s">
        <v>181</v>
      </c>
      <c r="C231" s="9">
        <v>30</v>
      </c>
      <c r="D231" s="3">
        <f>IF(C234=0,"- - -",C231/C234*100)</f>
        <v>9.698693909220224E-2</v>
      </c>
      <c r="E231" s="2">
        <v>74</v>
      </c>
      <c r="F231" s="3">
        <f>IF(E234=0,"- - -",E231/E234*100)</f>
        <v>7.8026972026276106E-2</v>
      </c>
      <c r="G231" s="2">
        <v>1</v>
      </c>
      <c r="H231" s="3">
        <f>IF(G234=0,"- - -",G231/G234*100)</f>
        <v>6.5530799475753604E-2</v>
      </c>
      <c r="I231" s="26">
        <f t="shared" si="21"/>
        <v>105</v>
      </c>
      <c r="J231" s="29">
        <f>IF(I234=0,"- - -",I231/I234*100)</f>
        <v>8.2484269071541355E-2</v>
      </c>
      <c r="M231" s="69"/>
    </row>
    <row r="232" spans="1:13" x14ac:dyDescent="0.3">
      <c r="A232" s="68" t="s">
        <v>190</v>
      </c>
      <c r="B232" s="62" t="s">
        <v>181</v>
      </c>
      <c r="C232" s="9">
        <v>0</v>
      </c>
      <c r="D232" s="3">
        <f>IF(C234=0,"- - -",C232/C234*100)</f>
        <v>0</v>
      </c>
      <c r="E232" s="2">
        <v>4</v>
      </c>
      <c r="F232" s="3">
        <f>IF(E234=0,"- - -",E232/E234*100)</f>
        <v>4.2176741635824924E-3</v>
      </c>
      <c r="G232" s="2">
        <v>0</v>
      </c>
      <c r="H232" s="3">
        <f>IF(G234=0,"- - -",G232/G234*100)</f>
        <v>0</v>
      </c>
      <c r="I232" s="26">
        <f t="shared" si="21"/>
        <v>4</v>
      </c>
      <c r="J232" s="29">
        <f>IF(I234=0,"- - -",I232/I234*100)</f>
        <v>3.1422578693920513E-3</v>
      </c>
      <c r="M232" s="69"/>
    </row>
    <row r="233" spans="1:13" ht="15" thickBot="1" x14ac:dyDescent="0.35">
      <c r="A233" s="68" t="s">
        <v>191</v>
      </c>
      <c r="B233" s="62" t="s">
        <v>181</v>
      </c>
      <c r="C233" s="9">
        <v>0</v>
      </c>
      <c r="D233" s="3">
        <f>IF(C234=0,"- - -",C233/C234*100)</f>
        <v>0</v>
      </c>
      <c r="E233" s="2">
        <v>1</v>
      </c>
      <c r="F233" s="3">
        <f>IF(E234=0,"- - -",E233/E234*100)</f>
        <v>1.0544185408956231E-3</v>
      </c>
      <c r="G233" s="2">
        <v>0</v>
      </c>
      <c r="H233" s="3">
        <f>IF(G234=0,"- - -",G233/G234*100)</f>
        <v>0</v>
      </c>
      <c r="I233" s="26">
        <f t="shared" si="21"/>
        <v>1</v>
      </c>
      <c r="J233" s="29">
        <f>IF(I234=0,"- - -",I233/I234*100)</f>
        <v>7.8556446734801282E-4</v>
      </c>
      <c r="M233" s="69"/>
    </row>
    <row r="234" spans="1:13" x14ac:dyDescent="0.3">
      <c r="A234" s="155" t="s">
        <v>13</v>
      </c>
      <c r="B234" s="156"/>
      <c r="C234" s="14">
        <f>SUM(C224:C233)</f>
        <v>30932</v>
      </c>
      <c r="D234" s="15">
        <f>IF(C234=0,"- - -",C234/C234*100)</f>
        <v>100</v>
      </c>
      <c r="E234" s="16">
        <f>SUM(E224:E233)</f>
        <v>94839</v>
      </c>
      <c r="F234" s="15">
        <f>IF(E234=0,"- - -",E234/E234*100)</f>
        <v>100</v>
      </c>
      <c r="G234" s="16">
        <f>SUM(G224:G233)</f>
        <v>1526</v>
      </c>
      <c r="H234" s="15">
        <f>IF(G234=0,"- - -",G234/G234*100)</f>
        <v>100</v>
      </c>
      <c r="I234" s="22">
        <f>SUM(I224:I233)</f>
        <v>127297</v>
      </c>
      <c r="J234" s="23">
        <f>IF(I234=0,"- - -",I234/I234*100)</f>
        <v>100</v>
      </c>
      <c r="M234" s="69"/>
    </row>
    <row r="235" spans="1:13" ht="15" thickBot="1" x14ac:dyDescent="0.35">
      <c r="A235" s="149" t="s">
        <v>593</v>
      </c>
      <c r="B235" s="150"/>
      <c r="C235" s="18">
        <f>IF($I234=0,"- - -",C234/$I234*100)</f>
        <v>24.299080104008734</v>
      </c>
      <c r="D235" s="19"/>
      <c r="E235" s="20">
        <f>IF($I234=0,"- - -",E234/$I234*100)</f>
        <v>74.502148518818203</v>
      </c>
      <c r="F235" s="19"/>
      <c r="G235" s="20">
        <f>IF($I234=0,"- - -",G234/$I234*100)</f>
        <v>1.1987713771730677</v>
      </c>
      <c r="H235" s="19"/>
      <c r="I235" s="24">
        <f>IF($I234=0,"- - -",I234/$I234*100)</f>
        <v>100</v>
      </c>
      <c r="J235" s="25"/>
    </row>
    <row r="238" spans="1:13" x14ac:dyDescent="0.3">
      <c r="A238" s="49" t="s">
        <v>179</v>
      </c>
      <c r="J238" s="48"/>
      <c r="L238" s="48"/>
    </row>
    <row r="239" spans="1:13" ht="15" thickBot="1" x14ac:dyDescent="0.35"/>
    <row r="240" spans="1:13" ht="14.4" customHeight="1" x14ac:dyDescent="0.3">
      <c r="A240" s="151" t="s">
        <v>180</v>
      </c>
      <c r="B240" s="152"/>
      <c r="C240" s="32" t="s">
        <v>66</v>
      </c>
      <c r="D240" s="33"/>
      <c r="E240" s="33" t="s">
        <v>67</v>
      </c>
      <c r="F240" s="33"/>
      <c r="G240" s="35" t="s">
        <v>13</v>
      </c>
      <c r="H240" s="36"/>
    </row>
    <row r="241" spans="1:11" ht="15" thickBot="1" x14ac:dyDescent="0.35">
      <c r="A241" s="153"/>
      <c r="B241" s="154"/>
      <c r="C241" s="37" t="s">
        <v>14</v>
      </c>
      <c r="D241" s="38" t="s">
        <v>15</v>
      </c>
      <c r="E241" s="39" t="s">
        <v>14</v>
      </c>
      <c r="F241" s="38" t="s">
        <v>15</v>
      </c>
      <c r="G241" s="41" t="s">
        <v>14</v>
      </c>
      <c r="H241" s="42" t="s">
        <v>15</v>
      </c>
    </row>
    <row r="242" spans="1:11" x14ac:dyDescent="0.3">
      <c r="A242" s="67" t="s">
        <v>182</v>
      </c>
      <c r="B242" s="62" t="s">
        <v>181</v>
      </c>
      <c r="C242" s="8">
        <v>0</v>
      </c>
      <c r="D242" s="5">
        <f>IF(C252=0,"- - -",C242/C252*100)</f>
        <v>0</v>
      </c>
      <c r="E242" s="4">
        <v>54</v>
      </c>
      <c r="F242" s="5">
        <f>IF(E252=0,"- - -",E242/E252*100)</f>
        <v>4.1808285782860152E-2</v>
      </c>
      <c r="G242" s="26">
        <f>C242+E242</f>
        <v>54</v>
      </c>
      <c r="H242" s="27">
        <f>IF(G252=0,"- - -",G242/G252*100)</f>
        <v>4.163454124903624E-2</v>
      </c>
      <c r="K242" s="69"/>
    </row>
    <row r="243" spans="1:11" x14ac:dyDescent="0.3">
      <c r="A243" s="68" t="s">
        <v>183</v>
      </c>
      <c r="B243" s="62" t="s">
        <v>181</v>
      </c>
      <c r="C243" s="9">
        <v>19</v>
      </c>
      <c r="D243" s="3">
        <f>IF(C252=0,"- - -",C243/C252*100)</f>
        <v>3.525046382189239</v>
      </c>
      <c r="E243" s="2">
        <v>4133</v>
      </c>
      <c r="F243" s="3">
        <f>IF(E252=0,"- - -",E243/E252*100)</f>
        <v>3.1998823174177966</v>
      </c>
      <c r="G243" s="26">
        <f t="shared" ref="G243:G251" si="22">C243+E243</f>
        <v>4152</v>
      </c>
      <c r="H243" s="29">
        <f>IF(G252=0,"- - -",G243/G252*100)</f>
        <v>3.2012336160370087</v>
      </c>
      <c r="K243" s="69"/>
    </row>
    <row r="244" spans="1:11" x14ac:dyDescent="0.3">
      <c r="A244" s="68" t="s">
        <v>184</v>
      </c>
      <c r="B244" s="62" t="s">
        <v>181</v>
      </c>
      <c r="C244" s="9">
        <v>83</v>
      </c>
      <c r="D244" s="3">
        <f>IF(C252=0,"- - -",C244/C252*100)</f>
        <v>15.398886827458256</v>
      </c>
      <c r="E244" s="2">
        <v>21175</v>
      </c>
      <c r="F244" s="3">
        <f>IF(E252=0,"- - -",E244/E252*100)</f>
        <v>16.394267619482662</v>
      </c>
      <c r="G244" s="26">
        <f t="shared" si="22"/>
        <v>21258</v>
      </c>
      <c r="H244" s="29">
        <f>IF(G252=0,"- - -",G244/G252*100)</f>
        <v>16.39013107170393</v>
      </c>
      <c r="K244" s="69"/>
    </row>
    <row r="245" spans="1:11" x14ac:dyDescent="0.3">
      <c r="A245" s="68" t="s">
        <v>185</v>
      </c>
      <c r="B245" s="62" t="s">
        <v>181</v>
      </c>
      <c r="C245" s="9">
        <v>187</v>
      </c>
      <c r="D245" s="3">
        <f>IF(C252=0,"- - -",C245/C252*100)</f>
        <v>34.693877551020407</v>
      </c>
      <c r="E245" s="2">
        <v>47068</v>
      </c>
      <c r="F245" s="3">
        <f>IF(E252=0,"- - -",E245/E252*100)</f>
        <v>36.441340652364104</v>
      </c>
      <c r="G245" s="26">
        <f t="shared" si="22"/>
        <v>47255</v>
      </c>
      <c r="H245" s="29">
        <f>IF(G252=0,"- - -",G245/G252*100)</f>
        <v>36.43407864302236</v>
      </c>
      <c r="K245" s="69"/>
    </row>
    <row r="246" spans="1:11" x14ac:dyDescent="0.3">
      <c r="A246" s="68" t="s">
        <v>186</v>
      </c>
      <c r="B246" s="62" t="s">
        <v>181</v>
      </c>
      <c r="C246" s="9">
        <v>149</v>
      </c>
      <c r="D246" s="3">
        <f>IF(C252=0,"- - -",C246/C252*100)</f>
        <v>27.643784786641927</v>
      </c>
      <c r="E246" s="2">
        <v>38485</v>
      </c>
      <c r="F246" s="3">
        <f>IF(E252=0,"- - -",E246/E252*100)</f>
        <v>29.796145895432829</v>
      </c>
      <c r="G246" s="26">
        <f t="shared" si="22"/>
        <v>38634</v>
      </c>
      <c r="H246" s="29">
        <f>IF(G252=0,"- - -",G246/G252*100)</f>
        <v>29.787201233616038</v>
      </c>
      <c r="K246" s="69"/>
    </row>
    <row r="247" spans="1:11" x14ac:dyDescent="0.3">
      <c r="A247" s="68" t="s">
        <v>187</v>
      </c>
      <c r="B247" s="62" t="s">
        <v>181</v>
      </c>
      <c r="C247" s="9">
        <v>83</v>
      </c>
      <c r="D247" s="3">
        <f>IF(C252=0,"- - -",C247/C252*100)</f>
        <v>15.398886827458256</v>
      </c>
      <c r="E247" s="2">
        <v>15398</v>
      </c>
      <c r="F247" s="3">
        <f>IF(E252=0,"- - -",E247/E252*100)</f>
        <v>11.921555268231122</v>
      </c>
      <c r="G247" s="26">
        <f t="shared" si="22"/>
        <v>15481</v>
      </c>
      <c r="H247" s="29">
        <f>IF(G252=0,"- - -",G247/G252*100)</f>
        <v>11.936006168080185</v>
      </c>
      <c r="K247" s="69"/>
    </row>
    <row r="248" spans="1:11" x14ac:dyDescent="0.3">
      <c r="A248" s="68" t="s">
        <v>188</v>
      </c>
      <c r="B248" s="62" t="s">
        <v>181</v>
      </c>
      <c r="C248" s="9">
        <v>17</v>
      </c>
      <c r="D248" s="3">
        <f>IF(C252=0,"- - -",C248/C252*100)</f>
        <v>3.1539888682745829</v>
      </c>
      <c r="E248" s="2">
        <v>2730</v>
      </c>
      <c r="F248" s="3">
        <f>IF(E252=0,"- - -",E248/E252*100)</f>
        <v>2.1136411145779297</v>
      </c>
      <c r="G248" s="26">
        <f t="shared" si="22"/>
        <v>2747</v>
      </c>
      <c r="H248" s="29">
        <f>IF(G252=0,"- - -",G248/G252*100)</f>
        <v>2.1179645335389359</v>
      </c>
      <c r="K248" s="69"/>
    </row>
    <row r="249" spans="1:11" x14ac:dyDescent="0.3">
      <c r="A249" s="68" t="s">
        <v>189</v>
      </c>
      <c r="B249" s="62" t="s">
        <v>181</v>
      </c>
      <c r="C249" s="9">
        <v>1</v>
      </c>
      <c r="D249" s="3">
        <f>IF(C252=0,"- - -",C249/C252*100)</f>
        <v>0.1855287569573284</v>
      </c>
      <c r="E249" s="2">
        <v>110</v>
      </c>
      <c r="F249" s="3">
        <f>IF(E252=0,"- - -",E249/E252*100)</f>
        <v>8.5165026594715129E-2</v>
      </c>
      <c r="G249" s="26">
        <f t="shared" si="22"/>
        <v>111</v>
      </c>
      <c r="H249" s="29">
        <f>IF(G252=0,"- - -",G249/G252*100)</f>
        <v>8.5582112567463384E-2</v>
      </c>
      <c r="K249" s="69"/>
    </row>
    <row r="250" spans="1:11" x14ac:dyDescent="0.3">
      <c r="A250" s="68" t="s">
        <v>190</v>
      </c>
      <c r="B250" s="62" t="s">
        <v>181</v>
      </c>
      <c r="C250" s="9">
        <v>0</v>
      </c>
      <c r="D250" s="3">
        <f>IF(C252=0,"- - -",C250/C252*100)</f>
        <v>0</v>
      </c>
      <c r="E250" s="2">
        <v>7</v>
      </c>
      <c r="F250" s="3">
        <f>IF(E252=0,"- - -",E250/E252*100)</f>
        <v>5.4195926014818721E-3</v>
      </c>
      <c r="G250" s="26">
        <f t="shared" si="22"/>
        <v>7</v>
      </c>
      <c r="H250" s="29">
        <f>IF(G252=0,"- - -",G250/G252*100)</f>
        <v>5.3970701619121047E-3</v>
      </c>
      <c r="K250" s="69"/>
    </row>
    <row r="251" spans="1:11" ht="15" thickBot="1" x14ac:dyDescent="0.35">
      <c r="A251" s="68" t="s">
        <v>191</v>
      </c>
      <c r="B251" s="62" t="s">
        <v>181</v>
      </c>
      <c r="C251" s="9">
        <v>0</v>
      </c>
      <c r="D251" s="3">
        <f>IF(C252=0,"- - -",C251/C252*100)</f>
        <v>0</v>
      </c>
      <c r="E251" s="2">
        <v>1</v>
      </c>
      <c r="F251" s="3">
        <f>IF(E252=0,"- - -",E251/E252*100)</f>
        <v>7.7422751449741022E-4</v>
      </c>
      <c r="G251" s="26">
        <f t="shared" si="22"/>
        <v>1</v>
      </c>
      <c r="H251" s="29">
        <f>IF(G252=0,"- - -",G251/G252*100)</f>
        <v>7.7101002313030066E-4</v>
      </c>
      <c r="K251" s="69"/>
    </row>
    <row r="252" spans="1:11" x14ac:dyDescent="0.3">
      <c r="A252" s="155" t="s">
        <v>13</v>
      </c>
      <c r="B252" s="156"/>
      <c r="C252" s="14">
        <f>SUM(C242:C251)</f>
        <v>539</v>
      </c>
      <c r="D252" s="15">
        <f>IF(C252=0,"- - -",C252/C252*100)</f>
        <v>100</v>
      </c>
      <c r="E252" s="16">
        <f>SUM(E242:E251)</f>
        <v>129161</v>
      </c>
      <c r="F252" s="15">
        <f>IF(E252=0,"- - -",E252/E252*100)</f>
        <v>100</v>
      </c>
      <c r="G252" s="22">
        <f>SUM(G242:G251)</f>
        <v>129700</v>
      </c>
      <c r="H252" s="23">
        <f>IF(G252=0,"- - -",G252/G252*100)</f>
        <v>100</v>
      </c>
      <c r="K252" s="69"/>
    </row>
    <row r="253" spans="1:11" ht="15" thickBot="1" x14ac:dyDescent="0.35">
      <c r="A253" s="149" t="s">
        <v>595</v>
      </c>
      <c r="B253" s="150"/>
      <c r="C253" s="18">
        <f>IF($G252=0,"- - -",C252/$G252*100)</f>
        <v>0.4155744024672321</v>
      </c>
      <c r="D253" s="19"/>
      <c r="E253" s="20">
        <f>IF($G252=0,"- - -",E252/$G252*100)</f>
        <v>99.584425597532771</v>
      </c>
      <c r="F253" s="19"/>
      <c r="G253" s="24">
        <f>IF($G252=0,"- - -",G252/$G252*100)</f>
        <v>100</v>
      </c>
      <c r="H253" s="25"/>
    </row>
  </sheetData>
  <sheetProtection sheet="1" objects="1" scenarios="1"/>
  <mergeCells count="56">
    <mergeCell ref="S73:T73"/>
    <mergeCell ref="W73:X73"/>
    <mergeCell ref="U73:V73"/>
    <mergeCell ref="Y73:Z73"/>
    <mergeCell ref="Q78:R78"/>
    <mergeCell ref="S78:T78"/>
    <mergeCell ref="A240:B241"/>
    <mergeCell ref="A252:B252"/>
    <mergeCell ref="A253:B253"/>
    <mergeCell ref="A204:B205"/>
    <mergeCell ref="A216:B216"/>
    <mergeCell ref="A217:B217"/>
    <mergeCell ref="A222:B223"/>
    <mergeCell ref="A234:B234"/>
    <mergeCell ref="A235:B235"/>
    <mergeCell ref="A199:B199"/>
    <mergeCell ref="A132:B133"/>
    <mergeCell ref="A144:B144"/>
    <mergeCell ref="A145:B145"/>
    <mergeCell ref="A150:B151"/>
    <mergeCell ref="A162:B162"/>
    <mergeCell ref="A163:B163"/>
    <mergeCell ref="A168:B169"/>
    <mergeCell ref="A180:B180"/>
    <mergeCell ref="A181:B181"/>
    <mergeCell ref="A186:B187"/>
    <mergeCell ref="A198:B198"/>
    <mergeCell ref="A182:D182"/>
    <mergeCell ref="A146:E146"/>
    <mergeCell ref="A127:B127"/>
    <mergeCell ref="A60:B61"/>
    <mergeCell ref="A72:B72"/>
    <mergeCell ref="A73:B73"/>
    <mergeCell ref="A78:B79"/>
    <mergeCell ref="A90:B90"/>
    <mergeCell ref="A91:B91"/>
    <mergeCell ref="A96:B97"/>
    <mergeCell ref="A108:B108"/>
    <mergeCell ref="A109:B109"/>
    <mergeCell ref="A114:B115"/>
    <mergeCell ref="A126:B126"/>
    <mergeCell ref="A110:D110"/>
    <mergeCell ref="AA55:AB55"/>
    <mergeCell ref="A1:B1"/>
    <mergeCell ref="A6:B7"/>
    <mergeCell ref="A18:B18"/>
    <mergeCell ref="A19:B19"/>
    <mergeCell ref="A24:B25"/>
    <mergeCell ref="A36:B36"/>
    <mergeCell ref="A37:B37"/>
    <mergeCell ref="A42:B43"/>
    <mergeCell ref="A54:B54"/>
    <mergeCell ref="A55:B55"/>
    <mergeCell ref="Y55:Z55"/>
    <mergeCell ref="K1:O1"/>
    <mergeCell ref="A38:E38"/>
  </mergeCells>
  <hyperlinks>
    <hyperlink ref="A1:B1" location="Index!B5" display="Index (klikken)"/>
    <hyperlink ref="K1" location="'GR enkelvoudig'!J84" display="Grafiek: verdeling van de leeftijd van de moeder"/>
    <hyperlink ref="K1:N1" location="'GR enkelvoudig'!B58" display="Grafiek: verdeling van de leeftijd van de moeder"/>
    <hyperlink ref="A38" location="'GR Provincie ZH'!B36" display="Grafiek : leeftijd van de moeder per provincie van het ziekenhuis"/>
    <hyperlink ref="A146" location="'GR Siblings'!B60" display="Grafiek: siblings over leeftijd van de moeder"/>
    <hyperlink ref="A146:D146" location="'GR Meerlingzwangerschap'!B60" display="Grafiek: meerlingzwangerschap over leeftijd van de moeder"/>
    <hyperlink ref="A38:E38" location="'GR Provincie ZH'!B36" display="Grafiek: leeftijd van de moeder per provincie van het ziekenhuis"/>
    <hyperlink ref="A110:D110" location="'GR Geboortegewicht'!B32" display="Grafiek: geboortegewicht per leeftijd van de moeder"/>
    <hyperlink ref="A182:D182" location="'GR Bevallingswijze'!B60" display="Grafiek: bevallingswijze over leeftijd van de moeder"/>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I281"/>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4.109375" customWidth="1"/>
    <col min="2" max="2" width="8.88671875" customWidth="1"/>
    <col min="3" max="32" width="9.77734375" customWidth="1"/>
  </cols>
  <sheetData>
    <row r="1" spans="1:15" ht="18" x14ac:dyDescent="0.35">
      <c r="A1" s="157" t="s">
        <v>18</v>
      </c>
      <c r="B1" s="157"/>
      <c r="C1" s="56" t="s">
        <v>452</v>
      </c>
      <c r="D1" s="57"/>
      <c r="E1" s="57"/>
      <c r="F1" s="57"/>
      <c r="G1" s="57"/>
      <c r="H1" s="58"/>
      <c r="I1" s="58"/>
      <c r="J1" s="126"/>
      <c r="L1" s="160" t="s">
        <v>471</v>
      </c>
      <c r="M1" s="160"/>
      <c r="N1" s="160"/>
      <c r="O1" s="160"/>
    </row>
    <row r="2" spans="1:15" ht="14.4" customHeight="1" x14ac:dyDescent="0.3"/>
    <row r="3" spans="1:15" x14ac:dyDescent="0.3">
      <c r="C3" s="64"/>
    </row>
    <row r="4" spans="1:15" x14ac:dyDescent="0.3">
      <c r="A4" s="49" t="s">
        <v>194</v>
      </c>
      <c r="J4" s="48"/>
      <c r="L4" s="48"/>
    </row>
    <row r="5" spans="1:15" ht="15" thickBot="1" x14ac:dyDescent="0.35"/>
    <row r="6" spans="1:15" x14ac:dyDescent="0.3">
      <c r="A6" s="151" t="s">
        <v>205</v>
      </c>
      <c r="B6" s="152"/>
      <c r="C6" s="32" t="s">
        <v>70</v>
      </c>
      <c r="D6" s="33"/>
      <c r="E6" s="33" t="s">
        <v>72</v>
      </c>
      <c r="F6" s="33"/>
      <c r="G6" s="33" t="s">
        <v>71</v>
      </c>
      <c r="H6" s="33"/>
      <c r="I6" s="35" t="s">
        <v>13</v>
      </c>
      <c r="J6" s="36"/>
    </row>
    <row r="7" spans="1:15" ht="15" thickBot="1" x14ac:dyDescent="0.35">
      <c r="A7" s="153"/>
      <c r="B7" s="154"/>
      <c r="C7" s="37" t="s">
        <v>14</v>
      </c>
      <c r="D7" s="38" t="s">
        <v>15</v>
      </c>
      <c r="E7" s="39" t="s">
        <v>14</v>
      </c>
      <c r="F7" s="38" t="s">
        <v>15</v>
      </c>
      <c r="G7" s="39" t="s">
        <v>14</v>
      </c>
      <c r="H7" s="38" t="s">
        <v>15</v>
      </c>
      <c r="I7" s="41" t="s">
        <v>14</v>
      </c>
      <c r="J7" s="42" t="s">
        <v>15</v>
      </c>
    </row>
    <row r="8" spans="1:15" x14ac:dyDescent="0.3">
      <c r="A8" s="59" t="s">
        <v>220</v>
      </c>
      <c r="B8" s="62" t="s">
        <v>218</v>
      </c>
      <c r="C8" s="8">
        <v>87</v>
      </c>
      <c r="D8" s="5">
        <f>IF(C20=0,"- - -",C8/C20*100)</f>
        <v>0.13046412236634924</v>
      </c>
      <c r="E8" s="4">
        <v>21</v>
      </c>
      <c r="F8" s="5">
        <f>IF(E20=0,"- - -",E8/E20*100)</f>
        <v>8.0629679401036658E-2</v>
      </c>
      <c r="G8" s="4">
        <v>39</v>
      </c>
      <c r="H8" s="5">
        <f>IF(G20=0,"- - -",G8/G20*100)</f>
        <v>0.10549093859886394</v>
      </c>
      <c r="I8" s="26">
        <f>C8+E8+G8</f>
        <v>147</v>
      </c>
      <c r="J8" s="27">
        <f>IF(I20=0,"- - -",I8/I20*100)</f>
        <v>0.1133384734001542</v>
      </c>
      <c r="M8" s="69"/>
    </row>
    <row r="9" spans="1:15" x14ac:dyDescent="0.3">
      <c r="A9" s="60" t="s">
        <v>208</v>
      </c>
      <c r="B9" s="62" t="s">
        <v>218</v>
      </c>
      <c r="C9" s="9">
        <v>293</v>
      </c>
      <c r="D9" s="3">
        <f>IF(C20=0,"- - -",C9/C20*100)</f>
        <v>0.43937917072804983</v>
      </c>
      <c r="E9" s="2">
        <v>132</v>
      </c>
      <c r="F9" s="3">
        <f>IF(E20=0,"- - -",E9/E20*100)</f>
        <v>0.50681512766365899</v>
      </c>
      <c r="G9" s="2">
        <v>138</v>
      </c>
      <c r="H9" s="3">
        <f>IF(G20=0,"- - -",G9/G20*100)</f>
        <v>0.3732756288882878</v>
      </c>
      <c r="I9" s="26">
        <f t="shared" ref="I9:I19" si="0">C9+E9+G9</f>
        <v>563</v>
      </c>
      <c r="J9" s="29">
        <f>IF(I20=0,"- - -",I9/I20*100)</f>
        <v>0.43407864302235932</v>
      </c>
      <c r="M9" s="69"/>
    </row>
    <row r="10" spans="1:15" x14ac:dyDescent="0.3">
      <c r="A10" s="60" t="s">
        <v>209</v>
      </c>
      <c r="B10" s="62" t="s">
        <v>218</v>
      </c>
      <c r="C10" s="9">
        <v>436</v>
      </c>
      <c r="D10" s="3">
        <f>IF(C20=0,"- - -",C10/C20*100)</f>
        <v>0.65382019944515257</v>
      </c>
      <c r="E10" s="2">
        <v>241</v>
      </c>
      <c r="F10" s="3">
        <f>IF(E20=0,"- - -",E10/E20*100)</f>
        <v>0.92532155884046852</v>
      </c>
      <c r="G10" s="2">
        <v>201</v>
      </c>
      <c r="H10" s="3">
        <f>IF(G20=0,"- - -",G10/G20*100)</f>
        <v>0.54368406816337578</v>
      </c>
      <c r="I10" s="26">
        <f t="shared" si="0"/>
        <v>878</v>
      </c>
      <c r="J10" s="29">
        <f>IF(I20=0,"- - -",I10/I20*100)</f>
        <v>0.67694680030840393</v>
      </c>
      <c r="M10" s="69"/>
    </row>
    <row r="11" spans="1:15" x14ac:dyDescent="0.3">
      <c r="A11" s="60" t="s">
        <v>212</v>
      </c>
      <c r="B11" s="62" t="s">
        <v>218</v>
      </c>
      <c r="C11" s="9">
        <v>870</v>
      </c>
      <c r="D11" s="3">
        <f>IF(C20=0,"- - -",C11/C20*100)</f>
        <v>1.3046412236634926</v>
      </c>
      <c r="E11" s="2">
        <v>351</v>
      </c>
      <c r="F11" s="3">
        <f>IF(E20=0,"- - -",E11/E20*100)</f>
        <v>1.3476674985601842</v>
      </c>
      <c r="G11" s="2">
        <v>605</v>
      </c>
      <c r="H11" s="3">
        <f>IF(G20=0,"- - -",G11/G20*100)</f>
        <v>1.6364619962131459</v>
      </c>
      <c r="I11" s="26">
        <f t="shared" si="0"/>
        <v>1826</v>
      </c>
      <c r="J11" s="29">
        <f>IF(I20=0,"- - -",I11/I20*100)</f>
        <v>1.407864302235929</v>
      </c>
      <c r="M11" s="69"/>
    </row>
    <row r="12" spans="1:15" x14ac:dyDescent="0.3">
      <c r="A12" s="60" t="s">
        <v>210</v>
      </c>
      <c r="B12" s="62" t="s">
        <v>218</v>
      </c>
      <c r="C12" s="9">
        <v>2835</v>
      </c>
      <c r="D12" s="3">
        <f>IF(C20=0,"- - -",C12/C20*100)</f>
        <v>4.2513308840068982</v>
      </c>
      <c r="E12" s="2">
        <v>1162</v>
      </c>
      <c r="F12" s="3">
        <f>IF(E20=0,"- - -",E12/E20*100)</f>
        <v>4.4615089268573627</v>
      </c>
      <c r="G12" s="2">
        <v>2069</v>
      </c>
      <c r="H12" s="3">
        <f>IF(G20=0,"- - -",G12/G20*100)</f>
        <v>5.5964295374628072</v>
      </c>
      <c r="I12" s="26">
        <f t="shared" si="0"/>
        <v>6066</v>
      </c>
      <c r="J12" s="29">
        <f>IF(I20=0,"- - -",I12/I20*100)</f>
        <v>4.6769468003084045</v>
      </c>
      <c r="M12" s="69"/>
    </row>
    <row r="13" spans="1:15" x14ac:dyDescent="0.3">
      <c r="A13" s="60" t="s">
        <v>211</v>
      </c>
      <c r="B13" s="62" t="s">
        <v>218</v>
      </c>
      <c r="C13" s="9">
        <v>11245</v>
      </c>
      <c r="D13" s="3">
        <f>IF(C20=0,"- - -",C13/C20*100)</f>
        <v>16.862862712753994</v>
      </c>
      <c r="E13" s="2">
        <v>4628</v>
      </c>
      <c r="F13" s="3">
        <f>IF(E20=0,"- - -",E13/E20*100)</f>
        <v>17.769245536571319</v>
      </c>
      <c r="G13" s="2">
        <v>7980</v>
      </c>
      <c r="H13" s="3">
        <f>IF(G20=0,"- - -",G13/G20*100)</f>
        <v>21.585068974844468</v>
      </c>
      <c r="I13" s="26">
        <f t="shared" si="0"/>
        <v>23853</v>
      </c>
      <c r="J13" s="29">
        <f>IF(I20=0,"- - -",I13/I20*100)</f>
        <v>18.390902081727063</v>
      </c>
      <c r="M13" s="69"/>
    </row>
    <row r="14" spans="1:15" x14ac:dyDescent="0.3">
      <c r="A14" s="60" t="s">
        <v>213</v>
      </c>
      <c r="B14" s="62" t="s">
        <v>218</v>
      </c>
      <c r="C14" s="9">
        <v>25694</v>
      </c>
      <c r="D14" s="3">
        <f>IF(C20=0,"- - -",C14/C20*100)</f>
        <v>38.530404138861812</v>
      </c>
      <c r="E14" s="2">
        <v>10292</v>
      </c>
      <c r="F14" s="3">
        <f>IF(E20=0,"- - -",E14/E20*100)</f>
        <v>39.516221923593783</v>
      </c>
      <c r="G14" s="2">
        <v>14876</v>
      </c>
      <c r="H14" s="3">
        <f>IF(G20=0,"- - -",G14/G20*100)</f>
        <v>40.238030835812822</v>
      </c>
      <c r="I14" s="26">
        <f t="shared" si="0"/>
        <v>50862</v>
      </c>
      <c r="J14" s="29">
        <f>IF(I20=0,"- - -",I14/I20*100)</f>
        <v>39.215111796453357</v>
      </c>
      <c r="M14" s="69"/>
    </row>
    <row r="15" spans="1:15" x14ac:dyDescent="0.3">
      <c r="A15" s="60" t="s">
        <v>214</v>
      </c>
      <c r="B15" s="62" t="s">
        <v>218</v>
      </c>
      <c r="C15" s="9">
        <v>19249</v>
      </c>
      <c r="D15" s="3">
        <f>IF(C20=0,"- - -",C15/C20*100)</f>
        <v>28.865561970458124</v>
      </c>
      <c r="E15" s="2">
        <v>7173</v>
      </c>
      <c r="F15" s="3">
        <f>IF(E20=0,"- - -",E15/E20*100)</f>
        <v>27.540794778268378</v>
      </c>
      <c r="G15" s="2">
        <v>8961</v>
      </c>
      <c r="H15" s="3">
        <f>IF(G20=0,"- - -",G15/G20*100)</f>
        <v>24.238571814985125</v>
      </c>
      <c r="I15" s="26">
        <f t="shared" si="0"/>
        <v>35383</v>
      </c>
      <c r="J15" s="29">
        <f>IF(I20=0,"- - -",I15/I20*100)</f>
        <v>27.280647648419432</v>
      </c>
      <c r="M15" s="69"/>
    </row>
    <row r="16" spans="1:15" ht="15.6" customHeight="1" x14ac:dyDescent="0.3">
      <c r="A16" s="60" t="s">
        <v>215</v>
      </c>
      <c r="B16" s="62" t="s">
        <v>218</v>
      </c>
      <c r="C16" s="9">
        <v>5269</v>
      </c>
      <c r="D16" s="3">
        <f>IF(C20=0,"- - -",C16/C20*100)</f>
        <v>7.9013271350378655</v>
      </c>
      <c r="E16" s="2">
        <v>1813</v>
      </c>
      <c r="F16" s="3">
        <f>IF(E20=0,"- - -",E16/E20*100)</f>
        <v>6.9610289882894989</v>
      </c>
      <c r="G16" s="2">
        <v>1907</v>
      </c>
      <c r="H16" s="3">
        <f>IF(G20=0,"- - -",G16/G20*100)</f>
        <v>5.1582364078982961</v>
      </c>
      <c r="I16" s="26">
        <f t="shared" si="0"/>
        <v>8989</v>
      </c>
      <c r="J16" s="29">
        <f>IF(I20=0,"- - -",I16/I20*100)</f>
        <v>6.930609097918274</v>
      </c>
      <c r="M16" s="69"/>
    </row>
    <row r="17" spans="1:29" x14ac:dyDescent="0.3">
      <c r="A17" s="60" t="s">
        <v>216</v>
      </c>
      <c r="B17" s="62" t="s">
        <v>218</v>
      </c>
      <c r="C17" s="9">
        <v>643</v>
      </c>
      <c r="D17" s="3">
        <f>IF(C20=0,"- - -",C17/C20*100)</f>
        <v>0.96423483542025945</v>
      </c>
      <c r="E17" s="2">
        <v>218</v>
      </c>
      <c r="F17" s="3">
        <f>IF(E20=0,"- - -",E17/E20*100)</f>
        <v>0.83701286235361871</v>
      </c>
      <c r="G17" s="2">
        <v>178</v>
      </c>
      <c r="H17" s="3">
        <f>IF(G20=0,"- - -",G17/G20*100)</f>
        <v>0.48147146334866109</v>
      </c>
      <c r="I17" s="26">
        <f t="shared" si="0"/>
        <v>1039</v>
      </c>
      <c r="J17" s="29">
        <f>IF(I20=0,"- - -",I17/I20*100)</f>
        <v>0.80107941403238236</v>
      </c>
      <c r="M17" s="69"/>
    </row>
    <row r="18" spans="1:29" x14ac:dyDescent="0.3">
      <c r="A18" s="61" t="s">
        <v>217</v>
      </c>
      <c r="B18" s="62" t="s">
        <v>218</v>
      </c>
      <c r="C18" s="10">
        <v>60</v>
      </c>
      <c r="D18" s="7">
        <f>IF(C20=0,"- - -",C18/C20*100)</f>
        <v>8.9975256804378803E-2</v>
      </c>
      <c r="E18" s="6">
        <v>14</v>
      </c>
      <c r="F18" s="7">
        <f>IF(E20=0,"- - -",E18/E20*100)</f>
        <v>5.3753119600691117E-2</v>
      </c>
      <c r="G18" s="6">
        <v>14</v>
      </c>
      <c r="H18" s="7">
        <f>IF(G20=0,"- - -",G18/G20*100)</f>
        <v>3.7868542061130647E-2</v>
      </c>
      <c r="I18" s="26">
        <f t="shared" si="0"/>
        <v>88</v>
      </c>
      <c r="J18" s="29">
        <f>IF(I20=0,"- - -",I18/I20*100)</f>
        <v>6.7848882035466462E-2</v>
      </c>
      <c r="M18" s="69"/>
    </row>
    <row r="19" spans="1:29" ht="15" thickBot="1" x14ac:dyDescent="0.35">
      <c r="A19" s="75" t="s">
        <v>219</v>
      </c>
      <c r="B19" s="62"/>
      <c r="C19" s="10">
        <v>4</v>
      </c>
      <c r="D19" s="7">
        <f>IF(C20=0,"- - -",C19/C20*100)</f>
        <v>5.9983504536252532E-3</v>
      </c>
      <c r="E19" s="6">
        <v>0</v>
      </c>
      <c r="F19" s="7">
        <f>IF(E20=0,"- - -",E19/E20*100)</f>
        <v>0</v>
      </c>
      <c r="G19" s="6">
        <v>2</v>
      </c>
      <c r="H19" s="7">
        <f>IF(G20=0,"- - -",G19/G20*100)</f>
        <v>5.4097917230186638E-3</v>
      </c>
      <c r="I19" s="26">
        <f t="shared" si="0"/>
        <v>6</v>
      </c>
      <c r="J19" s="29">
        <f>IF(I20=0,"- - -",I19/I20*100)</f>
        <v>4.6260601387818042E-3</v>
      </c>
      <c r="M19" s="69"/>
    </row>
    <row r="20" spans="1:29" x14ac:dyDescent="0.3">
      <c r="A20" s="155" t="s">
        <v>13</v>
      </c>
      <c r="B20" s="156"/>
      <c r="C20" s="14">
        <f>SUM(C8:C19)</f>
        <v>66685</v>
      </c>
      <c r="D20" s="15">
        <f>IF(C20=0,"- - -",C20/C20*100)</f>
        <v>100</v>
      </c>
      <c r="E20" s="16">
        <f>SUM(E8:E19)</f>
        <v>26045</v>
      </c>
      <c r="F20" s="15">
        <f>IF(E20=0,"- - -",E20/E20*100)</f>
        <v>100</v>
      </c>
      <c r="G20" s="16">
        <f>SUM(G8:G19)</f>
        <v>36970</v>
      </c>
      <c r="H20" s="15">
        <f>IF(G20=0,"- - -",G20/G20*100)</f>
        <v>100</v>
      </c>
      <c r="I20" s="22">
        <f>SUM(I8:I19)</f>
        <v>129700</v>
      </c>
      <c r="J20" s="23">
        <f>IF(I20=0,"- - -",I20/I20*100)</f>
        <v>100</v>
      </c>
      <c r="M20" s="69"/>
    </row>
    <row r="21" spans="1:29" ht="15" thickBot="1" x14ac:dyDescent="0.35">
      <c r="A21" s="149" t="s">
        <v>69</v>
      </c>
      <c r="B21" s="150"/>
      <c r="C21" s="18">
        <f>IF($I20=0,"- - -",C20/$I20*100)</f>
        <v>51.414803392444099</v>
      </c>
      <c r="D21" s="19"/>
      <c r="E21" s="20">
        <f>IF($I20=0,"- - -",E20/$I20*100)</f>
        <v>20.080956052428682</v>
      </c>
      <c r="F21" s="19"/>
      <c r="G21" s="20">
        <f>IF($I20=0,"- - -",G20/$I20*100)</f>
        <v>28.504240555127218</v>
      </c>
      <c r="H21" s="19"/>
      <c r="I21" s="24">
        <f>IF($I20=0,"- - -",I20/$I20*100)</f>
        <v>100</v>
      </c>
      <c r="J21" s="25"/>
    </row>
    <row r="24" spans="1:29" x14ac:dyDescent="0.3">
      <c r="A24" s="49" t="s">
        <v>195</v>
      </c>
      <c r="J24" s="48"/>
      <c r="L24" s="48"/>
    </row>
    <row r="25" spans="1:29" ht="15" thickBot="1" x14ac:dyDescent="0.35"/>
    <row r="26" spans="1:29" ht="14.4" customHeight="1" x14ac:dyDescent="0.3">
      <c r="A26" s="151" t="s">
        <v>205</v>
      </c>
      <c r="B26" s="152"/>
      <c r="C26" s="32" t="s">
        <v>1</v>
      </c>
      <c r="D26" s="33"/>
      <c r="E26" s="33" t="s">
        <v>2</v>
      </c>
      <c r="F26" s="33"/>
      <c r="G26" s="33" t="s">
        <v>3</v>
      </c>
      <c r="H26" s="33"/>
      <c r="I26" s="33" t="s">
        <v>4</v>
      </c>
      <c r="J26" s="33"/>
      <c r="K26" s="33" t="s">
        <v>5</v>
      </c>
      <c r="L26" s="33"/>
      <c r="M26" s="33" t="s">
        <v>72</v>
      </c>
      <c r="N26" s="33"/>
      <c r="O26" s="33" t="s">
        <v>7</v>
      </c>
      <c r="P26" s="33"/>
      <c r="Q26" s="33" t="s">
        <v>8</v>
      </c>
      <c r="R26" s="33"/>
      <c r="S26" s="33" t="s">
        <v>9</v>
      </c>
      <c r="T26" s="33"/>
      <c r="U26" s="33" t="s">
        <v>10</v>
      </c>
      <c r="V26" s="33"/>
      <c r="W26" s="33" t="s">
        <v>11</v>
      </c>
      <c r="X26" s="33"/>
      <c r="Y26" s="35" t="s">
        <v>13</v>
      </c>
      <c r="Z26" s="36"/>
    </row>
    <row r="27" spans="1:29" ht="15" thickBot="1" x14ac:dyDescent="0.35">
      <c r="A27" s="153"/>
      <c r="B27" s="154"/>
      <c r="C27" s="37" t="s">
        <v>14</v>
      </c>
      <c r="D27" s="38" t="s">
        <v>15</v>
      </c>
      <c r="E27" s="39" t="s">
        <v>14</v>
      </c>
      <c r="F27" s="38" t="s">
        <v>15</v>
      </c>
      <c r="G27" s="39" t="s">
        <v>14</v>
      </c>
      <c r="H27" s="38" t="s">
        <v>15</v>
      </c>
      <c r="I27" s="37" t="s">
        <v>14</v>
      </c>
      <c r="J27" s="38" t="s">
        <v>15</v>
      </c>
      <c r="K27" s="37" t="s">
        <v>14</v>
      </c>
      <c r="L27" s="38" t="s">
        <v>15</v>
      </c>
      <c r="M27" s="37" t="s">
        <v>14</v>
      </c>
      <c r="N27" s="38" t="s">
        <v>15</v>
      </c>
      <c r="O27" s="37" t="s">
        <v>14</v>
      </c>
      <c r="P27" s="38" t="s">
        <v>15</v>
      </c>
      <c r="Q27" s="37" t="s">
        <v>14</v>
      </c>
      <c r="R27" s="38" t="s">
        <v>15</v>
      </c>
      <c r="S27" s="37" t="s">
        <v>14</v>
      </c>
      <c r="T27" s="38" t="s">
        <v>15</v>
      </c>
      <c r="U27" s="37" t="s">
        <v>14</v>
      </c>
      <c r="V27" s="38" t="s">
        <v>15</v>
      </c>
      <c r="W27" s="37" t="s">
        <v>14</v>
      </c>
      <c r="X27" s="38" t="s">
        <v>15</v>
      </c>
      <c r="Y27" s="41" t="s">
        <v>14</v>
      </c>
      <c r="Z27" s="42" t="s">
        <v>15</v>
      </c>
    </row>
    <row r="28" spans="1:29" x14ac:dyDescent="0.3">
      <c r="A28" s="59" t="s">
        <v>220</v>
      </c>
      <c r="B28" s="62" t="s">
        <v>218</v>
      </c>
      <c r="C28" s="8">
        <v>10</v>
      </c>
      <c r="D28" s="5">
        <f>IF(C40=0,"- - -",C28/C40*100)</f>
        <v>8.3015108749792454E-2</v>
      </c>
      <c r="E28" s="4">
        <v>28</v>
      </c>
      <c r="F28" s="5">
        <f>IF(E40=0,"- - -",E28/E40*100)</f>
        <v>0.1697484086086693</v>
      </c>
      <c r="G28" s="4">
        <v>27</v>
      </c>
      <c r="H28" s="5">
        <f>IF(G40=0,"- - -",G28/G40*100)</f>
        <v>0.11734028683181225</v>
      </c>
      <c r="I28" s="4">
        <v>6</v>
      </c>
      <c r="J28" s="5">
        <f>IF(I40=0,"- - -",I28/I40*100)</f>
        <v>7.0888468809073735E-2</v>
      </c>
      <c r="K28" s="4">
        <v>16</v>
      </c>
      <c r="L28" s="5">
        <f>IF(K40=0,"- - -",K28/K40*100)</f>
        <v>0.23988005997001496</v>
      </c>
      <c r="M28" s="4">
        <v>21</v>
      </c>
      <c r="N28" s="5">
        <f>IF(M40=0,"- - -",M28/M40*100)</f>
        <v>8.0629679401036658E-2</v>
      </c>
      <c r="O28" s="4">
        <v>14</v>
      </c>
      <c r="P28" s="5">
        <f>IF(O40=0,"- - -",O28/O40*100)</f>
        <v>9.6618357487922704E-2</v>
      </c>
      <c r="Q28" s="4">
        <v>1</v>
      </c>
      <c r="R28" s="5">
        <f>IF(Q40=0,"- - -",Q28/Q40*100)</f>
        <v>5.3705692803437163E-2</v>
      </c>
      <c r="S28" s="4">
        <v>17</v>
      </c>
      <c r="T28" s="5">
        <f>IF(S40=0,"- - -",S28/S40*100)</f>
        <v>0.13340657615946008</v>
      </c>
      <c r="U28" s="4">
        <v>2</v>
      </c>
      <c r="V28" s="5">
        <f>IF(U40=0,"- - -",U28/U40*100)</f>
        <v>4.1093075816724882E-2</v>
      </c>
      <c r="W28" s="4">
        <v>5</v>
      </c>
      <c r="X28" s="5">
        <f>IF(W40=0,"- - -",W28/W40*100)</f>
        <v>0.16622340425531915</v>
      </c>
      <c r="Y28" s="26">
        <f>C28+E28+G28+I28+K28+M28+O28+Q28+S28+U28+W28</f>
        <v>147</v>
      </c>
      <c r="Z28" s="27">
        <f>IF(Y40=0,"- - -",Y28/Y40*100)</f>
        <v>0.1133384734001542</v>
      </c>
      <c r="AC28" s="69"/>
    </row>
    <row r="29" spans="1:29" x14ac:dyDescent="0.3">
      <c r="A29" s="60" t="s">
        <v>208</v>
      </c>
      <c r="B29" s="62" t="s">
        <v>218</v>
      </c>
      <c r="C29" s="9">
        <v>53</v>
      </c>
      <c r="D29" s="3">
        <f>IF(C40=0,"- - -",C29/C40*100)</f>
        <v>0.43998007637390008</v>
      </c>
      <c r="E29" s="2">
        <v>75</v>
      </c>
      <c r="F29" s="3">
        <f>IF(E40=0,"- - -",E29/E40*100)</f>
        <v>0.45468323734464994</v>
      </c>
      <c r="G29" s="2">
        <v>85</v>
      </c>
      <c r="H29" s="3">
        <f>IF(G40=0,"- - -",G29/G40*100)</f>
        <v>0.36940460669274228</v>
      </c>
      <c r="I29" s="2">
        <v>20</v>
      </c>
      <c r="J29" s="3">
        <f>IF(I40=0,"- - -",I29/I40*100)</f>
        <v>0.23629489603024575</v>
      </c>
      <c r="K29" s="2">
        <v>60</v>
      </c>
      <c r="L29" s="3">
        <f>IF(K40=0,"- - -",K29/K40*100)</f>
        <v>0.8995502248875562</v>
      </c>
      <c r="M29" s="2">
        <v>132</v>
      </c>
      <c r="N29" s="3">
        <f>IF(M40=0,"- - -",M29/M40*100)</f>
        <v>0.50681512766365899</v>
      </c>
      <c r="O29" s="2">
        <v>45</v>
      </c>
      <c r="P29" s="3">
        <f>IF(O40=0,"- - -",O29/O40*100)</f>
        <v>0.3105590062111801</v>
      </c>
      <c r="Q29" s="2">
        <v>3</v>
      </c>
      <c r="R29" s="3">
        <f>IF(Q40=0,"- - -",Q29/Q40*100)</f>
        <v>0.1611170784103115</v>
      </c>
      <c r="S29" s="2">
        <v>66</v>
      </c>
      <c r="T29" s="3">
        <f>IF(S40=0,"- - -",S29/S40*100)</f>
        <v>0.51793141332496273</v>
      </c>
      <c r="U29" s="2">
        <v>18</v>
      </c>
      <c r="V29" s="3">
        <f>IF(U40=0,"- - -",U29/U40*100)</f>
        <v>0.36983768235052394</v>
      </c>
      <c r="W29" s="2">
        <v>6</v>
      </c>
      <c r="X29" s="3">
        <f>IF(W40=0,"- - -",W29/W40*100)</f>
        <v>0.19946808510638298</v>
      </c>
      <c r="Y29" s="26">
        <f t="shared" ref="Y29:Y39" si="1">C29+E29+G29+I29+K29+M29+O29+Q29+S29+U29+W29</f>
        <v>563</v>
      </c>
      <c r="Z29" s="29">
        <f>IF(Y40=0,"- - -",Y29/Y40*100)</f>
        <v>0.43407864302235932</v>
      </c>
      <c r="AC29" s="69"/>
    </row>
    <row r="30" spans="1:29" x14ac:dyDescent="0.3">
      <c r="A30" s="60" t="s">
        <v>209</v>
      </c>
      <c r="B30" s="62" t="s">
        <v>218</v>
      </c>
      <c r="C30" s="9">
        <v>66</v>
      </c>
      <c r="D30" s="3">
        <f>IF(C40=0,"- - -",C30/C40*100)</f>
        <v>0.54789971774863022</v>
      </c>
      <c r="E30" s="2">
        <v>92</v>
      </c>
      <c r="F30" s="3">
        <f>IF(E40=0,"- - -",E30/E40*100)</f>
        <v>0.55774477114277055</v>
      </c>
      <c r="G30" s="2">
        <v>151</v>
      </c>
      <c r="H30" s="3">
        <f>IF(G40=0,"- - -",G30/G40*100)</f>
        <v>0.65623641894828333</v>
      </c>
      <c r="I30" s="2">
        <v>52</v>
      </c>
      <c r="J30" s="3">
        <f>IF(I40=0,"- - -",I30/I40*100)</f>
        <v>0.61436672967863892</v>
      </c>
      <c r="K30" s="2">
        <v>75</v>
      </c>
      <c r="L30" s="3">
        <f>IF(K40=0,"- - -",K30/K40*100)</f>
        <v>1.1244377811094453</v>
      </c>
      <c r="M30" s="2">
        <v>241</v>
      </c>
      <c r="N30" s="3">
        <f>IF(M40=0,"- - -",M30/M40*100)</f>
        <v>0.92532155884046852</v>
      </c>
      <c r="O30" s="2">
        <v>94</v>
      </c>
      <c r="P30" s="3">
        <f>IF(O40=0,"- - -",O30/O40*100)</f>
        <v>0.64872325741890968</v>
      </c>
      <c r="Q30" s="2">
        <v>4</v>
      </c>
      <c r="R30" s="3">
        <f>IF(Q40=0,"- - -",Q30/Q40*100)</f>
        <v>0.21482277121374865</v>
      </c>
      <c r="S30" s="2">
        <v>80</v>
      </c>
      <c r="T30" s="3">
        <f>IF(S40=0,"- - -",S30/S40*100)</f>
        <v>0.62779565251510638</v>
      </c>
      <c r="U30" s="2">
        <v>17</v>
      </c>
      <c r="V30" s="3">
        <f>IF(U40=0,"- - -",U30/U40*100)</f>
        <v>0.34929114444216147</v>
      </c>
      <c r="W30" s="2">
        <v>6</v>
      </c>
      <c r="X30" s="3">
        <f>IF(W40=0,"- - -",W30/W40*100)</f>
        <v>0.19946808510638298</v>
      </c>
      <c r="Y30" s="26">
        <f t="shared" si="1"/>
        <v>878</v>
      </c>
      <c r="Z30" s="29">
        <f>IF(Y40=0,"- - -",Y30/Y40*100)</f>
        <v>0.67694680030840393</v>
      </c>
      <c r="AC30" s="69"/>
    </row>
    <row r="31" spans="1:29" x14ac:dyDescent="0.3">
      <c r="A31" s="60" t="s">
        <v>212</v>
      </c>
      <c r="B31" s="62" t="s">
        <v>218</v>
      </c>
      <c r="C31" s="9">
        <v>149</v>
      </c>
      <c r="D31" s="3">
        <f>IF(C40=0,"- - -",C31/C40*100)</f>
        <v>1.2369251203719078</v>
      </c>
      <c r="E31" s="2">
        <v>178</v>
      </c>
      <c r="F31" s="3">
        <f>IF(E40=0,"- - -",E31/E40*100)</f>
        <v>1.0791148832979691</v>
      </c>
      <c r="G31" s="2">
        <v>288</v>
      </c>
      <c r="H31" s="3">
        <f>IF(G40=0,"- - -",G31/G40*100)</f>
        <v>1.2516297262059974</v>
      </c>
      <c r="I31" s="2">
        <v>125</v>
      </c>
      <c r="J31" s="3">
        <f>IF(I40=0,"- - -",I31/I40*100)</f>
        <v>1.4768431001890359</v>
      </c>
      <c r="K31" s="2">
        <v>130</v>
      </c>
      <c r="L31" s="3">
        <f>IF(K40=0,"- - -",K31/K40*100)</f>
        <v>1.9490254872563717</v>
      </c>
      <c r="M31" s="2">
        <v>351</v>
      </c>
      <c r="N31" s="3">
        <f>IF(M40=0,"- - -",M31/M40*100)</f>
        <v>1.3476674985601842</v>
      </c>
      <c r="O31" s="2">
        <v>246</v>
      </c>
      <c r="P31" s="3">
        <f>IF(O40=0,"- - -",O31/O40*100)</f>
        <v>1.6977225672877845</v>
      </c>
      <c r="Q31" s="2">
        <v>24</v>
      </c>
      <c r="R31" s="3">
        <f>IF(Q40=0,"- - -",Q31/Q40*100)</f>
        <v>1.288936627282492</v>
      </c>
      <c r="S31" s="2">
        <v>222</v>
      </c>
      <c r="T31" s="3">
        <f>IF(S40=0,"- - -",S31/S40*100)</f>
        <v>1.74213293572942</v>
      </c>
      <c r="U31" s="2">
        <v>80</v>
      </c>
      <c r="V31" s="3">
        <f>IF(U40=0,"- - -",U31/U40*100)</f>
        <v>1.6437230326689953</v>
      </c>
      <c r="W31" s="2">
        <v>33</v>
      </c>
      <c r="X31" s="3">
        <f>IF(W40=0,"- - -",W31/W40*100)</f>
        <v>1.0970744680851063</v>
      </c>
      <c r="Y31" s="26">
        <f t="shared" si="1"/>
        <v>1826</v>
      </c>
      <c r="Z31" s="29">
        <f>IF(Y40=0,"- - -",Y31/Y40*100)</f>
        <v>1.407864302235929</v>
      </c>
      <c r="AC31" s="69"/>
    </row>
    <row r="32" spans="1:29" x14ac:dyDescent="0.3">
      <c r="A32" s="60" t="s">
        <v>210</v>
      </c>
      <c r="B32" s="62" t="s">
        <v>218</v>
      </c>
      <c r="C32" s="9">
        <v>530</v>
      </c>
      <c r="D32" s="3">
        <f>IF(C40=0,"- - -",C32/C40*100)</f>
        <v>4.3998007637390009</v>
      </c>
      <c r="E32" s="2">
        <v>671</v>
      </c>
      <c r="F32" s="3">
        <f>IF(E40=0,"- - -",E32/E40*100)</f>
        <v>4.0678993634434679</v>
      </c>
      <c r="G32" s="2">
        <v>947</v>
      </c>
      <c r="H32" s="3">
        <f>IF(G40=0,"- - -",G32/G40*100)</f>
        <v>4.1156019122120817</v>
      </c>
      <c r="I32" s="2">
        <v>379</v>
      </c>
      <c r="J32" s="3">
        <f>IF(I40=0,"- - -",I32/I40*100)</f>
        <v>4.477788279773157</v>
      </c>
      <c r="K32" s="2">
        <v>308</v>
      </c>
      <c r="L32" s="3">
        <f>IF(K40=0,"- - -",K32/K40*100)</f>
        <v>4.617691154422789</v>
      </c>
      <c r="M32" s="2">
        <v>1162</v>
      </c>
      <c r="N32" s="3">
        <f>IF(M40=0,"- - -",M32/M40*100)</f>
        <v>4.4615089268573627</v>
      </c>
      <c r="O32" s="2">
        <v>879</v>
      </c>
      <c r="P32" s="3">
        <f>IF(O40=0,"- - -",O32/O40*100)</f>
        <v>6.066252587991718</v>
      </c>
      <c r="Q32" s="2">
        <v>87</v>
      </c>
      <c r="R32" s="3">
        <f>IF(Q40=0,"- - -",Q32/Q40*100)</f>
        <v>4.6723952738990331</v>
      </c>
      <c r="S32" s="2">
        <v>700</v>
      </c>
      <c r="T32" s="3">
        <f>IF(S40=0,"- - -",S32/S40*100)</f>
        <v>5.4932119595071809</v>
      </c>
      <c r="U32" s="2">
        <v>254</v>
      </c>
      <c r="V32" s="3">
        <f>IF(U40=0,"- - -",U32/U40*100)</f>
        <v>5.2188206287240604</v>
      </c>
      <c r="W32" s="2">
        <v>149</v>
      </c>
      <c r="X32" s="3">
        <f>IF(W40=0,"- - -",W32/W40*100)</f>
        <v>4.9534574468085104</v>
      </c>
      <c r="Y32" s="26">
        <f t="shared" si="1"/>
        <v>6066</v>
      </c>
      <c r="Z32" s="29">
        <f>IF(Y40=0,"- - -",Y32/Y40*100)</f>
        <v>4.6769468003084045</v>
      </c>
      <c r="AC32" s="69"/>
    </row>
    <row r="33" spans="1:33" x14ac:dyDescent="0.3">
      <c r="A33" s="60" t="s">
        <v>211</v>
      </c>
      <c r="B33" s="62" t="s">
        <v>218</v>
      </c>
      <c r="C33" s="9">
        <v>2069</v>
      </c>
      <c r="D33" s="3">
        <f>IF(C40=0,"- - -",C33/C40*100)</f>
        <v>17.175826000332062</v>
      </c>
      <c r="E33" s="2">
        <v>2833</v>
      </c>
      <c r="F33" s="3">
        <f>IF(E40=0,"- - -",E33/E40*100)</f>
        <v>17.174901485298573</v>
      </c>
      <c r="G33" s="2">
        <v>3790</v>
      </c>
      <c r="H33" s="3">
        <f>IF(G40=0,"- - -",G33/G40*100)</f>
        <v>16.471099521946979</v>
      </c>
      <c r="I33" s="2">
        <v>1455</v>
      </c>
      <c r="J33" s="3">
        <f>IF(I40=0,"- - -",I33/I40*100)</f>
        <v>17.190453686200378</v>
      </c>
      <c r="K33" s="2">
        <v>1098</v>
      </c>
      <c r="L33" s="3">
        <f>IF(K40=0,"- - -",K33/K40*100)</f>
        <v>16.46176911544228</v>
      </c>
      <c r="M33" s="2">
        <v>4628</v>
      </c>
      <c r="N33" s="3">
        <f>IF(M40=0,"- - -",M33/M40*100)</f>
        <v>17.769245536571319</v>
      </c>
      <c r="O33" s="2">
        <v>3279</v>
      </c>
      <c r="P33" s="3">
        <f>IF(O40=0,"- - -",O33/O40*100)</f>
        <v>22.629399585921327</v>
      </c>
      <c r="Q33" s="2">
        <v>368</v>
      </c>
      <c r="R33" s="3">
        <f>IF(Q40=0,"- - -",Q33/Q40*100)</f>
        <v>19.763694951664874</v>
      </c>
      <c r="S33" s="2">
        <v>2704</v>
      </c>
      <c r="T33" s="3">
        <f>IF(S40=0,"- - -",S33/S40*100)</f>
        <v>21.219493055010595</v>
      </c>
      <c r="U33" s="2">
        <v>1048</v>
      </c>
      <c r="V33" s="3">
        <f>IF(U40=0,"- - -",U33/U40*100)</f>
        <v>21.532771727963837</v>
      </c>
      <c r="W33" s="2">
        <v>581</v>
      </c>
      <c r="X33" s="3">
        <f>IF(W40=0,"- - -",W33/W40*100)</f>
        <v>19.315159574468087</v>
      </c>
      <c r="Y33" s="26">
        <f t="shared" si="1"/>
        <v>23853</v>
      </c>
      <c r="Z33" s="29">
        <f>IF(Y40=0,"- - -",Y33/Y40*100)</f>
        <v>18.390902081727063</v>
      </c>
      <c r="AC33" s="69"/>
    </row>
    <row r="34" spans="1:33" x14ac:dyDescent="0.3">
      <c r="A34" s="60" t="s">
        <v>213</v>
      </c>
      <c r="B34" s="62" t="s">
        <v>218</v>
      </c>
      <c r="C34" s="9">
        <v>4630</v>
      </c>
      <c r="D34" s="3">
        <f>IF(C40=0,"- - -",C34/C40*100)</f>
        <v>38.435995351153913</v>
      </c>
      <c r="E34" s="2">
        <v>6527</v>
      </c>
      <c r="F34" s="3">
        <f>IF(E40=0,"- - -",E34/E40*100)</f>
        <v>39.569566535313733</v>
      </c>
      <c r="G34" s="2">
        <v>8790</v>
      </c>
      <c r="H34" s="3">
        <f>IF(G40=0,"- - -",G34/G40*100)</f>
        <v>38.200782268578884</v>
      </c>
      <c r="I34" s="2">
        <v>3228</v>
      </c>
      <c r="J34" s="3">
        <f>IF(I40=0,"- - -",I34/I40*100)</f>
        <v>38.137996219281661</v>
      </c>
      <c r="K34" s="2">
        <v>2519</v>
      </c>
      <c r="L34" s="3">
        <f>IF(K40=0,"- - -",K34/K40*100)</f>
        <v>37.766116941529241</v>
      </c>
      <c r="M34" s="2">
        <v>10292</v>
      </c>
      <c r="N34" s="3">
        <f>IF(M40=0,"- - -",M34/M40*100)</f>
        <v>39.516221923593783</v>
      </c>
      <c r="O34" s="2">
        <v>5825</v>
      </c>
      <c r="P34" s="3">
        <f>IF(O40=0,"- - -",O34/O40*100)</f>
        <v>40.200138026224984</v>
      </c>
      <c r="Q34" s="2">
        <v>720</v>
      </c>
      <c r="R34" s="3">
        <f>IF(Q40=0,"- - -",Q34/Q40*100)</f>
        <v>38.66809881847476</v>
      </c>
      <c r="S34" s="2">
        <v>5169</v>
      </c>
      <c r="T34" s="3">
        <f>IF(S40=0,"- - -",S34/S40*100)</f>
        <v>40.563446598132309</v>
      </c>
      <c r="U34" s="2">
        <v>1969</v>
      </c>
      <c r="V34" s="3">
        <f>IF(U40=0,"- - -",U34/U40*100)</f>
        <v>40.456133141565651</v>
      </c>
      <c r="W34" s="2">
        <v>1193</v>
      </c>
      <c r="X34" s="3">
        <f>IF(W40=0,"- - -",W34/W40*100)</f>
        <v>39.660904255319153</v>
      </c>
      <c r="Y34" s="26">
        <f t="shared" si="1"/>
        <v>50862</v>
      </c>
      <c r="Z34" s="29">
        <f>IF(Y40=0,"- - -",Y34/Y40*100)</f>
        <v>39.215111796453357</v>
      </c>
      <c r="AC34" s="69"/>
    </row>
    <row r="35" spans="1:33" x14ac:dyDescent="0.3">
      <c r="A35" s="60" t="s">
        <v>214</v>
      </c>
      <c r="B35" s="62" t="s">
        <v>218</v>
      </c>
      <c r="C35" s="9">
        <v>3474</v>
      </c>
      <c r="D35" s="3">
        <f>IF(C40=0,"- - -",C35/C40*100)</f>
        <v>28.839448779677902</v>
      </c>
      <c r="E35" s="2">
        <v>4696</v>
      </c>
      <c r="F35" s="3">
        <f>IF(E40=0,"- - -",E35/E40*100)</f>
        <v>28.469233100939679</v>
      </c>
      <c r="G35" s="2">
        <v>6766</v>
      </c>
      <c r="H35" s="3">
        <f>IF(G40=0,"- - -",G35/G40*100)</f>
        <v>29.404606692742284</v>
      </c>
      <c r="I35" s="2">
        <v>2406</v>
      </c>
      <c r="J35" s="3">
        <f>IF(I40=0,"- - -",I35/I40*100)</f>
        <v>28.426275992438566</v>
      </c>
      <c r="K35" s="2">
        <v>1907</v>
      </c>
      <c r="L35" s="3">
        <f>IF(K40=0,"- - -",K35/K40*100)</f>
        <v>28.590704647676162</v>
      </c>
      <c r="M35" s="2">
        <v>7173</v>
      </c>
      <c r="N35" s="3">
        <f>IF(M40=0,"- - -",M35/M40*100)</f>
        <v>27.540794778268378</v>
      </c>
      <c r="O35" s="2">
        <v>3351</v>
      </c>
      <c r="P35" s="3">
        <f>IF(O40=0,"- - -",O35/O40*100)</f>
        <v>23.126293995859211</v>
      </c>
      <c r="Q35" s="2">
        <v>530</v>
      </c>
      <c r="R35" s="3">
        <f>IF(Q40=0,"- - -",Q35/Q40*100)</f>
        <v>28.464017185821699</v>
      </c>
      <c r="S35" s="2">
        <v>3049</v>
      </c>
      <c r="T35" s="3">
        <f>IF(S40=0,"- - -",S35/S40*100)</f>
        <v>23.926861806481988</v>
      </c>
      <c r="U35" s="2">
        <v>1210</v>
      </c>
      <c r="V35" s="3">
        <f>IF(U40=0,"- - -",U35/U40*100)</f>
        <v>24.861310869118551</v>
      </c>
      <c r="W35" s="2">
        <v>821</v>
      </c>
      <c r="X35" s="3">
        <f>IF(W40=0,"- - -",W35/W40*100)</f>
        <v>27.293882978723406</v>
      </c>
      <c r="Y35" s="26">
        <f t="shared" si="1"/>
        <v>35383</v>
      </c>
      <c r="Z35" s="29">
        <f>IF(Y40=0,"- - -",Y35/Y40*100)</f>
        <v>27.280647648419432</v>
      </c>
      <c r="AC35" s="69"/>
    </row>
    <row r="36" spans="1:33" x14ac:dyDescent="0.3">
      <c r="A36" s="60" t="s">
        <v>215</v>
      </c>
      <c r="B36" s="62" t="s">
        <v>218</v>
      </c>
      <c r="C36" s="9">
        <v>939</v>
      </c>
      <c r="D36" s="3">
        <f>IF(C40=0,"- - -",C36/C40*100)</f>
        <v>7.7951187116055127</v>
      </c>
      <c r="E36" s="2">
        <v>1241</v>
      </c>
      <c r="F36" s="3">
        <f>IF(E40=0,"- - -",E36/E40*100)</f>
        <v>7.5234919672628076</v>
      </c>
      <c r="G36" s="2">
        <v>1895</v>
      </c>
      <c r="H36" s="3">
        <f>IF(G40=0,"- - -",G36/G40*100)</f>
        <v>8.2355497609734893</v>
      </c>
      <c r="I36" s="2">
        <v>698</v>
      </c>
      <c r="J36" s="3">
        <f>IF(I40=0,"- - -",I36/I40*100)</f>
        <v>8.2466918714555764</v>
      </c>
      <c r="K36" s="2">
        <v>496</v>
      </c>
      <c r="L36" s="3">
        <f>IF(K40=0,"- - -",K36/K40*100)</f>
        <v>7.4362818590704647</v>
      </c>
      <c r="M36" s="2">
        <v>1813</v>
      </c>
      <c r="N36" s="3">
        <f>IF(M40=0,"- - -",M36/M40*100)</f>
        <v>6.9610289882894989</v>
      </c>
      <c r="O36" s="2">
        <v>677</v>
      </c>
      <c r="P36" s="3">
        <f>IF(O40=0,"- - -",O36/O40*100)</f>
        <v>4.6721877156659763</v>
      </c>
      <c r="Q36" s="2">
        <v>120</v>
      </c>
      <c r="R36" s="3">
        <f>IF(Q40=0,"- - -",Q36/Q40*100)</f>
        <v>6.4446831364124604</v>
      </c>
      <c r="S36" s="2">
        <v>675</v>
      </c>
      <c r="T36" s="3">
        <f>IF(S40=0,"- - -",S36/S40*100)</f>
        <v>5.29702581809621</v>
      </c>
      <c r="U36" s="2">
        <v>244</v>
      </c>
      <c r="V36" s="3">
        <f>IF(U40=0,"- - -",U36/U40*100)</f>
        <v>5.0133552496404352</v>
      </c>
      <c r="W36" s="2">
        <v>191</v>
      </c>
      <c r="X36" s="3">
        <f>IF(W40=0,"- - -",W36/W40*100)</f>
        <v>6.3497340425531918</v>
      </c>
      <c r="Y36" s="26">
        <f t="shared" si="1"/>
        <v>8989</v>
      </c>
      <c r="Z36" s="29">
        <f>IF(Y40=0,"- - -",Y36/Y40*100)</f>
        <v>6.930609097918274</v>
      </c>
      <c r="AC36" s="69"/>
    </row>
    <row r="37" spans="1:33" x14ac:dyDescent="0.3">
      <c r="A37" s="60" t="s">
        <v>216</v>
      </c>
      <c r="B37" s="62" t="s">
        <v>218</v>
      </c>
      <c r="C37" s="9">
        <v>116</v>
      </c>
      <c r="D37" s="3">
        <f>IF(C40=0,"- - -",C37/C40*100)</f>
        <v>0.96297526149759261</v>
      </c>
      <c r="E37" s="2">
        <v>146</v>
      </c>
      <c r="F37" s="3">
        <f>IF(E40=0,"- - -",E37/E40*100)</f>
        <v>0.88511670203091852</v>
      </c>
      <c r="G37" s="2">
        <v>237</v>
      </c>
      <c r="H37" s="3">
        <f>IF(G40=0,"- - -",G37/G40*100)</f>
        <v>1.0299869621903519</v>
      </c>
      <c r="I37" s="2">
        <v>87</v>
      </c>
      <c r="J37" s="3">
        <f>IF(I40=0,"- - -",I37/I40*100)</f>
        <v>1.027882797731569</v>
      </c>
      <c r="K37" s="2">
        <v>57</v>
      </c>
      <c r="L37" s="3">
        <f>IF(K40=0,"- - -",K37/K40*100)</f>
        <v>0.85457271364317833</v>
      </c>
      <c r="M37" s="2">
        <v>218</v>
      </c>
      <c r="N37" s="3">
        <f>IF(M40=0,"- - -",M37/M40*100)</f>
        <v>0.83701286235361871</v>
      </c>
      <c r="O37" s="2">
        <v>74</v>
      </c>
      <c r="P37" s="3">
        <f>IF(O40=0,"- - -",O37/O40*100)</f>
        <v>0.51069703243616282</v>
      </c>
      <c r="Q37" s="2">
        <v>5</v>
      </c>
      <c r="R37" s="3">
        <f>IF(Q40=0,"- - -",Q37/Q40*100)</f>
        <v>0.26852846401718583</v>
      </c>
      <c r="S37" s="2">
        <v>58</v>
      </c>
      <c r="T37" s="3">
        <f>IF(S40=0,"- - -",S37/S40*100)</f>
        <v>0.4551518480734521</v>
      </c>
      <c r="U37" s="2">
        <v>22</v>
      </c>
      <c r="V37" s="3">
        <f>IF(U40=0,"- - -",U37/U40*100)</f>
        <v>0.45202383398397372</v>
      </c>
      <c r="W37" s="2">
        <v>19</v>
      </c>
      <c r="X37" s="3">
        <f>IF(W40=0,"- - -",W37/W40*100)</f>
        <v>0.63164893617021267</v>
      </c>
      <c r="Y37" s="26">
        <f t="shared" si="1"/>
        <v>1039</v>
      </c>
      <c r="Z37" s="29">
        <f>IF(Y40=0,"- - -",Y37/Y40*100)</f>
        <v>0.80107941403238236</v>
      </c>
      <c r="AC37" s="69"/>
    </row>
    <row r="38" spans="1:33" x14ac:dyDescent="0.3">
      <c r="A38" s="61" t="s">
        <v>217</v>
      </c>
      <c r="B38" s="62" t="s">
        <v>218</v>
      </c>
      <c r="C38" s="10">
        <v>9</v>
      </c>
      <c r="D38" s="7">
        <f>IF(C40=0,"- - -",C38/C40*100)</f>
        <v>7.4713597874813215E-2</v>
      </c>
      <c r="E38" s="6">
        <v>8</v>
      </c>
      <c r="F38" s="7">
        <f>IF(E40=0,"- - -",E38/E40*100)</f>
        <v>4.8499545316762656E-2</v>
      </c>
      <c r="G38" s="6">
        <v>31</v>
      </c>
      <c r="H38" s="7">
        <f>IF(G40=0,"- - -",G38/G40*100)</f>
        <v>0.13472403302911778</v>
      </c>
      <c r="I38" s="6">
        <v>8</v>
      </c>
      <c r="J38" s="7">
        <f>IF(I40=0,"- - -",I38/I40*100)</f>
        <v>9.4517958412098299E-2</v>
      </c>
      <c r="K38" s="6">
        <v>4</v>
      </c>
      <c r="L38" s="7">
        <f>IF(K40=0,"- - -",K38/K40*100)</f>
        <v>5.9970014992503741E-2</v>
      </c>
      <c r="M38" s="6">
        <v>14</v>
      </c>
      <c r="N38" s="7">
        <f>IF(M40=0,"- - -",M38/M40*100)</f>
        <v>5.3753119600691117E-2</v>
      </c>
      <c r="O38" s="6">
        <v>4</v>
      </c>
      <c r="P38" s="7">
        <f>IF(O40=0,"- - -",O38/O40*100)</f>
        <v>2.7605244996549348E-2</v>
      </c>
      <c r="Q38" s="6">
        <v>0</v>
      </c>
      <c r="R38" s="7">
        <f>IF(Q40=0,"- - -",Q38/Q40*100)</f>
        <v>0</v>
      </c>
      <c r="S38" s="6">
        <v>3</v>
      </c>
      <c r="T38" s="7">
        <f>IF(S40=0,"- - -",S38/S40*100)</f>
        <v>2.3542336969316489E-2</v>
      </c>
      <c r="U38" s="6">
        <v>3</v>
      </c>
      <c r="V38" s="7">
        <f>IF(U40=0,"- - -",U38/U40*100)</f>
        <v>6.1639613725087326E-2</v>
      </c>
      <c r="W38" s="6">
        <v>4</v>
      </c>
      <c r="X38" s="7">
        <f>IF(W40=0,"- - -",W38/W40*100)</f>
        <v>0.13297872340425532</v>
      </c>
      <c r="Y38" s="26">
        <f t="shared" si="1"/>
        <v>88</v>
      </c>
      <c r="Z38" s="29">
        <f>IF(Y40=0,"- - -",Y38/Y40*100)</f>
        <v>6.7848882035466462E-2</v>
      </c>
      <c r="AC38" s="69"/>
    </row>
    <row r="39" spans="1:33" ht="15" thickBot="1" x14ac:dyDescent="0.35">
      <c r="A39" s="75" t="s">
        <v>219</v>
      </c>
      <c r="B39" s="62"/>
      <c r="C39" s="10">
        <v>1</v>
      </c>
      <c r="D39" s="7">
        <f>IF(C40=0,"- - -",C39/C40*100)</f>
        <v>8.3015108749792468E-3</v>
      </c>
      <c r="E39" s="6">
        <v>0</v>
      </c>
      <c r="F39" s="7">
        <f>IF(E40=0,"- - -",E39/E40*100)</f>
        <v>0</v>
      </c>
      <c r="G39" s="6">
        <v>3</v>
      </c>
      <c r="H39" s="7">
        <f>IF(G40=0,"- - -",G39/G40*100)</f>
        <v>1.303780964797914E-2</v>
      </c>
      <c r="I39" s="6">
        <v>0</v>
      </c>
      <c r="J39" s="7">
        <f>IF(I40=0,"- - -",I39/I40*100)</f>
        <v>0</v>
      </c>
      <c r="K39" s="6">
        <v>0</v>
      </c>
      <c r="L39" s="7">
        <f>IF(K40=0,"- - -",K39/K40*100)</f>
        <v>0</v>
      </c>
      <c r="M39" s="6">
        <v>0</v>
      </c>
      <c r="N39" s="7">
        <f>IF(M40=0,"- - -",M39/M40*100)</f>
        <v>0</v>
      </c>
      <c r="O39" s="6">
        <v>2</v>
      </c>
      <c r="P39" s="7">
        <f>IF(O40=0,"- - -",O39/O40*100)</f>
        <v>1.3802622498274674E-2</v>
      </c>
      <c r="Q39" s="6">
        <v>0</v>
      </c>
      <c r="R39" s="7">
        <f>IF(Q40=0,"- - -",Q39/Q40*100)</f>
        <v>0</v>
      </c>
      <c r="S39" s="6">
        <v>0</v>
      </c>
      <c r="T39" s="7">
        <f>IF(S40=0,"- - -",S39/S40*100)</f>
        <v>0</v>
      </c>
      <c r="U39" s="6">
        <v>0</v>
      </c>
      <c r="V39" s="7">
        <f>IF(U40=0,"- - -",U39/U40*100)</f>
        <v>0</v>
      </c>
      <c r="W39" s="6">
        <v>0</v>
      </c>
      <c r="X39" s="7">
        <f>IF(W40=0,"- - -",W39/W40*100)</f>
        <v>0</v>
      </c>
      <c r="Y39" s="26">
        <f t="shared" si="1"/>
        <v>6</v>
      </c>
      <c r="Z39" s="29">
        <f>IF(Y40=0,"- - -",Y39/Y40*100)</f>
        <v>4.6260601387818042E-3</v>
      </c>
      <c r="AC39" s="69"/>
    </row>
    <row r="40" spans="1:33" x14ac:dyDescent="0.3">
      <c r="A40" s="155" t="s">
        <v>13</v>
      </c>
      <c r="B40" s="156"/>
      <c r="C40" s="14">
        <f>SUM(C28:C39)</f>
        <v>12046</v>
      </c>
      <c r="D40" s="15">
        <f>IF(C40=0,"- - -",C40/C40*100)</f>
        <v>100</v>
      </c>
      <c r="E40" s="16">
        <f>SUM(E28:E39)</f>
        <v>16495</v>
      </c>
      <c r="F40" s="15">
        <f>IF(E40=0,"- - -",E40/E40*100)</f>
        <v>100</v>
      </c>
      <c r="G40" s="16">
        <f>SUM(G28:G39)</f>
        <v>23010</v>
      </c>
      <c r="H40" s="15">
        <f>IF(G40=0,"- - -",G40/G40*100)</f>
        <v>100</v>
      </c>
      <c r="I40" s="16">
        <f>SUM(I28:I39)</f>
        <v>8464</v>
      </c>
      <c r="J40" s="15">
        <f>IF(I40=0,"- - -",I40/I40*100)</f>
        <v>100</v>
      </c>
      <c r="K40" s="16">
        <f>SUM(K28:K39)</f>
        <v>6670</v>
      </c>
      <c r="L40" s="15">
        <f>IF(K40=0,"- - -",K40/K40*100)</f>
        <v>100</v>
      </c>
      <c r="M40" s="16">
        <f>SUM(M28:M39)</f>
        <v>26045</v>
      </c>
      <c r="N40" s="15">
        <f>IF(M40=0,"- - -",M40/M40*100)</f>
        <v>100</v>
      </c>
      <c r="O40" s="16">
        <f>SUM(O28:O39)</f>
        <v>14490</v>
      </c>
      <c r="P40" s="15">
        <f>IF(O40=0,"- - -",O40/O40*100)</f>
        <v>100</v>
      </c>
      <c r="Q40" s="16">
        <f>SUM(Q28:Q39)</f>
        <v>1862</v>
      </c>
      <c r="R40" s="15">
        <f>IF(Q40=0,"- - -",Q40/Q40*100)</f>
        <v>100</v>
      </c>
      <c r="S40" s="16">
        <f>SUM(S28:S39)</f>
        <v>12743</v>
      </c>
      <c r="T40" s="15">
        <f>IF(S40=0,"- - -",S40/S40*100)</f>
        <v>100</v>
      </c>
      <c r="U40" s="16">
        <f>SUM(U28:U39)</f>
        <v>4867</v>
      </c>
      <c r="V40" s="15">
        <f>IF(U40=0,"- - -",U40/U40*100)</f>
        <v>100</v>
      </c>
      <c r="W40" s="16">
        <f>SUM(W28:W39)</f>
        <v>3008</v>
      </c>
      <c r="X40" s="15">
        <f>IF(W40=0,"- - -",W40/W40*100)</f>
        <v>100</v>
      </c>
      <c r="Y40" s="22">
        <f>SUM(Y28:Y39)</f>
        <v>129700</v>
      </c>
      <c r="Z40" s="23">
        <f>IF(Y40=0,"- - -",Y40/Y40*100)</f>
        <v>100</v>
      </c>
      <c r="AC40" s="69"/>
    </row>
    <row r="41" spans="1:33" ht="15" thickBot="1" x14ac:dyDescent="0.35">
      <c r="A41" s="149" t="s">
        <v>132</v>
      </c>
      <c r="B41" s="150"/>
      <c r="C41" s="18">
        <f>IF($Y40=0,"- - -",C40/$Y40*100)</f>
        <v>9.2875867386276028</v>
      </c>
      <c r="D41" s="19"/>
      <c r="E41" s="20">
        <f>IF($Y40=0,"- - -",E40/$Y40*100)</f>
        <v>12.717810331534309</v>
      </c>
      <c r="F41" s="19"/>
      <c r="G41" s="20">
        <f>IF($Y40=0,"- - -",G40/$Y40*100)</f>
        <v>17.74094063222822</v>
      </c>
      <c r="H41" s="19"/>
      <c r="I41" s="20">
        <f>IF($Y40=0,"- - -",I40/$Y40*100)</f>
        <v>6.5258288357748651</v>
      </c>
      <c r="J41" s="19"/>
      <c r="K41" s="20">
        <f>IF($Y40=0,"- - -",K40/$Y40*100)</f>
        <v>5.1426368542791057</v>
      </c>
      <c r="L41" s="19"/>
      <c r="M41" s="20">
        <f>IF($Y40=0,"- - -",M40/$Y40*100)</f>
        <v>20.080956052428682</v>
      </c>
      <c r="N41" s="19"/>
      <c r="O41" s="20">
        <f>IF($Y40=0,"- - -",O40/$Y40*100)</f>
        <v>11.171935235158056</v>
      </c>
      <c r="P41" s="19"/>
      <c r="Q41" s="20">
        <f>IF($Y40=0,"- - -",Q40/$Y40*100)</f>
        <v>1.4356206630686199</v>
      </c>
      <c r="R41" s="19"/>
      <c r="S41" s="20">
        <f>IF($Y40=0,"- - -",S40/$Y40*100)</f>
        <v>9.8249807247494214</v>
      </c>
      <c r="T41" s="19"/>
      <c r="U41" s="20">
        <f>IF($Y40=0,"- - -",U40/$Y40*100)</f>
        <v>3.7525057825751733</v>
      </c>
      <c r="V41" s="19"/>
      <c r="W41" s="20">
        <f>IF($Y40=0,"- - -",W40/$Y40*100)</f>
        <v>2.3191981495759446</v>
      </c>
      <c r="X41" s="19"/>
      <c r="Y41" s="24">
        <f>IF($Y40=0,"- - -",Y40/$Y40*100)</f>
        <v>100</v>
      </c>
      <c r="Z41" s="25"/>
    </row>
    <row r="44" spans="1:33" x14ac:dyDescent="0.3">
      <c r="A44" s="49" t="s">
        <v>196</v>
      </c>
      <c r="J44" s="48"/>
      <c r="L44" s="48"/>
    </row>
    <row r="45" spans="1:33" ht="15" thickBot="1" x14ac:dyDescent="0.35"/>
    <row r="46" spans="1:33" ht="14.4" customHeight="1" x14ac:dyDescent="0.3">
      <c r="A46" s="151" t="s">
        <v>205</v>
      </c>
      <c r="B46" s="152"/>
      <c r="C46" s="32" t="s">
        <v>97</v>
      </c>
      <c r="D46" s="33"/>
      <c r="E46" s="33" t="s">
        <v>98</v>
      </c>
      <c r="F46" s="33"/>
      <c r="G46" s="33" t="s">
        <v>86</v>
      </c>
      <c r="H46" s="33"/>
      <c r="I46" s="33" t="s">
        <v>87</v>
      </c>
      <c r="J46" s="33"/>
      <c r="K46" s="33" t="s">
        <v>88</v>
      </c>
      <c r="L46" s="33"/>
      <c r="M46" s="33" t="s">
        <v>89</v>
      </c>
      <c r="N46" s="33"/>
      <c r="O46" s="33" t="s">
        <v>90</v>
      </c>
      <c r="P46" s="33"/>
      <c r="Q46" s="33" t="s">
        <v>91</v>
      </c>
      <c r="R46" s="33"/>
      <c r="S46" s="33" t="s">
        <v>92</v>
      </c>
      <c r="T46" s="33"/>
      <c r="U46" s="33" t="s">
        <v>93</v>
      </c>
      <c r="V46" s="33"/>
      <c r="W46" s="33" t="s">
        <v>94</v>
      </c>
      <c r="X46" s="33"/>
      <c r="Y46" s="33" t="s">
        <v>95</v>
      </c>
      <c r="Z46" s="33"/>
      <c r="AA46" s="33" t="s">
        <v>96</v>
      </c>
      <c r="AB46" s="34"/>
      <c r="AC46" s="35" t="s">
        <v>13</v>
      </c>
      <c r="AD46" s="36"/>
    </row>
    <row r="47" spans="1:33" ht="15" thickBot="1" x14ac:dyDescent="0.35">
      <c r="A47" s="153"/>
      <c r="B47" s="154"/>
      <c r="C47" s="37" t="s">
        <v>14</v>
      </c>
      <c r="D47" s="38" t="s">
        <v>15</v>
      </c>
      <c r="E47" s="39" t="s">
        <v>14</v>
      </c>
      <c r="F47" s="38" t="s">
        <v>15</v>
      </c>
      <c r="G47" s="39" t="s">
        <v>14</v>
      </c>
      <c r="H47" s="38" t="s">
        <v>15</v>
      </c>
      <c r="I47" s="37" t="s">
        <v>14</v>
      </c>
      <c r="J47" s="38" t="s">
        <v>15</v>
      </c>
      <c r="K47" s="37" t="s">
        <v>14</v>
      </c>
      <c r="L47" s="38" t="s">
        <v>15</v>
      </c>
      <c r="M47" s="37" t="s">
        <v>14</v>
      </c>
      <c r="N47" s="38" t="s">
        <v>15</v>
      </c>
      <c r="O47" s="37" t="s">
        <v>14</v>
      </c>
      <c r="P47" s="38" t="s">
        <v>15</v>
      </c>
      <c r="Q47" s="37" t="s">
        <v>14</v>
      </c>
      <c r="R47" s="38" t="s">
        <v>15</v>
      </c>
      <c r="S47" s="37" t="s">
        <v>14</v>
      </c>
      <c r="T47" s="38" t="s">
        <v>15</v>
      </c>
      <c r="U47" s="37" t="s">
        <v>14</v>
      </c>
      <c r="V47" s="38" t="s">
        <v>15</v>
      </c>
      <c r="W47" s="37" t="s">
        <v>14</v>
      </c>
      <c r="X47" s="38" t="s">
        <v>15</v>
      </c>
      <c r="Y47" s="37" t="s">
        <v>14</v>
      </c>
      <c r="Z47" s="38" t="s">
        <v>15</v>
      </c>
      <c r="AA47" s="37" t="s">
        <v>14</v>
      </c>
      <c r="AB47" s="38" t="s">
        <v>15</v>
      </c>
      <c r="AC47" s="41" t="s">
        <v>14</v>
      </c>
      <c r="AD47" s="42" t="s">
        <v>15</v>
      </c>
    </row>
    <row r="48" spans="1:33" x14ac:dyDescent="0.3">
      <c r="A48" s="59" t="s">
        <v>220</v>
      </c>
      <c r="B48" s="62" t="s">
        <v>218</v>
      </c>
      <c r="C48" s="8">
        <v>9</v>
      </c>
      <c r="D48" s="5">
        <f>IF(C60=0,"- - -",C48/C60*100)</f>
        <v>0.14478764478764478</v>
      </c>
      <c r="E48" s="4">
        <v>112</v>
      </c>
      <c r="F48" s="5">
        <f>IF(E60=0,"- - -",E48/E60*100)</f>
        <v>0.10481199348668326</v>
      </c>
      <c r="G48" s="4">
        <v>0</v>
      </c>
      <c r="H48" s="5">
        <f>IF(G60=0,"- - -",G48/G60*100)</f>
        <v>0</v>
      </c>
      <c r="I48" s="4">
        <v>2</v>
      </c>
      <c r="J48" s="5">
        <f>IF(I60=0,"- - -",I48/I60*100)</f>
        <v>0.14880952380952381</v>
      </c>
      <c r="K48" s="4">
        <v>0</v>
      </c>
      <c r="L48" s="5">
        <f>IF(K60=0,"- - -",K48/K60*100)</f>
        <v>0</v>
      </c>
      <c r="M48" s="4">
        <v>0</v>
      </c>
      <c r="N48" s="5">
        <f>IF(M60=0,"- - -",M48/M60*100)</f>
        <v>0</v>
      </c>
      <c r="O48" s="4">
        <v>3</v>
      </c>
      <c r="P48" s="5">
        <f>IF(O60=0,"- - -",O48/O60*100)</f>
        <v>0.24630541871921183</v>
      </c>
      <c r="Q48" s="4">
        <v>1</v>
      </c>
      <c r="R48" s="5">
        <f>IF(Q60=0,"- - -",Q48/Q60*100)</f>
        <v>2.7322404371584699E-2</v>
      </c>
      <c r="S48" s="4">
        <v>2</v>
      </c>
      <c r="T48" s="5">
        <f>IF(S60=0,"- - -",S48/S60*100)</f>
        <v>0.13003901170351106</v>
      </c>
      <c r="U48" s="4">
        <v>13</v>
      </c>
      <c r="V48" s="5">
        <f>IF(U60=0,"- - -",U48/U60*100)</f>
        <v>0.22203245089666954</v>
      </c>
      <c r="W48" s="4">
        <v>2</v>
      </c>
      <c r="X48" s="5">
        <f>IF(W60=0,"- - -",W48/W60*100)</f>
        <v>0.2590673575129534</v>
      </c>
      <c r="Y48" s="4">
        <v>2</v>
      </c>
      <c r="Z48" s="5">
        <f>IF(Y60=0,"- - -",Y48/Y60*100)</f>
        <v>0.11235955056179776</v>
      </c>
      <c r="AA48" s="4">
        <v>1</v>
      </c>
      <c r="AB48" s="5">
        <f>IF(AA60=0,"- - -",AA48/AA60*100)</f>
        <v>3.125</v>
      </c>
      <c r="AC48" s="26">
        <f>C48+E48+G48+I48+K48+M48+O48+Q48+S48+U48+W48+Y48+AA48</f>
        <v>147</v>
      </c>
      <c r="AD48" s="27">
        <f>IF(AC60=0,"- - -",AC48/AC60*100)</f>
        <v>0.1133384734001542</v>
      </c>
      <c r="AG48" s="69"/>
    </row>
    <row r="49" spans="1:33" x14ac:dyDescent="0.3">
      <c r="A49" s="60" t="s">
        <v>208</v>
      </c>
      <c r="B49" s="62" t="s">
        <v>218</v>
      </c>
      <c r="C49" s="9">
        <v>27</v>
      </c>
      <c r="D49" s="3">
        <f>IF(C60=0,"- - -",C49/C60*100)</f>
        <v>0.43436293436293438</v>
      </c>
      <c r="E49" s="2">
        <v>455</v>
      </c>
      <c r="F49" s="3">
        <f>IF(E60=0,"- - -",E49/E60*100)</f>
        <v>0.42579872353965076</v>
      </c>
      <c r="G49" s="2">
        <v>0</v>
      </c>
      <c r="H49" s="3">
        <f>IF(G60=0,"- - -",G49/G60*100)</f>
        <v>0</v>
      </c>
      <c r="I49" s="2">
        <v>4</v>
      </c>
      <c r="J49" s="3">
        <f>IF(I60=0,"- - -",I49/I60*100)</f>
        <v>0.29761904761904762</v>
      </c>
      <c r="K49" s="2">
        <v>0</v>
      </c>
      <c r="L49" s="3">
        <f>IF(K60=0,"- - -",K49/K60*100)</f>
        <v>0</v>
      </c>
      <c r="M49" s="2">
        <v>1</v>
      </c>
      <c r="N49" s="3">
        <f>IF(M60=0,"- - -",M49/M60*100)</f>
        <v>4.5454545454545459</v>
      </c>
      <c r="O49" s="2">
        <v>6</v>
      </c>
      <c r="P49" s="3">
        <f>IF(O60=0,"- - -",O49/O60*100)</f>
        <v>0.49261083743842365</v>
      </c>
      <c r="Q49" s="2">
        <v>17</v>
      </c>
      <c r="R49" s="3">
        <f>IF(Q60=0,"- - -",Q49/Q60*100)</f>
        <v>0.46448087431693985</v>
      </c>
      <c r="S49" s="2">
        <v>7</v>
      </c>
      <c r="T49" s="3">
        <f>IF(S60=0,"- - -",S49/S60*100)</f>
        <v>0.45513654096228867</v>
      </c>
      <c r="U49" s="2">
        <v>34</v>
      </c>
      <c r="V49" s="3">
        <f>IF(U60=0,"- - -",U49/U60*100)</f>
        <v>0.58070025619128951</v>
      </c>
      <c r="W49" s="2">
        <v>5</v>
      </c>
      <c r="X49" s="3">
        <f>IF(W60=0,"- - -",W49/W60*100)</f>
        <v>0.64766839378238339</v>
      </c>
      <c r="Y49" s="2">
        <v>7</v>
      </c>
      <c r="Z49" s="3">
        <f>IF(Y60=0,"- - -",Y49/Y60*100)</f>
        <v>0.39325842696629215</v>
      </c>
      <c r="AA49" s="2">
        <v>0</v>
      </c>
      <c r="AB49" s="3">
        <f>IF(AA60=0,"- - -",AA49/AA60*100)</f>
        <v>0</v>
      </c>
      <c r="AC49" s="26">
        <f t="shared" ref="AC49:AC59" si="2">C49+E49+G49+I49+K49+M49+O49+Q49+S49+U49+W49+Y49+AA49</f>
        <v>563</v>
      </c>
      <c r="AD49" s="29">
        <f>IF(AC60=0,"- - -",AC49/AC60*100)</f>
        <v>0.43407864302235932</v>
      </c>
      <c r="AG49" s="69"/>
    </row>
    <row r="50" spans="1:33" x14ac:dyDescent="0.3">
      <c r="A50" s="60" t="s">
        <v>209</v>
      </c>
      <c r="B50" s="62" t="s">
        <v>218</v>
      </c>
      <c r="C50" s="9">
        <v>44</v>
      </c>
      <c r="D50" s="3">
        <f>IF(C60=0,"- - -",C50/C60*100)</f>
        <v>0.70785070785070792</v>
      </c>
      <c r="E50" s="2">
        <v>724</v>
      </c>
      <c r="F50" s="3">
        <f>IF(E60=0,"- - -",E50/E60*100)</f>
        <v>0.67753467218177388</v>
      </c>
      <c r="G50" s="2">
        <v>1</v>
      </c>
      <c r="H50" s="3">
        <f>IF(G60=0,"- - -",G50/G60*100)</f>
        <v>0.42194092827004215</v>
      </c>
      <c r="I50" s="2">
        <v>8</v>
      </c>
      <c r="J50" s="3">
        <f>IF(I60=0,"- - -",I50/I60*100)</f>
        <v>0.59523809523809523</v>
      </c>
      <c r="K50" s="2">
        <v>1</v>
      </c>
      <c r="L50" s="3">
        <f>IF(K60=0,"- - -",K50/K60*100)</f>
        <v>0.59523809523809523</v>
      </c>
      <c r="M50" s="2">
        <v>1</v>
      </c>
      <c r="N50" s="3">
        <f>IF(M60=0,"- - -",M50/M60*100)</f>
        <v>4.5454545454545459</v>
      </c>
      <c r="O50" s="2">
        <v>11</v>
      </c>
      <c r="P50" s="3">
        <f>IF(O60=0,"- - -",O50/O60*100)</f>
        <v>0.90311986863710991</v>
      </c>
      <c r="Q50" s="2">
        <v>29</v>
      </c>
      <c r="R50" s="3">
        <f>IF(Q60=0,"- - -",Q50/Q60*100)</f>
        <v>0.79234972677595628</v>
      </c>
      <c r="S50" s="2">
        <v>7</v>
      </c>
      <c r="T50" s="3">
        <f>IF(S60=0,"- - -",S50/S60*100)</f>
        <v>0.45513654096228867</v>
      </c>
      <c r="U50" s="2">
        <v>40</v>
      </c>
      <c r="V50" s="3">
        <f>IF(U60=0,"- - -",U50/U60*100)</f>
        <v>0.68317677198975235</v>
      </c>
      <c r="W50" s="2">
        <v>6</v>
      </c>
      <c r="X50" s="3">
        <f>IF(W60=0,"- - -",W50/W60*100)</f>
        <v>0.77720207253886009</v>
      </c>
      <c r="Y50" s="2">
        <v>6</v>
      </c>
      <c r="Z50" s="3">
        <f>IF(Y60=0,"- - -",Y50/Y60*100)</f>
        <v>0.33707865168539325</v>
      </c>
      <c r="AA50" s="2">
        <v>0</v>
      </c>
      <c r="AB50" s="3">
        <f>IF(AA60=0,"- - -",AA50/AA60*100)</f>
        <v>0</v>
      </c>
      <c r="AC50" s="26">
        <f t="shared" si="2"/>
        <v>878</v>
      </c>
      <c r="AD50" s="29">
        <f>IF(AC60=0,"- - -",AC50/AC60*100)</f>
        <v>0.67694680030840393</v>
      </c>
      <c r="AG50" s="69"/>
    </row>
    <row r="51" spans="1:33" x14ac:dyDescent="0.3">
      <c r="A51" s="60" t="s">
        <v>212</v>
      </c>
      <c r="B51" s="62" t="s">
        <v>218</v>
      </c>
      <c r="C51" s="9">
        <v>96</v>
      </c>
      <c r="D51" s="3">
        <f>IF(C60=0,"- - -",C51/C60*100)</f>
        <v>1.5444015444015444</v>
      </c>
      <c r="E51" s="2">
        <v>1532</v>
      </c>
      <c r="F51" s="3">
        <f>IF(E60=0,"- - -",E51/E60*100)</f>
        <v>1.4336783394785604</v>
      </c>
      <c r="G51" s="2">
        <v>2</v>
      </c>
      <c r="H51" s="3">
        <f>IF(G60=0,"- - -",G51/G60*100)</f>
        <v>0.8438818565400843</v>
      </c>
      <c r="I51" s="2">
        <v>14</v>
      </c>
      <c r="J51" s="3">
        <f>IF(I60=0,"- - -",I51/I60*100)</f>
        <v>1.0416666666666665</v>
      </c>
      <c r="K51" s="2">
        <v>1</v>
      </c>
      <c r="L51" s="3">
        <f>IF(K60=0,"- - -",K51/K60*100)</f>
        <v>0.59523809523809523</v>
      </c>
      <c r="M51" s="2">
        <v>1</v>
      </c>
      <c r="N51" s="3">
        <f>IF(M60=0,"- - -",M51/M60*100)</f>
        <v>4.5454545454545459</v>
      </c>
      <c r="O51" s="2">
        <v>24</v>
      </c>
      <c r="P51" s="3">
        <f>IF(O60=0,"- - -",O51/O60*100)</f>
        <v>1.9704433497536946</v>
      </c>
      <c r="Q51" s="2">
        <v>46</v>
      </c>
      <c r="R51" s="3">
        <f>IF(Q60=0,"- - -",Q51/Q60*100)</f>
        <v>1.2568306010928962</v>
      </c>
      <c r="S51" s="2">
        <v>17</v>
      </c>
      <c r="T51" s="3">
        <f>IF(S60=0,"- - -",S51/S60*100)</f>
        <v>1.1053315994798438</v>
      </c>
      <c r="U51" s="2">
        <v>62</v>
      </c>
      <c r="V51" s="3">
        <f>IF(U60=0,"- - -",U51/U60*100)</f>
        <v>1.0589239965841162</v>
      </c>
      <c r="W51" s="2">
        <v>9</v>
      </c>
      <c r="X51" s="3">
        <f>IF(W60=0,"- - -",W51/W60*100)</f>
        <v>1.1658031088082901</v>
      </c>
      <c r="Y51" s="2">
        <v>22</v>
      </c>
      <c r="Z51" s="3">
        <f>IF(Y60=0,"- - -",Y51/Y60*100)</f>
        <v>1.2359550561797752</v>
      </c>
      <c r="AA51" s="2">
        <v>0</v>
      </c>
      <c r="AB51" s="3">
        <f>IF(AA60=0,"- - -",AA51/AA60*100)</f>
        <v>0</v>
      </c>
      <c r="AC51" s="26">
        <f t="shared" si="2"/>
        <v>1826</v>
      </c>
      <c r="AD51" s="29">
        <f>IF(AC60=0,"- - -",AC51/AC60*100)</f>
        <v>1.407864302235929</v>
      </c>
      <c r="AG51" s="69"/>
    </row>
    <row r="52" spans="1:33" x14ac:dyDescent="0.3">
      <c r="A52" s="60" t="s">
        <v>210</v>
      </c>
      <c r="B52" s="62" t="s">
        <v>218</v>
      </c>
      <c r="C52" s="9">
        <v>299</v>
      </c>
      <c r="D52" s="3">
        <f>IF(C60=0,"- - -",C52/C60*100)</f>
        <v>4.8101673101673104</v>
      </c>
      <c r="E52" s="2">
        <v>5073</v>
      </c>
      <c r="F52" s="3">
        <f>IF(E60=0,"- - -",E52/E60*100)</f>
        <v>4.747421812124502</v>
      </c>
      <c r="G52" s="2">
        <v>5</v>
      </c>
      <c r="H52" s="3">
        <f>IF(G60=0,"- - -",G52/G60*100)</f>
        <v>2.109704641350211</v>
      </c>
      <c r="I52" s="2">
        <v>46</v>
      </c>
      <c r="J52" s="3">
        <f>IF(I60=0,"- - -",I52/I60*100)</f>
        <v>3.4226190476190479</v>
      </c>
      <c r="K52" s="2">
        <v>5</v>
      </c>
      <c r="L52" s="3">
        <f>IF(K60=0,"- - -",K52/K60*100)</f>
        <v>2.9761904761904758</v>
      </c>
      <c r="M52" s="2">
        <v>3</v>
      </c>
      <c r="N52" s="3">
        <f>IF(M60=0,"- - -",M52/M60*100)</f>
        <v>13.636363636363635</v>
      </c>
      <c r="O52" s="2">
        <v>57</v>
      </c>
      <c r="P52" s="3">
        <f>IF(O60=0,"- - -",O52/O60*100)</f>
        <v>4.6798029556650249</v>
      </c>
      <c r="Q52" s="2">
        <v>152</v>
      </c>
      <c r="R52" s="3">
        <f>IF(Q60=0,"- - -",Q52/Q60*100)</f>
        <v>4.1530054644808745</v>
      </c>
      <c r="S52" s="2">
        <v>73</v>
      </c>
      <c r="T52" s="3">
        <f>IF(S60=0,"- - -",S52/S60*100)</f>
        <v>4.746423927178153</v>
      </c>
      <c r="U52" s="2">
        <v>233</v>
      </c>
      <c r="V52" s="3">
        <f>IF(U60=0,"- - -",U52/U60*100)</f>
        <v>3.9795046968403072</v>
      </c>
      <c r="W52" s="2">
        <v>27</v>
      </c>
      <c r="X52" s="3">
        <f>IF(W60=0,"- - -",W52/W60*100)</f>
        <v>3.4974093264248705</v>
      </c>
      <c r="Y52" s="2">
        <v>92</v>
      </c>
      <c r="Z52" s="3">
        <f>IF(Y60=0,"- - -",Y52/Y60*100)</f>
        <v>5.1685393258426959</v>
      </c>
      <c r="AA52" s="2">
        <v>1</v>
      </c>
      <c r="AB52" s="3">
        <f>IF(AA60=0,"- - -",AA52/AA60*100)</f>
        <v>3.125</v>
      </c>
      <c r="AC52" s="26">
        <f t="shared" si="2"/>
        <v>6066</v>
      </c>
      <c r="AD52" s="29">
        <f>IF(AC60=0,"- - -",AC52/AC60*100)</f>
        <v>4.6769468003084045</v>
      </c>
      <c r="AG52" s="69"/>
    </row>
    <row r="53" spans="1:33" x14ac:dyDescent="0.3">
      <c r="A53" s="60" t="s">
        <v>211</v>
      </c>
      <c r="B53" s="62" t="s">
        <v>218</v>
      </c>
      <c r="C53" s="9">
        <v>1181</v>
      </c>
      <c r="D53" s="3">
        <f>IF(C60=0,"- - -",C53/C60*100)</f>
        <v>18.999356499356498</v>
      </c>
      <c r="E53" s="2">
        <v>19815</v>
      </c>
      <c r="F53" s="3">
        <f>IF(E60=0,"- - -",E53/E60*100)</f>
        <v>18.543300454809184</v>
      </c>
      <c r="G53" s="2">
        <v>37</v>
      </c>
      <c r="H53" s="3">
        <f>IF(G60=0,"- - -",G53/G60*100)</f>
        <v>15.611814345991561</v>
      </c>
      <c r="I53" s="2">
        <v>251</v>
      </c>
      <c r="J53" s="3">
        <f>IF(I60=0,"- - -",I53/I60*100)</f>
        <v>18.675595238095237</v>
      </c>
      <c r="K53" s="2">
        <v>38</v>
      </c>
      <c r="L53" s="3">
        <f>IF(K60=0,"- - -",K53/K60*100)</f>
        <v>22.61904761904762</v>
      </c>
      <c r="M53" s="2">
        <v>4</v>
      </c>
      <c r="N53" s="3">
        <f>IF(M60=0,"- - -",M53/M60*100)</f>
        <v>18.181818181818183</v>
      </c>
      <c r="O53" s="2">
        <v>185</v>
      </c>
      <c r="P53" s="3">
        <f>IF(O60=0,"- - -",O53/O60*100)</f>
        <v>15.188834154351397</v>
      </c>
      <c r="Q53" s="2">
        <v>688</v>
      </c>
      <c r="R53" s="3">
        <f>IF(Q60=0,"- - -",Q53/Q60*100)</f>
        <v>18.797814207650273</v>
      </c>
      <c r="S53" s="2">
        <v>277</v>
      </c>
      <c r="T53" s="3">
        <f>IF(S60=0,"- - -",S53/S60*100)</f>
        <v>18.010403120936282</v>
      </c>
      <c r="U53" s="2">
        <v>897</v>
      </c>
      <c r="V53" s="3">
        <f>IF(U60=0,"- - -",U53/U60*100)</f>
        <v>15.320239111870196</v>
      </c>
      <c r="W53" s="2">
        <v>135</v>
      </c>
      <c r="X53" s="3">
        <f>IF(W60=0,"- - -",W53/W60*100)</f>
        <v>17.487046632124354</v>
      </c>
      <c r="Y53" s="2">
        <v>340</v>
      </c>
      <c r="Z53" s="3">
        <f>IF(Y60=0,"- - -",Y53/Y60*100)</f>
        <v>19.101123595505616</v>
      </c>
      <c r="AA53" s="2">
        <v>5</v>
      </c>
      <c r="AB53" s="3">
        <f>IF(AA60=0,"- - -",AA53/AA60*100)</f>
        <v>15.625</v>
      </c>
      <c r="AC53" s="26">
        <f t="shared" si="2"/>
        <v>23853</v>
      </c>
      <c r="AD53" s="29">
        <f>IF(AC60=0,"- - -",AC53/AC60*100)</f>
        <v>18.390902081727063</v>
      </c>
      <c r="AG53" s="69"/>
    </row>
    <row r="54" spans="1:33" x14ac:dyDescent="0.3">
      <c r="A54" s="60" t="s">
        <v>213</v>
      </c>
      <c r="B54" s="62" t="s">
        <v>218</v>
      </c>
      <c r="C54" s="9">
        <v>2445</v>
      </c>
      <c r="D54" s="3">
        <f>IF(C60=0,"- - -",C54/C60*100)</f>
        <v>39.333976833976834</v>
      </c>
      <c r="E54" s="2">
        <v>41718</v>
      </c>
      <c r="F54" s="3">
        <f>IF(E60=0,"- - -",E54/E60*100)</f>
        <v>39.040595931048685</v>
      </c>
      <c r="G54" s="2">
        <v>97</v>
      </c>
      <c r="H54" s="3">
        <f>IF(G60=0,"- - -",G54/G60*100)</f>
        <v>40.928270042194093</v>
      </c>
      <c r="I54" s="2">
        <v>603</v>
      </c>
      <c r="J54" s="3">
        <f>IF(I60=0,"- - -",I54/I60*100)</f>
        <v>44.866071428571431</v>
      </c>
      <c r="K54" s="2">
        <v>63</v>
      </c>
      <c r="L54" s="3">
        <f>IF(K60=0,"- - -",K54/K60*100)</f>
        <v>37.5</v>
      </c>
      <c r="M54" s="2">
        <v>8</v>
      </c>
      <c r="N54" s="3">
        <f>IF(M60=0,"- - -",M54/M60*100)</f>
        <v>36.363636363636367</v>
      </c>
      <c r="O54" s="2">
        <v>452</v>
      </c>
      <c r="P54" s="3">
        <f>IF(O60=0,"- - -",O54/O60*100)</f>
        <v>37.110016420361248</v>
      </c>
      <c r="Q54" s="2">
        <v>1482</v>
      </c>
      <c r="R54" s="3">
        <f>IF(Q60=0,"- - -",Q54/Q60*100)</f>
        <v>40.491803278688529</v>
      </c>
      <c r="S54" s="2">
        <v>603</v>
      </c>
      <c r="T54" s="3">
        <f>IF(S60=0,"- - -",S54/S60*100)</f>
        <v>39.20676202860858</v>
      </c>
      <c r="U54" s="2">
        <v>2318</v>
      </c>
      <c r="V54" s="3">
        <f>IF(U60=0,"- - -",U54/U60*100)</f>
        <v>39.590093936806149</v>
      </c>
      <c r="W54" s="2">
        <v>342</v>
      </c>
      <c r="X54" s="3">
        <f>IF(W60=0,"- - -",W54/W60*100)</f>
        <v>44.300518134715027</v>
      </c>
      <c r="Y54" s="2">
        <v>720</v>
      </c>
      <c r="Z54" s="3">
        <f>IF(Y60=0,"- - -",Y54/Y60*100)</f>
        <v>40.449438202247187</v>
      </c>
      <c r="AA54" s="2">
        <v>11</v>
      </c>
      <c r="AB54" s="3">
        <f>IF(AA60=0,"- - -",AA54/AA60*100)</f>
        <v>34.375</v>
      </c>
      <c r="AC54" s="26">
        <f t="shared" si="2"/>
        <v>50862</v>
      </c>
      <c r="AD54" s="29">
        <f>IF(AC60=0,"- - -",AC54/AC60*100)</f>
        <v>39.215111796453357</v>
      </c>
      <c r="AG54" s="69"/>
    </row>
    <row r="55" spans="1:33" x14ac:dyDescent="0.3">
      <c r="A55" s="60" t="s">
        <v>214</v>
      </c>
      <c r="B55" s="62" t="s">
        <v>218</v>
      </c>
      <c r="C55" s="9">
        <v>1639</v>
      </c>
      <c r="D55" s="3">
        <f>IF(C60=0,"- - -",C55/C60*100)</f>
        <v>26.367438867438871</v>
      </c>
      <c r="E55" s="2">
        <v>29250</v>
      </c>
      <c r="F55" s="3">
        <f>IF(E60=0,"- - -",E55/E60*100)</f>
        <v>27.372775084691835</v>
      </c>
      <c r="G55" s="2">
        <v>73</v>
      </c>
      <c r="H55" s="3">
        <f>IF(G60=0,"- - -",G55/G60*100)</f>
        <v>30.801687763713083</v>
      </c>
      <c r="I55" s="2">
        <v>333</v>
      </c>
      <c r="J55" s="3">
        <f>IF(I60=0,"- - -",I55/I60*100)</f>
        <v>24.776785714285715</v>
      </c>
      <c r="K55" s="2">
        <v>43</v>
      </c>
      <c r="L55" s="3">
        <f>IF(K60=0,"- - -",K55/K60*100)</f>
        <v>25.595238095238095</v>
      </c>
      <c r="M55" s="2">
        <v>4</v>
      </c>
      <c r="N55" s="3">
        <f>IF(M60=0,"- - -",M55/M60*100)</f>
        <v>18.181818181818183</v>
      </c>
      <c r="O55" s="2">
        <v>346</v>
      </c>
      <c r="P55" s="3">
        <f>IF(O60=0,"- - -",O55/O60*100)</f>
        <v>28.407224958949094</v>
      </c>
      <c r="Q55" s="2">
        <v>962</v>
      </c>
      <c r="R55" s="3">
        <f>IF(Q60=0,"- - -",Q55/Q60*100)</f>
        <v>26.284153005464482</v>
      </c>
      <c r="S55" s="2">
        <v>416</v>
      </c>
      <c r="T55" s="3">
        <f>IF(S60=0,"- - -",S55/S60*100)</f>
        <v>27.048114434330301</v>
      </c>
      <c r="U55" s="2">
        <v>1658</v>
      </c>
      <c r="V55" s="3">
        <f>IF(U60=0,"- - -",U55/U60*100)</f>
        <v>28.317677198975232</v>
      </c>
      <c r="W55" s="2">
        <v>193</v>
      </c>
      <c r="X55" s="3">
        <f>IF(W60=0,"- - -",W55/W60*100)</f>
        <v>25</v>
      </c>
      <c r="Y55" s="2">
        <v>455</v>
      </c>
      <c r="Z55" s="3">
        <f>IF(Y60=0,"- - -",Y55/Y60*100)</f>
        <v>25.561797752808989</v>
      </c>
      <c r="AA55" s="2">
        <v>11</v>
      </c>
      <c r="AB55" s="3">
        <f>IF(AA60=0,"- - -",AA55/AA60*100)</f>
        <v>34.375</v>
      </c>
      <c r="AC55" s="26">
        <f t="shared" si="2"/>
        <v>35383</v>
      </c>
      <c r="AD55" s="29">
        <f>IF(AC60=0,"- - -",AC55/AC60*100)</f>
        <v>27.280647648419432</v>
      </c>
      <c r="AG55" s="69"/>
    </row>
    <row r="56" spans="1:33" x14ac:dyDescent="0.3">
      <c r="A56" s="60" t="s">
        <v>215</v>
      </c>
      <c r="B56" s="62" t="s">
        <v>218</v>
      </c>
      <c r="C56" s="9">
        <v>418</v>
      </c>
      <c r="D56" s="3">
        <f>IF(C60=0,"- - -",C56/C60*100)</f>
        <v>6.7245817245817241</v>
      </c>
      <c r="E56" s="2">
        <v>7281</v>
      </c>
      <c r="F56" s="3">
        <f>IF(E60=0,"- - -",E56/E60*100)</f>
        <v>6.8137153980048284</v>
      </c>
      <c r="G56" s="2">
        <v>22</v>
      </c>
      <c r="H56" s="3">
        <f>IF(G60=0,"- - -",G56/G60*100)</f>
        <v>9.2827004219409286</v>
      </c>
      <c r="I56" s="2">
        <v>78</v>
      </c>
      <c r="J56" s="3">
        <f>IF(I60=0,"- - -",I56/I60*100)</f>
        <v>5.8035714285714288</v>
      </c>
      <c r="K56" s="2">
        <v>12</v>
      </c>
      <c r="L56" s="3">
        <f>IF(K60=0,"- - -",K56/K60*100)</f>
        <v>7.1428571428571423</v>
      </c>
      <c r="M56" s="2">
        <v>0</v>
      </c>
      <c r="N56" s="3">
        <f>IF(M60=0,"- - -",M56/M60*100)</f>
        <v>0</v>
      </c>
      <c r="O56" s="2">
        <v>120</v>
      </c>
      <c r="P56" s="3">
        <f>IF(O60=0,"- - -",O56/O60*100)</f>
        <v>9.8522167487684733</v>
      </c>
      <c r="Q56" s="2">
        <v>249</v>
      </c>
      <c r="R56" s="3">
        <f>IF(Q60=0,"- - -",Q56/Q60*100)</f>
        <v>6.8032786885245899</v>
      </c>
      <c r="S56" s="2">
        <v>116</v>
      </c>
      <c r="T56" s="3">
        <f>IF(S60=0,"- - -",S56/S60*100)</f>
        <v>7.5422626788036409</v>
      </c>
      <c r="U56" s="2">
        <v>519</v>
      </c>
      <c r="V56" s="3">
        <f>IF(U60=0,"- - -",U56/U60*100)</f>
        <v>8.8642186165670367</v>
      </c>
      <c r="W56" s="2">
        <v>52</v>
      </c>
      <c r="X56" s="3">
        <f>IF(W60=0,"- - -",W56/W60*100)</f>
        <v>6.7357512953367875</v>
      </c>
      <c r="Y56" s="2">
        <v>120</v>
      </c>
      <c r="Z56" s="3">
        <f>IF(Y60=0,"- - -",Y56/Y60*100)</f>
        <v>6.7415730337078648</v>
      </c>
      <c r="AA56" s="2">
        <v>2</v>
      </c>
      <c r="AB56" s="3">
        <f>IF(AA60=0,"- - -",AA56/AA60*100)</f>
        <v>6.25</v>
      </c>
      <c r="AC56" s="26">
        <f t="shared" si="2"/>
        <v>8989</v>
      </c>
      <c r="AD56" s="29">
        <f>IF(AC60=0,"- - -",AC56/AC60*100)</f>
        <v>6.930609097918274</v>
      </c>
      <c r="AG56" s="69"/>
    </row>
    <row r="57" spans="1:33" x14ac:dyDescent="0.3">
      <c r="A57" s="60" t="s">
        <v>216</v>
      </c>
      <c r="B57" s="62" t="s">
        <v>218</v>
      </c>
      <c r="C57" s="9">
        <v>53</v>
      </c>
      <c r="D57" s="3">
        <f>IF(C60=0,"- - -",C57/C60*100)</f>
        <v>0.85263835263835253</v>
      </c>
      <c r="E57" s="2">
        <v>822</v>
      </c>
      <c r="F57" s="3">
        <f>IF(E60=0,"- - -",E57/E60*100)</f>
        <v>0.76924516648262176</v>
      </c>
      <c r="G57" s="2">
        <v>0</v>
      </c>
      <c r="H57" s="3">
        <f>IF(G60=0,"- - -",G57/G60*100)</f>
        <v>0</v>
      </c>
      <c r="I57" s="2">
        <v>5</v>
      </c>
      <c r="J57" s="3">
        <f>IF(I60=0,"- - -",I57/I60*100)</f>
        <v>0.37202380952380948</v>
      </c>
      <c r="K57" s="2">
        <v>5</v>
      </c>
      <c r="L57" s="3">
        <f>IF(K60=0,"- - -",K57/K60*100)</f>
        <v>2.9761904761904758</v>
      </c>
      <c r="M57" s="2">
        <v>0</v>
      </c>
      <c r="N57" s="3">
        <f>IF(M60=0,"- - -",M57/M60*100)</f>
        <v>0</v>
      </c>
      <c r="O57" s="2">
        <v>10</v>
      </c>
      <c r="P57" s="3">
        <f>IF(O60=0,"- - -",O57/O60*100)</f>
        <v>0.82101806239737274</v>
      </c>
      <c r="Q57" s="2">
        <v>33</v>
      </c>
      <c r="R57" s="3">
        <f>IF(Q60=0,"- - -",Q57/Q60*100)</f>
        <v>0.90163934426229519</v>
      </c>
      <c r="S57" s="2">
        <v>19</v>
      </c>
      <c r="T57" s="3">
        <f>IF(S60=0,"- - -",S57/S60*100)</f>
        <v>1.2353706111833551</v>
      </c>
      <c r="U57" s="2">
        <v>75</v>
      </c>
      <c r="V57" s="3">
        <f>IF(U60=0,"- - -",U57/U60*100)</f>
        <v>1.2809564474807857</v>
      </c>
      <c r="W57" s="2">
        <v>0</v>
      </c>
      <c r="X57" s="3">
        <f>IF(W60=0,"- - -",W57/W60*100)</f>
        <v>0</v>
      </c>
      <c r="Y57" s="2">
        <v>16</v>
      </c>
      <c r="Z57" s="3">
        <f>IF(Y60=0,"- - -",Y57/Y60*100)</f>
        <v>0.89887640449438211</v>
      </c>
      <c r="AA57" s="2">
        <v>1</v>
      </c>
      <c r="AB57" s="3">
        <f>IF(AA60=0,"- - -",AA57/AA60*100)</f>
        <v>3.125</v>
      </c>
      <c r="AC57" s="26">
        <f t="shared" si="2"/>
        <v>1039</v>
      </c>
      <c r="AD57" s="29">
        <f>IF(AC60=0,"- - -",AC57/AC60*100)</f>
        <v>0.80107941403238236</v>
      </c>
      <c r="AG57" s="69"/>
    </row>
    <row r="58" spans="1:33" x14ac:dyDescent="0.3">
      <c r="A58" s="61" t="s">
        <v>217</v>
      </c>
      <c r="B58" s="62" t="s">
        <v>218</v>
      </c>
      <c r="C58" s="10">
        <v>5</v>
      </c>
      <c r="D58" s="7">
        <f>IF(C60=0,"- - -",C58/C60*100)</f>
        <v>8.0437580437580439E-2</v>
      </c>
      <c r="E58" s="6">
        <v>70</v>
      </c>
      <c r="F58" s="7">
        <f>IF(E60=0,"- - -",E58/E60*100)</f>
        <v>6.550749592917704E-2</v>
      </c>
      <c r="G58" s="6">
        <v>0</v>
      </c>
      <c r="H58" s="7">
        <f>IF(G60=0,"- - -",G58/G60*100)</f>
        <v>0</v>
      </c>
      <c r="I58" s="6">
        <v>0</v>
      </c>
      <c r="J58" s="7">
        <f>IF(I60=0,"- - -",I58/I60*100)</f>
        <v>0</v>
      </c>
      <c r="K58" s="6">
        <v>0</v>
      </c>
      <c r="L58" s="7">
        <f>IF(K60=0,"- - -",K58/K60*100)</f>
        <v>0</v>
      </c>
      <c r="M58" s="6">
        <v>0</v>
      </c>
      <c r="N58" s="7">
        <f>IF(M60=0,"- - -",M58/M60*100)</f>
        <v>0</v>
      </c>
      <c r="O58" s="6">
        <v>4</v>
      </c>
      <c r="P58" s="7">
        <f>IF(O60=0,"- - -",O58/O60*100)</f>
        <v>0.32840722495894908</v>
      </c>
      <c r="Q58" s="6">
        <v>1</v>
      </c>
      <c r="R58" s="7">
        <f>IF(Q60=0,"- - -",Q58/Q60*100)</f>
        <v>2.7322404371584699E-2</v>
      </c>
      <c r="S58" s="6">
        <v>1</v>
      </c>
      <c r="T58" s="7">
        <f>IF(S60=0,"- - -",S58/S60*100)</f>
        <v>6.5019505851755532E-2</v>
      </c>
      <c r="U58" s="6">
        <v>6</v>
      </c>
      <c r="V58" s="7">
        <f>IF(U60=0,"- - -",U58/U60*100)</f>
        <v>0.10247651579846286</v>
      </c>
      <c r="W58" s="6">
        <v>1</v>
      </c>
      <c r="X58" s="7">
        <f>IF(W60=0,"- - -",W58/W60*100)</f>
        <v>0.1295336787564767</v>
      </c>
      <c r="Y58" s="6">
        <v>0</v>
      </c>
      <c r="Z58" s="7">
        <f>IF(Y60=0,"- - -",Y58/Y60*100)</f>
        <v>0</v>
      </c>
      <c r="AA58" s="6">
        <v>0</v>
      </c>
      <c r="AB58" s="7">
        <f>IF(AA60=0,"- - -",AA58/AA60*100)</f>
        <v>0</v>
      </c>
      <c r="AC58" s="26">
        <f t="shared" si="2"/>
        <v>88</v>
      </c>
      <c r="AD58" s="29">
        <f>IF(AC60=0,"- - -",AC58/AC60*100)</f>
        <v>6.7848882035466462E-2</v>
      </c>
      <c r="AG58" s="69"/>
    </row>
    <row r="59" spans="1:33" ht="15" thickBot="1" x14ac:dyDescent="0.35">
      <c r="A59" s="75" t="s">
        <v>219</v>
      </c>
      <c r="B59" s="62"/>
      <c r="C59" s="10">
        <v>0</v>
      </c>
      <c r="D59" s="7">
        <f>IF(C60=0,"- - -",C59/C60*100)</f>
        <v>0</v>
      </c>
      <c r="E59" s="6">
        <v>6</v>
      </c>
      <c r="F59" s="7">
        <f>IF(E60=0,"- - -",E59/E60*100)</f>
        <v>5.6149282225008892E-3</v>
      </c>
      <c r="G59" s="6">
        <v>0</v>
      </c>
      <c r="H59" s="7">
        <f>IF(G60=0,"- - -",G59/G60*100)</f>
        <v>0</v>
      </c>
      <c r="I59" s="6">
        <v>0</v>
      </c>
      <c r="J59" s="7">
        <f>IF(I60=0,"- - -",I59/I60*100)</f>
        <v>0</v>
      </c>
      <c r="K59" s="6">
        <v>0</v>
      </c>
      <c r="L59" s="7">
        <f>IF(K60=0,"- - -",K59/K60*100)</f>
        <v>0</v>
      </c>
      <c r="M59" s="6">
        <v>0</v>
      </c>
      <c r="N59" s="7">
        <f>IF(M60=0,"- - -",M59/M60*100)</f>
        <v>0</v>
      </c>
      <c r="O59" s="6">
        <v>0</v>
      </c>
      <c r="P59" s="7">
        <f>IF(O60=0,"- - -",O59/O60*100)</f>
        <v>0</v>
      </c>
      <c r="Q59" s="6">
        <v>0</v>
      </c>
      <c r="R59" s="7">
        <f>IF(Q60=0,"- - -",Q59/Q60*100)</f>
        <v>0</v>
      </c>
      <c r="S59" s="6">
        <v>0</v>
      </c>
      <c r="T59" s="7">
        <f>IF(S60=0,"- - -",S59/S60*100)</f>
        <v>0</v>
      </c>
      <c r="U59" s="6">
        <v>0</v>
      </c>
      <c r="V59" s="7">
        <f>IF(U60=0,"- - -",U59/U60*100)</f>
        <v>0</v>
      </c>
      <c r="W59" s="6">
        <v>0</v>
      </c>
      <c r="X59" s="7">
        <f>IF(W60=0,"- - -",W59/W60*100)</f>
        <v>0</v>
      </c>
      <c r="Y59" s="6">
        <v>0</v>
      </c>
      <c r="Z59" s="7">
        <f>IF(Y60=0,"- - -",Y59/Y60*100)</f>
        <v>0</v>
      </c>
      <c r="AA59" s="6">
        <v>0</v>
      </c>
      <c r="AB59" s="7">
        <f>IF(AA60=0,"- - -",AA59/AA60*100)</f>
        <v>0</v>
      </c>
      <c r="AC59" s="26">
        <f t="shared" si="2"/>
        <v>6</v>
      </c>
      <c r="AD59" s="29">
        <f>IF(AC60=0,"- - -",AC59/AC60*100)</f>
        <v>4.6260601387818042E-3</v>
      </c>
      <c r="AG59" s="69"/>
    </row>
    <row r="60" spans="1:33" x14ac:dyDescent="0.3">
      <c r="A60" s="155" t="s">
        <v>13</v>
      </c>
      <c r="B60" s="156"/>
      <c r="C60" s="14">
        <f>SUM(C48:C59)</f>
        <v>6216</v>
      </c>
      <c r="D60" s="15">
        <f>IF(C60=0,"- - -",C60/C60*100)</f>
        <v>100</v>
      </c>
      <c r="E60" s="16">
        <f>SUM(E48:E59)</f>
        <v>106858</v>
      </c>
      <c r="F60" s="15">
        <f>IF(E60=0,"- - -",E60/E60*100)</f>
        <v>100</v>
      </c>
      <c r="G60" s="16">
        <f>SUM(G48:G59)</f>
        <v>237</v>
      </c>
      <c r="H60" s="15">
        <f>IF(G60=0,"- - -",G60/G60*100)</f>
        <v>100</v>
      </c>
      <c r="I60" s="16">
        <f>SUM(I48:I59)</f>
        <v>1344</v>
      </c>
      <c r="J60" s="15">
        <f>IF(I60=0,"- - -",I60/I60*100)</f>
        <v>100</v>
      </c>
      <c r="K60" s="16">
        <f>SUM(K48:K59)</f>
        <v>168</v>
      </c>
      <c r="L60" s="15">
        <f>IF(K60=0,"- - -",K60/K60*100)</f>
        <v>100</v>
      </c>
      <c r="M60" s="16">
        <f>SUM(M48:M59)</f>
        <v>22</v>
      </c>
      <c r="N60" s="15">
        <f>IF(M60=0,"- - -",M60/M60*100)</f>
        <v>100</v>
      </c>
      <c r="O60" s="16">
        <f>SUM(O48:O59)</f>
        <v>1218</v>
      </c>
      <c r="P60" s="15">
        <f>IF(O60=0,"- - -",O60/O60*100)</f>
        <v>100</v>
      </c>
      <c r="Q60" s="16">
        <f>SUM(Q48:Q59)</f>
        <v>3660</v>
      </c>
      <c r="R60" s="15">
        <f>IF(Q60=0,"- - -",Q60/Q60*100)</f>
        <v>100</v>
      </c>
      <c r="S60" s="16">
        <f>SUM(S48:S59)</f>
        <v>1538</v>
      </c>
      <c r="T60" s="15">
        <f>IF(S60=0,"- - -",S60/S60*100)</f>
        <v>100</v>
      </c>
      <c r="U60" s="16">
        <f>SUM(U48:U59)</f>
        <v>5855</v>
      </c>
      <c r="V60" s="15">
        <f>IF(U60=0,"- - -",U60/U60*100)</f>
        <v>100</v>
      </c>
      <c r="W60" s="16">
        <f>SUM(W48:W59)</f>
        <v>772</v>
      </c>
      <c r="X60" s="15">
        <f>IF(W60=0,"- - -",W60/W60*100)</f>
        <v>100</v>
      </c>
      <c r="Y60" s="16">
        <f>SUM(Y48:Y59)</f>
        <v>1780</v>
      </c>
      <c r="Z60" s="15">
        <f>IF(Y60=0,"- - -",Y60/Y60*100)</f>
        <v>100</v>
      </c>
      <c r="AA60" s="16">
        <f>SUM(AA48:AA59)</f>
        <v>32</v>
      </c>
      <c r="AB60" s="15">
        <f>IF(AA60=0,"- - -",AA60/AA60*100)</f>
        <v>100</v>
      </c>
      <c r="AC60" s="22">
        <f>SUM(AC48:AC59)</f>
        <v>129700</v>
      </c>
      <c r="AD60" s="23">
        <f>IF(AC60=0,"- - -",AC60/AC60*100)</f>
        <v>100</v>
      </c>
      <c r="AG60" s="69"/>
    </row>
    <row r="61" spans="1:33" ht="15" thickBot="1" x14ac:dyDescent="0.35">
      <c r="A61" s="149" t="s">
        <v>12</v>
      </c>
      <c r="B61" s="150"/>
      <c r="C61" s="18">
        <f>IF($AC60=0,"- - -",C60/$AC60*100)</f>
        <v>4.7925983037779494</v>
      </c>
      <c r="D61" s="19"/>
      <c r="E61" s="20">
        <f>IF($AC60=0,"- - -",E60/$AC60*100)</f>
        <v>82.388589051657675</v>
      </c>
      <c r="F61" s="19"/>
      <c r="G61" s="20">
        <f>IF($AC60=0,"- - -",G60/$AC60*100)</f>
        <v>0.18272937548188128</v>
      </c>
      <c r="H61" s="19"/>
      <c r="I61" s="20">
        <f>IF($AC60=0,"- - -",I60/$AC60*100)</f>
        <v>1.0362374710871241</v>
      </c>
      <c r="J61" s="19"/>
      <c r="K61" s="20">
        <f>IF($AC60=0,"- - -",K60/$AC60*100)</f>
        <v>0.12952968388589051</v>
      </c>
      <c r="L61" s="19"/>
      <c r="M61" s="20">
        <f>IF($AC60=0,"- - -",M60/$AC60*100)</f>
        <v>1.6962220508866616E-2</v>
      </c>
      <c r="N61" s="19"/>
      <c r="O61" s="20">
        <f>IF($AC60=0,"- - -",O60/$AC60*100)</f>
        <v>0.93909020817270616</v>
      </c>
      <c r="P61" s="19"/>
      <c r="Q61" s="20">
        <f>IF($AC60=0,"- - -",Q60/$AC60*100)</f>
        <v>2.8218966846569002</v>
      </c>
      <c r="R61" s="19"/>
      <c r="S61" s="20">
        <f>IF($AC60=0,"- - -",S60/$AC60*100)</f>
        <v>1.1858134155744025</v>
      </c>
      <c r="T61" s="19"/>
      <c r="U61" s="20">
        <f>IF($AC60=0,"- - -",U60/$AC60*100)</f>
        <v>4.5142636854279106</v>
      </c>
      <c r="V61" s="19"/>
      <c r="W61" s="20">
        <f>IF($AC60=0,"- - -",W60/$AC60*100)</f>
        <v>0.5952197378565921</v>
      </c>
      <c r="X61" s="19"/>
      <c r="Y61" s="158">
        <f>IF($AC60=0,"- - -",Y60/$AC60*100)</f>
        <v>1.3723978411719353</v>
      </c>
      <c r="Z61" s="159"/>
      <c r="AA61" s="158">
        <f>IF($AC60=0,"- - -",AA60/$AC60*100)</f>
        <v>2.4672320740169621E-2</v>
      </c>
      <c r="AB61" s="159"/>
      <c r="AC61" s="24">
        <f>IF($AC60=0,"- - -",AC60/$AC60*100)</f>
        <v>100</v>
      </c>
      <c r="AD61" s="25"/>
    </row>
    <row r="64" spans="1:33" x14ac:dyDescent="0.3">
      <c r="A64" s="49" t="s">
        <v>206</v>
      </c>
      <c r="J64" s="48"/>
      <c r="L64" s="48"/>
    </row>
    <row r="65" spans="1:31" ht="15" thickBot="1" x14ac:dyDescent="0.35"/>
    <row r="66" spans="1:31" ht="14.4" customHeight="1" x14ac:dyDescent="0.3">
      <c r="A66" s="151" t="s">
        <v>205</v>
      </c>
      <c r="B66" s="152"/>
      <c r="C66" s="32" t="s">
        <v>20</v>
      </c>
      <c r="D66" s="33"/>
      <c r="E66" s="33" t="s">
        <v>21</v>
      </c>
      <c r="F66" s="33"/>
      <c r="G66" s="33" t="s">
        <v>22</v>
      </c>
      <c r="H66" s="33"/>
      <c r="I66" s="33" t="s">
        <v>23</v>
      </c>
      <c r="J66" s="33"/>
      <c r="K66" s="33" t="s">
        <v>24</v>
      </c>
      <c r="L66" s="33"/>
      <c r="M66" s="33" t="s">
        <v>25</v>
      </c>
      <c r="N66" s="33"/>
      <c r="O66" s="33" t="s">
        <v>26</v>
      </c>
      <c r="P66" s="33"/>
      <c r="Q66" s="33" t="s">
        <v>27</v>
      </c>
      <c r="R66" s="33"/>
      <c r="S66" s="33" t="s">
        <v>28</v>
      </c>
      <c r="T66" s="33"/>
      <c r="U66" s="33" t="s">
        <v>29</v>
      </c>
      <c r="V66" s="33"/>
      <c r="W66" s="33" t="s">
        <v>30</v>
      </c>
      <c r="X66" s="33"/>
      <c r="Y66" s="33" t="s">
        <v>32</v>
      </c>
      <c r="Z66" s="33"/>
      <c r="AA66" s="35" t="s">
        <v>13</v>
      </c>
      <c r="AB66" s="36"/>
    </row>
    <row r="67" spans="1:31" ht="15" thickBot="1" x14ac:dyDescent="0.35">
      <c r="A67" s="153"/>
      <c r="B67" s="154"/>
      <c r="C67" s="37" t="s">
        <v>14</v>
      </c>
      <c r="D67" s="38" t="s">
        <v>15</v>
      </c>
      <c r="E67" s="39" t="s">
        <v>14</v>
      </c>
      <c r="F67" s="38" t="s">
        <v>15</v>
      </c>
      <c r="G67" s="39" t="s">
        <v>14</v>
      </c>
      <c r="H67" s="38" t="s">
        <v>15</v>
      </c>
      <c r="I67" s="37" t="s">
        <v>14</v>
      </c>
      <c r="J67" s="38" t="s">
        <v>15</v>
      </c>
      <c r="K67" s="37" t="s">
        <v>14</v>
      </c>
      <c r="L67" s="38" t="s">
        <v>15</v>
      </c>
      <c r="M67" s="37" t="s">
        <v>14</v>
      </c>
      <c r="N67" s="38" t="s">
        <v>15</v>
      </c>
      <c r="O67" s="37" t="s">
        <v>14</v>
      </c>
      <c r="P67" s="38" t="s">
        <v>15</v>
      </c>
      <c r="Q67" s="37" t="s">
        <v>14</v>
      </c>
      <c r="R67" s="38" t="s">
        <v>15</v>
      </c>
      <c r="S67" s="37" t="s">
        <v>14</v>
      </c>
      <c r="T67" s="38" t="s">
        <v>15</v>
      </c>
      <c r="U67" s="37" t="s">
        <v>14</v>
      </c>
      <c r="V67" s="38" t="s">
        <v>15</v>
      </c>
      <c r="W67" s="37" t="s">
        <v>14</v>
      </c>
      <c r="X67" s="38" t="s">
        <v>15</v>
      </c>
      <c r="Y67" s="37" t="s">
        <v>14</v>
      </c>
      <c r="Z67" s="38" t="s">
        <v>15</v>
      </c>
      <c r="AA67" s="41" t="s">
        <v>14</v>
      </c>
      <c r="AB67" s="42" t="s">
        <v>15</v>
      </c>
    </row>
    <row r="68" spans="1:31" x14ac:dyDescent="0.3">
      <c r="A68" s="59" t="s">
        <v>220</v>
      </c>
      <c r="B68" s="62" t="s">
        <v>218</v>
      </c>
      <c r="C68" s="8">
        <v>4</v>
      </c>
      <c r="D68" s="5">
        <f>IF(C80=0,"- - -",C68/C80*100)</f>
        <v>0.6339144215530903</v>
      </c>
      <c r="E68" s="4">
        <v>27</v>
      </c>
      <c r="F68" s="5">
        <f>IF(E80=0,"- - -",E68/E80*100)</f>
        <v>1.1683254002596277</v>
      </c>
      <c r="G68" s="4">
        <v>28</v>
      </c>
      <c r="H68" s="5">
        <f>IF(G80=0,"- - -",G68/G80*100)</f>
        <v>0.66022164583824572</v>
      </c>
      <c r="I68" s="4">
        <v>13</v>
      </c>
      <c r="J68" s="5">
        <f>IF(I80=0,"- - -",I68/I80*100)</f>
        <v>8.3014048531289908E-2</v>
      </c>
      <c r="K68" s="4">
        <v>25</v>
      </c>
      <c r="L68" s="5">
        <f>IF(K80=0,"- - -",K68/K80*100)</f>
        <v>6.2244796335026394E-2</v>
      </c>
      <c r="M68" s="4">
        <v>18</v>
      </c>
      <c r="N68" s="5">
        <f>IF(M80=0,"- - -",M68/M80*100)</f>
        <v>4.875010156271159E-2</v>
      </c>
      <c r="O68" s="4">
        <v>13</v>
      </c>
      <c r="P68" s="5">
        <f>IF(O80=0,"- - -",O68/O80*100)</f>
        <v>8.2581628763816542E-2</v>
      </c>
      <c r="Q68" s="4">
        <v>2</v>
      </c>
      <c r="R68" s="5">
        <f>IF(Q80=0,"- - -",Q68/Q80*100)</f>
        <v>2.918855808523059E-2</v>
      </c>
      <c r="S68" s="4">
        <v>3</v>
      </c>
      <c r="T68" s="5">
        <f>IF(S80=0,"- - -",S68/S80*100)</f>
        <v>0.11164867882396724</v>
      </c>
      <c r="U68" s="4">
        <v>3</v>
      </c>
      <c r="V68" s="5">
        <f>IF(U80=0,"- - -",U68/U80*100)</f>
        <v>0.27726432532347506</v>
      </c>
      <c r="W68" s="4">
        <v>1</v>
      </c>
      <c r="X68" s="5">
        <f>IF(W80=0,"- - -",W68/W80*100)</f>
        <v>0.14836795252225521</v>
      </c>
      <c r="Y68" s="4">
        <v>10</v>
      </c>
      <c r="Z68" s="5">
        <f>IF(Y80=0,"- - -",Y68/Y80*100)</f>
        <v>0.36589828027808269</v>
      </c>
      <c r="AA68" s="26">
        <f>C68+E68+G68+I68+K68+M68+O68+Q68+S68+U68+W68+Y68</f>
        <v>147</v>
      </c>
      <c r="AB68" s="27">
        <f>IF(AA80=0,"- - -",AA68/AA80*100)</f>
        <v>0.1133384734001542</v>
      </c>
      <c r="AE68" s="69"/>
    </row>
    <row r="69" spans="1:31" x14ac:dyDescent="0.3">
      <c r="A69" s="60" t="s">
        <v>208</v>
      </c>
      <c r="B69" s="62" t="s">
        <v>218</v>
      </c>
      <c r="C69" s="9">
        <v>16</v>
      </c>
      <c r="D69" s="3">
        <f>IF(C80=0,"- - -",C69/C80*100)</f>
        <v>2.5356576862123612</v>
      </c>
      <c r="E69" s="2">
        <v>74</v>
      </c>
      <c r="F69" s="3">
        <f>IF(E80=0,"- - -",E69/E80*100)</f>
        <v>3.2020770229337949</v>
      </c>
      <c r="G69" s="2">
        <v>58</v>
      </c>
      <c r="H69" s="3">
        <f>IF(G80=0,"- - -",G69/G80*100)</f>
        <v>1.3676019806649375</v>
      </c>
      <c r="I69" s="2">
        <v>40</v>
      </c>
      <c r="J69" s="3">
        <f>IF(I80=0,"- - -",I69/I80*100)</f>
        <v>0.2554278416347382</v>
      </c>
      <c r="K69" s="2">
        <v>31</v>
      </c>
      <c r="L69" s="3">
        <f>IF(K80=0,"- - -",K69/K80*100)</f>
        <v>7.7183547455432724E-2</v>
      </c>
      <c r="M69" s="2">
        <v>41</v>
      </c>
      <c r="N69" s="3">
        <f>IF(M80=0,"- - -",M69/M80*100)</f>
        <v>0.11104189800395417</v>
      </c>
      <c r="O69" s="2">
        <v>44</v>
      </c>
      <c r="P69" s="3">
        <f>IF(O80=0,"- - -",O69/O80*100)</f>
        <v>0.27950705120060981</v>
      </c>
      <c r="Q69" s="2">
        <v>47</v>
      </c>
      <c r="R69" s="3">
        <f>IF(Q80=0,"- - -",Q69/Q80*100)</f>
        <v>0.68593111500291881</v>
      </c>
      <c r="S69" s="2">
        <v>44</v>
      </c>
      <c r="T69" s="3">
        <f>IF(S80=0,"- - -",S69/S80*100)</f>
        <v>1.6375139560848531</v>
      </c>
      <c r="U69" s="2">
        <v>20</v>
      </c>
      <c r="V69" s="3">
        <f>IF(U80=0,"- - -",U69/U80*100)</f>
        <v>1.8484288354898337</v>
      </c>
      <c r="W69" s="2">
        <v>18</v>
      </c>
      <c r="X69" s="3">
        <f>IF(W80=0,"- - -",W69/W80*100)</f>
        <v>2.6706231454005933</v>
      </c>
      <c r="Y69" s="2">
        <v>130</v>
      </c>
      <c r="Z69" s="3">
        <f>IF(Y80=0,"- - -",Y69/Y80*100)</f>
        <v>4.7566776436150748</v>
      </c>
      <c r="AA69" s="26">
        <f t="shared" ref="AA69:AA79" si="3">C69+E69+G69+I69+K69+M69+O69+Q69+S69+U69+W69+Y69</f>
        <v>563</v>
      </c>
      <c r="AB69" s="29">
        <f>IF(AA80=0,"- - -",AA69/AA80*100)</f>
        <v>0.43407864302235932</v>
      </c>
      <c r="AE69" s="69"/>
    </row>
    <row r="70" spans="1:31" x14ac:dyDescent="0.3">
      <c r="A70" s="60" t="s">
        <v>209</v>
      </c>
      <c r="B70" s="62" t="s">
        <v>218</v>
      </c>
      <c r="C70" s="9">
        <v>15</v>
      </c>
      <c r="D70" s="3">
        <f>IF(C80=0,"- - -",C70/C80*100)</f>
        <v>2.3771790808240887</v>
      </c>
      <c r="E70" s="2">
        <v>26</v>
      </c>
      <c r="F70" s="3">
        <f>IF(E80=0,"- - -",E70/E80*100)</f>
        <v>1.1250540891389009</v>
      </c>
      <c r="G70" s="2">
        <v>56</v>
      </c>
      <c r="H70" s="3">
        <f>IF(G80=0,"- - -",G70/G80*100)</f>
        <v>1.3204432916764914</v>
      </c>
      <c r="I70" s="2">
        <v>34</v>
      </c>
      <c r="J70" s="3">
        <f>IF(I80=0,"- - -",I70/I80*100)</f>
        <v>0.21711366538952745</v>
      </c>
      <c r="K70" s="2">
        <v>61</v>
      </c>
      <c r="L70" s="3">
        <f>IF(K80=0,"- - -",K70/K80*100)</f>
        <v>0.15187730305746439</v>
      </c>
      <c r="M70" s="2">
        <v>77</v>
      </c>
      <c r="N70" s="3">
        <f>IF(M80=0,"- - -",M70/M80*100)</f>
        <v>0.20854210112937738</v>
      </c>
      <c r="O70" s="2">
        <v>103</v>
      </c>
      <c r="P70" s="3">
        <f>IF(O80=0,"- - -",O70/O80*100)</f>
        <v>0.65430059712870037</v>
      </c>
      <c r="Q70" s="2">
        <v>89</v>
      </c>
      <c r="R70" s="3">
        <f>IF(Q80=0,"- - -",Q70/Q80*100)</f>
        <v>1.2988908347927612</v>
      </c>
      <c r="S70" s="2">
        <v>61</v>
      </c>
      <c r="T70" s="3">
        <f>IF(S80=0,"- - -",S70/S80*100)</f>
        <v>2.2701898027540008</v>
      </c>
      <c r="U70" s="2">
        <v>46</v>
      </c>
      <c r="V70" s="3">
        <f>IF(U80=0,"- - -",U70/U80*100)</f>
        <v>4.251386321626617</v>
      </c>
      <c r="W70" s="2">
        <v>51</v>
      </c>
      <c r="X70" s="3">
        <f>IF(W80=0,"- - -",W70/W80*100)</f>
        <v>7.5667655786350156</v>
      </c>
      <c r="Y70" s="2">
        <v>259</v>
      </c>
      <c r="Z70" s="3">
        <f>IF(Y80=0,"- - -",Y70/Y80*100)</f>
        <v>9.4767654592023423</v>
      </c>
      <c r="AA70" s="26">
        <f t="shared" si="3"/>
        <v>878</v>
      </c>
      <c r="AB70" s="29">
        <f>IF(AA80=0,"- - -",AA70/AA80*100)</f>
        <v>0.67694680030840393</v>
      </c>
      <c r="AE70" s="69"/>
    </row>
    <row r="71" spans="1:31" x14ac:dyDescent="0.3">
      <c r="A71" s="60" t="s">
        <v>212</v>
      </c>
      <c r="B71" s="62" t="s">
        <v>218</v>
      </c>
      <c r="C71" s="9">
        <v>35</v>
      </c>
      <c r="D71" s="3">
        <f>IF(C80=0,"- - -",C71/C80*100)</f>
        <v>5.54675118858954</v>
      </c>
      <c r="E71" s="2">
        <v>72</v>
      </c>
      <c r="F71" s="3">
        <f>IF(E80=0,"- - -",E71/E80*100)</f>
        <v>3.1155344006923413</v>
      </c>
      <c r="G71" s="2">
        <v>64</v>
      </c>
      <c r="H71" s="3">
        <f>IF(G80=0,"- - -",G71/G80*100)</f>
        <v>1.5090780476302759</v>
      </c>
      <c r="I71" s="2">
        <v>66</v>
      </c>
      <c r="J71" s="3">
        <f>IF(I80=0,"- - -",I71/I80*100)</f>
        <v>0.42145593869731796</v>
      </c>
      <c r="K71" s="2">
        <v>147</v>
      </c>
      <c r="L71" s="3">
        <f>IF(K80=0,"- - -",K71/K80*100)</f>
        <v>0.36599940244995521</v>
      </c>
      <c r="M71" s="2">
        <v>219</v>
      </c>
      <c r="N71" s="3">
        <f>IF(M80=0,"- - -",M71/M80*100)</f>
        <v>0.59312623567965761</v>
      </c>
      <c r="O71" s="2">
        <v>228</v>
      </c>
      <c r="P71" s="3">
        <f>IF(O80=0,"- - -",O71/O80*100)</f>
        <v>1.4483547198577056</v>
      </c>
      <c r="Q71" s="2">
        <v>184</v>
      </c>
      <c r="R71" s="3">
        <f>IF(Q80=0,"- - -",Q71/Q80*100)</f>
        <v>2.6853473438412143</v>
      </c>
      <c r="S71" s="2">
        <v>134</v>
      </c>
      <c r="T71" s="3">
        <f>IF(S80=0,"- - -",S71/S80*100)</f>
        <v>4.9869743208038706</v>
      </c>
      <c r="U71" s="2">
        <v>100</v>
      </c>
      <c r="V71" s="3">
        <f>IF(U80=0,"- - -",U71/U80*100)</f>
        <v>9.2421441774491679</v>
      </c>
      <c r="W71" s="2">
        <v>87</v>
      </c>
      <c r="X71" s="3">
        <f>IF(W80=0,"- - -",W71/W80*100)</f>
        <v>12.908011869436201</v>
      </c>
      <c r="Y71" s="2">
        <v>490</v>
      </c>
      <c r="Z71" s="3">
        <f>IF(Y80=0,"- - -",Y71/Y80*100)</f>
        <v>17.929015733626052</v>
      </c>
      <c r="AA71" s="26">
        <f t="shared" si="3"/>
        <v>1826</v>
      </c>
      <c r="AB71" s="29">
        <f>IF(AA80=0,"- - -",AA71/AA80*100)</f>
        <v>1.407864302235929</v>
      </c>
      <c r="AE71" s="69"/>
    </row>
    <row r="72" spans="1:31" x14ac:dyDescent="0.3">
      <c r="A72" s="60" t="s">
        <v>210</v>
      </c>
      <c r="B72" s="62" t="s">
        <v>218</v>
      </c>
      <c r="C72" s="9">
        <v>34</v>
      </c>
      <c r="D72" s="3">
        <f>IF(C80=0,"- - -",C72/C80*100)</f>
        <v>5.3882725832012683</v>
      </c>
      <c r="E72" s="2">
        <v>93</v>
      </c>
      <c r="F72" s="3">
        <f>IF(E80=0,"- - -",E72/E80*100)</f>
        <v>4.0242319342276076</v>
      </c>
      <c r="G72" s="2">
        <v>122</v>
      </c>
      <c r="H72" s="3">
        <f>IF(G80=0,"- - -",G72/G80*100)</f>
        <v>2.8766800282952132</v>
      </c>
      <c r="I72" s="2">
        <v>246</v>
      </c>
      <c r="J72" s="3">
        <f>IF(I80=0,"- - -",I72/I80*100)</f>
        <v>1.5708812260536398</v>
      </c>
      <c r="K72" s="2">
        <v>920</v>
      </c>
      <c r="L72" s="3">
        <f>IF(K80=0,"- - -",K72/K80*100)</f>
        <v>2.2906085051289713</v>
      </c>
      <c r="M72" s="2">
        <v>1303</v>
      </c>
      <c r="N72" s="3">
        <f>IF(M80=0,"- - -",M72/M80*100)</f>
        <v>3.5289656853451778</v>
      </c>
      <c r="O72" s="2">
        <v>979</v>
      </c>
      <c r="P72" s="3">
        <f>IF(O80=0,"- - -",O72/O80*100)</f>
        <v>6.2190318892135688</v>
      </c>
      <c r="Q72" s="2">
        <v>703</v>
      </c>
      <c r="R72" s="3">
        <f>IF(Q80=0,"- - -",Q72/Q80*100)</f>
        <v>10.259778166958553</v>
      </c>
      <c r="S72" s="2">
        <v>412</v>
      </c>
      <c r="T72" s="3">
        <f>IF(S80=0,"- - -",S72/S80*100)</f>
        <v>15.333085225158168</v>
      </c>
      <c r="U72" s="2">
        <v>251</v>
      </c>
      <c r="V72" s="3">
        <f>IF(U80=0,"- - -",U72/U80*100)</f>
        <v>23.197781885397411</v>
      </c>
      <c r="W72" s="2">
        <v>189</v>
      </c>
      <c r="X72" s="3">
        <f>IF(W80=0,"- - -",W72/W80*100)</f>
        <v>28.041543026706233</v>
      </c>
      <c r="Y72" s="2">
        <v>814</v>
      </c>
      <c r="Z72" s="3">
        <f>IF(Y80=0,"- - -",Y72/Y80*100)</f>
        <v>29.784120014635928</v>
      </c>
      <c r="AA72" s="26">
        <f t="shared" si="3"/>
        <v>6066</v>
      </c>
      <c r="AB72" s="29">
        <f>IF(AA80=0,"- - -",AA72/AA80*100)</f>
        <v>4.6769468003084045</v>
      </c>
      <c r="AE72" s="69"/>
    </row>
    <row r="73" spans="1:31" x14ac:dyDescent="0.3">
      <c r="A73" s="60" t="s">
        <v>211</v>
      </c>
      <c r="B73" s="62" t="s">
        <v>218</v>
      </c>
      <c r="C73" s="9">
        <v>91</v>
      </c>
      <c r="D73" s="3">
        <f>IF(C80=0,"- - -",C73/C80*100)</f>
        <v>14.421553090332806</v>
      </c>
      <c r="E73" s="2">
        <v>374</v>
      </c>
      <c r="F73" s="3">
        <f>IF(E80=0,"- - -",E73/E80*100)</f>
        <v>16.183470359151883</v>
      </c>
      <c r="G73" s="2">
        <v>739</v>
      </c>
      <c r="H73" s="3">
        <f>IF(G80=0,"- - -",G73/G80*100)</f>
        <v>17.42513558123084</v>
      </c>
      <c r="I73" s="2">
        <v>2568</v>
      </c>
      <c r="J73" s="3">
        <f>IF(I80=0,"- - -",I73/I80*100)</f>
        <v>16.398467432950191</v>
      </c>
      <c r="K73" s="2">
        <v>7072</v>
      </c>
      <c r="L73" s="3">
        <f>IF(K80=0,"- - -",K73/K80*100)</f>
        <v>17.607807987252265</v>
      </c>
      <c r="M73" s="2">
        <v>6795</v>
      </c>
      <c r="N73" s="3">
        <f>IF(M80=0,"- - -",M73/M80*100)</f>
        <v>18.403163339923626</v>
      </c>
      <c r="O73" s="2">
        <v>3274</v>
      </c>
      <c r="P73" s="3">
        <f>IF(O80=0,"- - -",O73/O80*100)</f>
        <v>20.797865582518106</v>
      </c>
      <c r="Q73" s="2">
        <v>1399</v>
      </c>
      <c r="R73" s="3">
        <f>IF(Q80=0,"- - -",Q73/Q80*100)</f>
        <v>20.417396380618797</v>
      </c>
      <c r="S73" s="2">
        <v>606</v>
      </c>
      <c r="T73" s="3">
        <f>IF(S80=0,"- - -",S73/S80*100)</f>
        <v>22.553033122441384</v>
      </c>
      <c r="U73" s="2">
        <v>247</v>
      </c>
      <c r="V73" s="3">
        <f>IF(U80=0,"- - -",U73/U80*100)</f>
        <v>22.828096118299445</v>
      </c>
      <c r="W73" s="2">
        <v>144</v>
      </c>
      <c r="X73" s="3">
        <f>IF(W80=0,"- - -",W73/W80*100)</f>
        <v>21.364985163204746</v>
      </c>
      <c r="Y73" s="2">
        <v>544</v>
      </c>
      <c r="Z73" s="3">
        <f>IF(Y80=0,"- - -",Y73/Y80*100)</f>
        <v>19.904866447127699</v>
      </c>
      <c r="AA73" s="26">
        <f t="shared" si="3"/>
        <v>23853</v>
      </c>
      <c r="AB73" s="29">
        <f>IF(AA80=0,"- - -",AA73/AA80*100)</f>
        <v>18.390902081727063</v>
      </c>
      <c r="AE73" s="69"/>
    </row>
    <row r="74" spans="1:31" x14ac:dyDescent="0.3">
      <c r="A74" s="60" t="s">
        <v>213</v>
      </c>
      <c r="B74" s="62" t="s">
        <v>218</v>
      </c>
      <c r="C74" s="9">
        <v>198</v>
      </c>
      <c r="D74" s="3">
        <f>IF(C80=0,"- - -",C74/C80*100)</f>
        <v>31.378763866877975</v>
      </c>
      <c r="E74" s="2">
        <v>877</v>
      </c>
      <c r="F74" s="3">
        <f>IF(E80=0,"- - -",E74/E80*100)</f>
        <v>37.948939852877544</v>
      </c>
      <c r="G74" s="2">
        <v>1636</v>
      </c>
      <c r="H74" s="3">
        <f>IF(G80=0,"- - -",G74/G80*100)</f>
        <v>38.575807592548927</v>
      </c>
      <c r="I74" s="2">
        <v>6655</v>
      </c>
      <c r="J74" s="3">
        <f>IF(I80=0,"- - -",I74/I80*100)</f>
        <v>42.496807151979567</v>
      </c>
      <c r="K74" s="2">
        <v>16960</v>
      </c>
      <c r="L74" s="3">
        <f>IF(K80=0,"- - -",K74/K80*100)</f>
        <v>42.226869833681903</v>
      </c>
      <c r="M74" s="2">
        <v>15076</v>
      </c>
      <c r="N74" s="3">
        <f>IF(M80=0,"- - -",M74/M80*100)</f>
        <v>40.830918397746665</v>
      </c>
      <c r="O74" s="2">
        <v>5846</v>
      </c>
      <c r="P74" s="3">
        <f>IF(O80=0,"- - -",O74/O80*100)</f>
        <v>37.136323211790121</v>
      </c>
      <c r="Q74" s="2">
        <v>2269</v>
      </c>
      <c r="R74" s="3">
        <f>IF(Q80=0,"- - -",Q74/Q80*100)</f>
        <v>33.1144191476941</v>
      </c>
      <c r="S74" s="2">
        <v>710</v>
      </c>
      <c r="T74" s="3">
        <f>IF(S80=0,"- - -",S74/S80*100)</f>
        <v>26.423520655005582</v>
      </c>
      <c r="U74" s="2">
        <v>223</v>
      </c>
      <c r="V74" s="3">
        <f>IF(U80=0,"- - -",U74/U80*100)</f>
        <v>20.609981515711645</v>
      </c>
      <c r="W74" s="2">
        <v>102</v>
      </c>
      <c r="X74" s="3">
        <f>IF(W80=0,"- - -",W74/W80*100)</f>
        <v>15.133531157270031</v>
      </c>
      <c r="Y74" s="2">
        <v>310</v>
      </c>
      <c r="Z74" s="3">
        <f>IF(Y80=0,"- - -",Y74/Y80*100)</f>
        <v>11.342846688620563</v>
      </c>
      <c r="AA74" s="26">
        <f t="shared" si="3"/>
        <v>50862</v>
      </c>
      <c r="AB74" s="29">
        <f>IF(AA80=0,"- - -",AA74/AA80*100)</f>
        <v>39.215111796453357</v>
      </c>
      <c r="AE74" s="69"/>
    </row>
    <row r="75" spans="1:31" x14ac:dyDescent="0.3">
      <c r="A75" s="60" t="s">
        <v>214</v>
      </c>
      <c r="B75" s="62" t="s">
        <v>218</v>
      </c>
      <c r="C75" s="9">
        <v>179</v>
      </c>
      <c r="D75" s="3">
        <f>IF(C80=0,"- - -",C75/C80*100)</f>
        <v>28.367670364500793</v>
      </c>
      <c r="E75" s="2">
        <v>578</v>
      </c>
      <c r="F75" s="3">
        <f>IF(E80=0,"- - -",E75/E80*100)</f>
        <v>25.01081782778018</v>
      </c>
      <c r="G75" s="2">
        <v>1204</v>
      </c>
      <c r="H75" s="3">
        <f>IF(G80=0,"- - -",G75/G80*100)</f>
        <v>28.389530771044562</v>
      </c>
      <c r="I75" s="2">
        <v>4716</v>
      </c>
      <c r="J75" s="3">
        <f>IF(I80=0,"- - -",I75/I80*100)</f>
        <v>30.114942528735632</v>
      </c>
      <c r="K75" s="2">
        <v>11821</v>
      </c>
      <c r="L75" s="3">
        <f>IF(K80=0,"- - -",K75/K80*100)</f>
        <v>29.43182949905388</v>
      </c>
      <c r="M75" s="2">
        <v>10490</v>
      </c>
      <c r="N75" s="3">
        <f>IF(M80=0,"- - -",M75/M80*100)</f>
        <v>28.41047585515803</v>
      </c>
      <c r="O75" s="2">
        <v>3992</v>
      </c>
      <c r="P75" s="3">
        <f>IF(O80=0,"- - -",O75/O80*100)</f>
        <v>25.358912463473509</v>
      </c>
      <c r="Q75" s="2">
        <v>1571</v>
      </c>
      <c r="R75" s="3">
        <f>IF(Q80=0,"- - -",Q75/Q80*100)</f>
        <v>22.927612375948627</v>
      </c>
      <c r="S75" s="2">
        <v>518</v>
      </c>
      <c r="T75" s="3">
        <f>IF(S80=0,"- - -",S75/S80*100)</f>
        <v>19.278005210271679</v>
      </c>
      <c r="U75" s="2">
        <v>141</v>
      </c>
      <c r="V75" s="3">
        <f>IF(U80=0,"- - -",U75/U80*100)</f>
        <v>13.031423290203328</v>
      </c>
      <c r="W75" s="2">
        <v>52</v>
      </c>
      <c r="X75" s="3">
        <f>IF(W80=0,"- - -",W75/W80*100)</f>
        <v>7.71513353115727</v>
      </c>
      <c r="Y75" s="2">
        <v>121</v>
      </c>
      <c r="Z75" s="3">
        <f>IF(Y80=0,"- - -",Y75/Y80*100)</f>
        <v>4.427369191364801</v>
      </c>
      <c r="AA75" s="26">
        <f t="shared" si="3"/>
        <v>35383</v>
      </c>
      <c r="AB75" s="29">
        <f>IF(AA80=0,"- - -",AA75/AA80*100)</f>
        <v>27.280647648419432</v>
      </c>
      <c r="AE75" s="69"/>
    </row>
    <row r="76" spans="1:31" x14ac:dyDescent="0.3">
      <c r="A76" s="60" t="s">
        <v>215</v>
      </c>
      <c r="B76" s="62" t="s">
        <v>218</v>
      </c>
      <c r="C76" s="9">
        <v>56</v>
      </c>
      <c r="D76" s="3">
        <f>IF(C80=0,"- - -",C76/C80*100)</f>
        <v>8.8748019017432647</v>
      </c>
      <c r="E76" s="2">
        <v>169</v>
      </c>
      <c r="F76" s="3">
        <f>IF(E80=0,"- - -",E76/E80*100)</f>
        <v>7.3128515794028557</v>
      </c>
      <c r="G76" s="2">
        <v>302</v>
      </c>
      <c r="H76" s="3">
        <f>IF(G80=0,"- - -",G76/G80*100)</f>
        <v>7.1209620372553646</v>
      </c>
      <c r="I76" s="2">
        <v>1200</v>
      </c>
      <c r="J76" s="3">
        <f>IF(I80=0,"- - -",I76/I80*100)</f>
        <v>7.6628352490421454</v>
      </c>
      <c r="K76" s="2">
        <v>2806</v>
      </c>
      <c r="L76" s="3">
        <f>IF(K80=0,"- - -",K76/K80*100)</f>
        <v>6.9863559406433628</v>
      </c>
      <c r="M76" s="2">
        <v>2579</v>
      </c>
      <c r="N76" s="3">
        <f>IF(M80=0,"- - -",M76/M80*100)</f>
        <v>6.9848062183462885</v>
      </c>
      <c r="O76" s="2">
        <v>1106</v>
      </c>
      <c r="P76" s="3">
        <f>IF(O80=0,"- - -",O76/O80*100)</f>
        <v>7.0257908779062381</v>
      </c>
      <c r="Q76" s="2">
        <v>497</v>
      </c>
      <c r="R76" s="3">
        <f>IF(Q80=0,"- - -",Q76/Q80*100)</f>
        <v>7.253356684179801</v>
      </c>
      <c r="S76" s="2">
        <v>160</v>
      </c>
      <c r="T76" s="3">
        <f>IF(S80=0,"- - -",S76/S80*100)</f>
        <v>5.9545962039449201</v>
      </c>
      <c r="U76" s="2">
        <v>45</v>
      </c>
      <c r="V76" s="3">
        <f>IF(U80=0,"- - -",U76/U80*100)</f>
        <v>4.1589648798521255</v>
      </c>
      <c r="W76" s="2">
        <v>26</v>
      </c>
      <c r="X76" s="3">
        <f>IF(W80=0,"- - -",W76/W80*100)</f>
        <v>3.857566765578635</v>
      </c>
      <c r="Y76" s="2">
        <v>43</v>
      </c>
      <c r="Z76" s="3">
        <f>IF(Y80=0,"- - -",Y76/Y80*100)</f>
        <v>1.5733626051957557</v>
      </c>
      <c r="AA76" s="26">
        <f t="shared" si="3"/>
        <v>8989</v>
      </c>
      <c r="AB76" s="29">
        <f>IF(AA80=0,"- - -",AA76/AA80*100)</f>
        <v>6.930609097918274</v>
      </c>
      <c r="AE76" s="69"/>
    </row>
    <row r="77" spans="1:31" x14ac:dyDescent="0.3">
      <c r="A77" s="60" t="s">
        <v>216</v>
      </c>
      <c r="B77" s="62" t="s">
        <v>218</v>
      </c>
      <c r="C77" s="9">
        <v>3</v>
      </c>
      <c r="D77" s="3">
        <f>IF(C80=0,"- - -",C77/C80*100)</f>
        <v>0.47543581616481778</v>
      </c>
      <c r="E77" s="2">
        <v>17</v>
      </c>
      <c r="F77" s="3">
        <f>IF(E80=0,"- - -",E77/E80*100)</f>
        <v>0.7356122890523582</v>
      </c>
      <c r="G77" s="2">
        <v>26</v>
      </c>
      <c r="H77" s="3">
        <f>IF(G80=0,"- - -",G77/G80*100)</f>
        <v>0.6130629568497995</v>
      </c>
      <c r="I77" s="2">
        <v>118</v>
      </c>
      <c r="J77" s="3">
        <f>IF(I80=0,"- - -",I77/I80*100)</f>
        <v>0.75351213282247764</v>
      </c>
      <c r="K77" s="2">
        <v>295</v>
      </c>
      <c r="L77" s="3">
        <f>IF(K80=0,"- - -",K77/K80*100)</f>
        <v>0.73448859675331146</v>
      </c>
      <c r="M77" s="2">
        <v>306</v>
      </c>
      <c r="N77" s="3">
        <f>IF(M80=0,"- - -",M77/M80*100)</f>
        <v>0.82875172656609697</v>
      </c>
      <c r="O77" s="2">
        <v>142</v>
      </c>
      <c r="P77" s="3">
        <f>IF(O80=0,"- - -",O77/O80*100)</f>
        <v>0.9020454834201499</v>
      </c>
      <c r="Q77" s="2">
        <v>77</v>
      </c>
      <c r="R77" s="3">
        <f>IF(Q80=0,"- - -",Q77/Q80*100)</f>
        <v>1.1237594862813778</v>
      </c>
      <c r="S77" s="2">
        <v>36</v>
      </c>
      <c r="T77" s="3">
        <f>IF(S80=0,"- - -",S77/S80*100)</f>
        <v>1.339784145887607</v>
      </c>
      <c r="U77" s="2">
        <v>6</v>
      </c>
      <c r="V77" s="3">
        <f>IF(U80=0,"- - -",U77/U80*100)</f>
        <v>0.55452865064695012</v>
      </c>
      <c r="W77" s="2">
        <v>3</v>
      </c>
      <c r="X77" s="3">
        <f>IF(W80=0,"- - -",W77/W80*100)</f>
        <v>0.44510385756676557</v>
      </c>
      <c r="Y77" s="2">
        <v>10</v>
      </c>
      <c r="Z77" s="3">
        <f>IF(Y80=0,"- - -",Y77/Y80*100)</f>
        <v>0.36589828027808269</v>
      </c>
      <c r="AA77" s="26">
        <f t="shared" si="3"/>
        <v>1039</v>
      </c>
      <c r="AB77" s="29">
        <f>IF(AA80=0,"- - -",AA77/AA80*100)</f>
        <v>0.80107941403238236</v>
      </c>
      <c r="AE77" s="69"/>
    </row>
    <row r="78" spans="1:31" x14ac:dyDescent="0.3">
      <c r="A78" s="61" t="s">
        <v>217</v>
      </c>
      <c r="B78" s="62" t="s">
        <v>218</v>
      </c>
      <c r="C78" s="10">
        <v>0</v>
      </c>
      <c r="D78" s="7">
        <f>IF(C80=0,"- - -",C78/C80*100)</f>
        <v>0</v>
      </c>
      <c r="E78" s="6">
        <v>3</v>
      </c>
      <c r="F78" s="7">
        <f>IF(E80=0,"- - -",E78/E80*100)</f>
        <v>0.12981393336218089</v>
      </c>
      <c r="G78" s="6">
        <v>5</v>
      </c>
      <c r="H78" s="7">
        <f>IF(G80=0,"- - -",G78/G80*100)</f>
        <v>0.11789672247111531</v>
      </c>
      <c r="I78" s="6">
        <v>4</v>
      </c>
      <c r="J78" s="7">
        <f>IF(I80=0,"- - -",I78/I80*100)</f>
        <v>2.554278416347382E-2</v>
      </c>
      <c r="K78" s="6">
        <v>22</v>
      </c>
      <c r="L78" s="7">
        <f>IF(K80=0,"- - -",K78/K80*100)</f>
        <v>5.4775420774823225E-2</v>
      </c>
      <c r="M78" s="6">
        <v>19</v>
      </c>
      <c r="N78" s="7">
        <f>IF(M80=0,"- - -",M78/M80*100)</f>
        <v>5.1458440538417784E-2</v>
      </c>
      <c r="O78" s="6">
        <v>15</v>
      </c>
      <c r="P78" s="7">
        <f>IF(O80=0,"- - -",O78/O80*100)</f>
        <v>9.5286494727480617E-2</v>
      </c>
      <c r="Q78" s="6">
        <v>14</v>
      </c>
      <c r="R78" s="7">
        <f>IF(Q80=0,"- - -",Q78/Q80*100)</f>
        <v>0.20431990659661414</v>
      </c>
      <c r="S78" s="6">
        <v>3</v>
      </c>
      <c r="T78" s="7">
        <f>IF(S80=0,"- - -",S78/S80*100)</f>
        <v>0.11164867882396724</v>
      </c>
      <c r="U78" s="6">
        <v>0</v>
      </c>
      <c r="V78" s="7">
        <f>IF(U80=0,"- - -",U78/U80*100)</f>
        <v>0</v>
      </c>
      <c r="W78" s="6">
        <v>1</v>
      </c>
      <c r="X78" s="7">
        <f>IF(W80=0,"- - -",W78/W80*100)</f>
        <v>0.14836795252225521</v>
      </c>
      <c r="Y78" s="6">
        <v>2</v>
      </c>
      <c r="Z78" s="7">
        <f>IF(Y80=0,"- - -",Y78/Y80*100)</f>
        <v>7.3179656055616535E-2</v>
      </c>
      <c r="AA78" s="26">
        <f t="shared" si="3"/>
        <v>88</v>
      </c>
      <c r="AB78" s="29">
        <f>IF(AA80=0,"- - -",AA78/AA80*100)</f>
        <v>6.7848882035466462E-2</v>
      </c>
      <c r="AE78" s="69"/>
    </row>
    <row r="79" spans="1:31" ht="15" thickBot="1" x14ac:dyDescent="0.35">
      <c r="A79" s="75" t="s">
        <v>219</v>
      </c>
      <c r="B79" s="62"/>
      <c r="C79" s="10">
        <v>0</v>
      </c>
      <c r="D79" s="7">
        <f>IF(C80=0,"- - -",C79/C80*100)</f>
        <v>0</v>
      </c>
      <c r="E79" s="6">
        <v>1</v>
      </c>
      <c r="F79" s="7">
        <f>IF(E80=0,"- - -",E79/E80*100)</f>
        <v>4.3271311120726956E-2</v>
      </c>
      <c r="G79" s="6">
        <v>1</v>
      </c>
      <c r="H79" s="7">
        <f>IF(G80=0,"- - -",G79/G80*100)</f>
        <v>2.357934449422306E-2</v>
      </c>
      <c r="I79" s="6">
        <v>0</v>
      </c>
      <c r="J79" s="7">
        <f>IF(I80=0,"- - -",I79/I80*100)</f>
        <v>0</v>
      </c>
      <c r="K79" s="6">
        <v>4</v>
      </c>
      <c r="L79" s="7">
        <f>IF(K80=0,"- - -",K79/K80*100)</f>
        <v>9.9591674136042217E-3</v>
      </c>
      <c r="M79" s="6">
        <v>0</v>
      </c>
      <c r="N79" s="7">
        <f>IF(M80=0,"- - -",M79/M80*100)</f>
        <v>0</v>
      </c>
      <c r="O79" s="6">
        <v>0</v>
      </c>
      <c r="P79" s="7">
        <f>IF(O80=0,"- - -",O79/O80*100)</f>
        <v>0</v>
      </c>
      <c r="Q79" s="6">
        <v>0</v>
      </c>
      <c r="R79" s="7">
        <f>IF(Q80=0,"- - -",Q79/Q80*100)</f>
        <v>0</v>
      </c>
      <c r="S79" s="6">
        <v>0</v>
      </c>
      <c r="T79" s="7">
        <f>IF(S80=0,"- - -",S79/S80*100)</f>
        <v>0</v>
      </c>
      <c r="U79" s="6">
        <v>0</v>
      </c>
      <c r="V79" s="7">
        <f>IF(U80=0,"- - -",U79/U80*100)</f>
        <v>0</v>
      </c>
      <c r="W79" s="6">
        <v>0</v>
      </c>
      <c r="X79" s="7">
        <f>IF(W80=0,"- - -",W79/W80*100)</f>
        <v>0</v>
      </c>
      <c r="Y79" s="6">
        <v>0</v>
      </c>
      <c r="Z79" s="7">
        <f>IF(Y80=0,"- - -",Y79/Y80*100)</f>
        <v>0</v>
      </c>
      <c r="AA79" s="26">
        <f t="shared" si="3"/>
        <v>6</v>
      </c>
      <c r="AB79" s="29">
        <f>IF(AA80=0,"- - -",AA79/AA80*100)</f>
        <v>4.6260601387818042E-3</v>
      </c>
      <c r="AE79" s="69"/>
    </row>
    <row r="80" spans="1:31" x14ac:dyDescent="0.3">
      <c r="A80" s="155" t="s">
        <v>13</v>
      </c>
      <c r="B80" s="156"/>
      <c r="C80" s="14">
        <f>SUM(C68:C79)</f>
        <v>631</v>
      </c>
      <c r="D80" s="15">
        <f>IF(C80=0,"- - -",C80/C80*100)</f>
        <v>100</v>
      </c>
      <c r="E80" s="16">
        <f>SUM(E68:E79)</f>
        <v>2311</v>
      </c>
      <c r="F80" s="15">
        <f>IF(E80=0,"- - -",E80/E80*100)</f>
        <v>100</v>
      </c>
      <c r="G80" s="16">
        <f>SUM(G68:G79)</f>
        <v>4241</v>
      </c>
      <c r="H80" s="15">
        <f>IF(G80=0,"- - -",G80/G80*100)</f>
        <v>100</v>
      </c>
      <c r="I80" s="16">
        <f>SUM(I68:I79)</f>
        <v>15660</v>
      </c>
      <c r="J80" s="15">
        <f>IF(I80=0,"- - -",I80/I80*100)</f>
        <v>100</v>
      </c>
      <c r="K80" s="16">
        <f>SUM(K68:K79)</f>
        <v>40164</v>
      </c>
      <c r="L80" s="15">
        <f>IF(K80=0,"- - -",K80/K80*100)</f>
        <v>100</v>
      </c>
      <c r="M80" s="16">
        <f>SUM(M68:M79)</f>
        <v>36923</v>
      </c>
      <c r="N80" s="15">
        <f>IF(M80=0,"- - -",M80/M80*100)</f>
        <v>100</v>
      </c>
      <c r="O80" s="16">
        <f>SUM(O68:O79)</f>
        <v>15742</v>
      </c>
      <c r="P80" s="15">
        <f>IF(O80=0,"- - -",O80/O80*100)</f>
        <v>100</v>
      </c>
      <c r="Q80" s="16">
        <f>SUM(Q68:Q79)</f>
        <v>6852</v>
      </c>
      <c r="R80" s="15">
        <f>IF(Q80=0,"- - -",Q80/Q80*100)</f>
        <v>100</v>
      </c>
      <c r="S80" s="16">
        <f>SUM(S68:S79)</f>
        <v>2687</v>
      </c>
      <c r="T80" s="15">
        <f>IF(S80=0,"- - -",S80/S80*100)</f>
        <v>100</v>
      </c>
      <c r="U80" s="16">
        <f>SUM(U68:U79)</f>
        <v>1082</v>
      </c>
      <c r="V80" s="15">
        <f>IF(U80=0,"- - -",U80/U80*100)</f>
        <v>100</v>
      </c>
      <c r="W80" s="16">
        <f>SUM(W68:W79)</f>
        <v>674</v>
      </c>
      <c r="X80" s="15">
        <f>IF(W80=0,"- - -",W80/W80*100)</f>
        <v>100</v>
      </c>
      <c r="Y80" s="16">
        <f>SUM(Y68:Y79)</f>
        <v>2733</v>
      </c>
      <c r="Z80" s="15">
        <f>IF(Y80=0,"- - -",Y80/Y80*100)</f>
        <v>100</v>
      </c>
      <c r="AA80" s="22">
        <f>SUM(AA68:AA79)</f>
        <v>129700</v>
      </c>
      <c r="AB80" s="23">
        <f>IF(AA80=0,"- - -",AA80/AA80*100)</f>
        <v>100</v>
      </c>
      <c r="AE80" s="69"/>
    </row>
    <row r="81" spans="1:28" ht="15" thickBot="1" x14ac:dyDescent="0.35">
      <c r="A81" s="149" t="s">
        <v>31</v>
      </c>
      <c r="B81" s="150"/>
      <c r="C81" s="18">
        <f>IF($AA80=0,"- - -",C80/$AA80*100)</f>
        <v>0.48650732459521973</v>
      </c>
      <c r="D81" s="19"/>
      <c r="E81" s="20">
        <f>IF($AA80=0,"- - -",E80/$AA80*100)</f>
        <v>1.7818041634541248</v>
      </c>
      <c r="F81" s="19"/>
      <c r="G81" s="20">
        <f>IF($AA80=0,"- - -",G80/$AA80*100)</f>
        <v>3.2698535080956055</v>
      </c>
      <c r="H81" s="19"/>
      <c r="I81" s="20">
        <f>IF($AA80=0,"- - -",I80/$AA80*100)</f>
        <v>12.074016962220508</v>
      </c>
      <c r="J81" s="19"/>
      <c r="K81" s="20">
        <f>IF($AA80=0,"- - -",K80/$AA80*100)</f>
        <v>30.966846569005398</v>
      </c>
      <c r="L81" s="19"/>
      <c r="M81" s="20">
        <f>IF($AA80=0,"- - -",M80/$AA80*100)</f>
        <v>28.468003084040095</v>
      </c>
      <c r="N81" s="19"/>
      <c r="O81" s="20">
        <f>IF($AA80=0,"- - -",O80/$AA80*100)</f>
        <v>12.137239784117194</v>
      </c>
      <c r="P81" s="19"/>
      <c r="Q81" s="20">
        <f>IF($AA80=0,"- - -",Q80/$AA80*100)</f>
        <v>5.2829606784888208</v>
      </c>
      <c r="R81" s="19"/>
      <c r="S81" s="20">
        <f>IF($AA80=0,"- - -",S80/$AA80*100)</f>
        <v>2.0717039321511179</v>
      </c>
      <c r="T81" s="19"/>
      <c r="U81" s="20">
        <f>IF($AA80=0,"- - -",U80/$AA80*100)</f>
        <v>0.83423284502698536</v>
      </c>
      <c r="V81" s="19"/>
      <c r="W81" s="20">
        <f>IF($AA80=0,"- - -",W80/$AA80*100)</f>
        <v>0.51966075558982261</v>
      </c>
      <c r="X81" s="19"/>
      <c r="Y81" s="20">
        <f>IF($AA80=0,"- - -",Y80/$AA80*100)</f>
        <v>2.1071703932151116</v>
      </c>
      <c r="Z81" s="19"/>
      <c r="AA81" s="24">
        <f>IF($AA80=0,"- - -",AA80/$AA80*100)</f>
        <v>100</v>
      </c>
      <c r="AB81" s="25"/>
    </row>
    <row r="84" spans="1:28" x14ac:dyDescent="0.3">
      <c r="A84" s="49" t="s">
        <v>197</v>
      </c>
      <c r="J84" s="48"/>
      <c r="L84" s="48"/>
    </row>
    <row r="85" spans="1:28" ht="15" thickBot="1" x14ac:dyDescent="0.35"/>
    <row r="86" spans="1:28" ht="14.4" customHeight="1" x14ac:dyDescent="0.3">
      <c r="A86" s="151" t="s">
        <v>205</v>
      </c>
      <c r="B86" s="152"/>
      <c r="C86" s="32" t="s">
        <v>99</v>
      </c>
      <c r="D86" s="33"/>
      <c r="E86" s="33" t="s">
        <v>100</v>
      </c>
      <c r="F86" s="33"/>
      <c r="G86" s="33" t="s">
        <v>101</v>
      </c>
      <c r="H86" s="33"/>
      <c r="I86" s="33" t="s">
        <v>102</v>
      </c>
      <c r="J86" s="33"/>
      <c r="K86" s="33" t="s">
        <v>103</v>
      </c>
      <c r="L86" s="33"/>
      <c r="M86" s="33" t="s">
        <v>104</v>
      </c>
      <c r="N86" s="33"/>
      <c r="O86" s="33" t="s">
        <v>105</v>
      </c>
      <c r="P86" s="33"/>
      <c r="Q86" s="33" t="s">
        <v>106</v>
      </c>
      <c r="R86" s="33"/>
      <c r="S86" s="33" t="s">
        <v>16</v>
      </c>
      <c r="T86" s="33"/>
      <c r="U86" s="35" t="s">
        <v>13</v>
      </c>
      <c r="V86" s="36"/>
    </row>
    <row r="87" spans="1:28" ht="15" thickBot="1" x14ac:dyDescent="0.35">
      <c r="A87" s="153"/>
      <c r="B87" s="154"/>
      <c r="C87" s="37" t="s">
        <v>14</v>
      </c>
      <c r="D87" s="38" t="s">
        <v>15</v>
      </c>
      <c r="E87" s="39" t="s">
        <v>14</v>
      </c>
      <c r="F87" s="38" t="s">
        <v>15</v>
      </c>
      <c r="G87" s="39" t="s">
        <v>14</v>
      </c>
      <c r="H87" s="38" t="s">
        <v>15</v>
      </c>
      <c r="I87" s="37" t="s">
        <v>14</v>
      </c>
      <c r="J87" s="38" t="s">
        <v>15</v>
      </c>
      <c r="K87" s="37" t="s">
        <v>14</v>
      </c>
      <c r="L87" s="38" t="s">
        <v>15</v>
      </c>
      <c r="M87" s="37" t="s">
        <v>14</v>
      </c>
      <c r="N87" s="38" t="s">
        <v>15</v>
      </c>
      <c r="O87" s="37" t="s">
        <v>14</v>
      </c>
      <c r="P87" s="38" t="s">
        <v>15</v>
      </c>
      <c r="Q87" s="37" t="s">
        <v>14</v>
      </c>
      <c r="R87" s="38" t="s">
        <v>15</v>
      </c>
      <c r="S87" s="37" t="s">
        <v>14</v>
      </c>
      <c r="T87" s="38" t="s">
        <v>15</v>
      </c>
      <c r="U87" s="41" t="s">
        <v>14</v>
      </c>
      <c r="V87" s="42" t="s">
        <v>15</v>
      </c>
    </row>
    <row r="88" spans="1:28" x14ac:dyDescent="0.3">
      <c r="A88" s="59" t="s">
        <v>220</v>
      </c>
      <c r="B88" s="62" t="s">
        <v>218</v>
      </c>
      <c r="C88" s="8">
        <v>18</v>
      </c>
      <c r="D88" s="5">
        <f>IF(C100=0,"- - -",C88/C100*100)</f>
        <v>24.657534246575342</v>
      </c>
      <c r="E88" s="4">
        <v>75</v>
      </c>
      <c r="F88" s="5">
        <f>IF(E100=0,"- - -",E88/E100*100)</f>
        <v>12.274959083469723</v>
      </c>
      <c r="G88" s="4">
        <v>8</v>
      </c>
      <c r="H88" s="5">
        <f>IF(G100=0,"- - -",G88/G100*100)</f>
        <v>0.52390307793058288</v>
      </c>
      <c r="I88" s="4">
        <v>11</v>
      </c>
      <c r="J88" s="5">
        <f>IF(I100=0,"- - -",I88/I100*100)</f>
        <v>5.951092837048258E-2</v>
      </c>
      <c r="K88" s="4">
        <v>31</v>
      </c>
      <c r="L88" s="5">
        <f>IF(K100=0,"- - -",K88/K100*100)</f>
        <v>3.2695938320694416E-2</v>
      </c>
      <c r="M88" s="4">
        <v>4</v>
      </c>
      <c r="N88" s="5">
        <f>IF(M100=0,"- - -",M88/M100*100)</f>
        <v>2.8306560045290495E-2</v>
      </c>
      <c r="O88" s="4">
        <v>0</v>
      </c>
      <c r="P88" s="5">
        <f>IF(O100=0,"- - -",O88/O100*100)</f>
        <v>0</v>
      </c>
      <c r="Q88" s="4">
        <v>0</v>
      </c>
      <c r="R88" s="5">
        <f>IF(Q100=0,"- - -",Q88/Q100*100)</f>
        <v>0</v>
      </c>
      <c r="S88" s="4">
        <v>0</v>
      </c>
      <c r="T88" s="5">
        <f>IF(S100=0,"- - -",S88/S100*100)</f>
        <v>0</v>
      </c>
      <c r="U88" s="26">
        <f>C88+E88+G88+I88+K88+M88+O88+Q88+S88</f>
        <v>147</v>
      </c>
      <c r="V88" s="27">
        <f>IF(U100=0,"- - -",U88/U100*100)</f>
        <v>0.1133384734001542</v>
      </c>
      <c r="Y88" s="69"/>
    </row>
    <row r="89" spans="1:28" x14ac:dyDescent="0.3">
      <c r="A89" s="60" t="s">
        <v>208</v>
      </c>
      <c r="B89" s="62" t="s">
        <v>218</v>
      </c>
      <c r="C89" s="9">
        <v>2</v>
      </c>
      <c r="D89" s="3">
        <f>IF(C100=0,"- - -",C89/C100*100)</f>
        <v>2.7397260273972601</v>
      </c>
      <c r="E89" s="2">
        <v>425</v>
      </c>
      <c r="F89" s="3">
        <f>IF(E100=0,"- - -",E89/E100*100)</f>
        <v>69.558101472995091</v>
      </c>
      <c r="G89" s="2">
        <v>123</v>
      </c>
      <c r="H89" s="3">
        <f>IF(G100=0,"- - -",G89/G100*100)</f>
        <v>8.0550098231827114</v>
      </c>
      <c r="I89" s="2">
        <v>9</v>
      </c>
      <c r="J89" s="3">
        <f>IF(I100=0,"- - -",I89/I100*100)</f>
        <v>4.8690759575849382E-2</v>
      </c>
      <c r="K89" s="2">
        <v>2</v>
      </c>
      <c r="L89" s="3">
        <f>IF(K100=0,"- - -",K89/K100*100)</f>
        <v>2.1094153755286723E-3</v>
      </c>
      <c r="M89" s="2">
        <v>0</v>
      </c>
      <c r="N89" s="3">
        <f>IF(M100=0,"- - -",M89/M100*100)</f>
        <v>0</v>
      </c>
      <c r="O89" s="2">
        <v>0</v>
      </c>
      <c r="P89" s="3">
        <f>IF(O100=0,"- - -",O89/O100*100)</f>
        <v>0</v>
      </c>
      <c r="Q89" s="2">
        <v>0</v>
      </c>
      <c r="R89" s="3">
        <f>IF(Q100=0,"- - -",Q89/Q100*100)</f>
        <v>0</v>
      </c>
      <c r="S89" s="2">
        <v>2</v>
      </c>
      <c r="T89" s="3">
        <f>IF(S100=0,"- - -",S89/S100*100)</f>
        <v>4</v>
      </c>
      <c r="U89" s="26">
        <f t="shared" ref="U89:U99" si="4">C89+E89+G89+I89+K89+M89+O89+Q89+S89</f>
        <v>563</v>
      </c>
      <c r="V89" s="29">
        <f>IF(U100=0,"- - -",U89/U100*100)</f>
        <v>0.43407864302235932</v>
      </c>
      <c r="Y89" s="69"/>
    </row>
    <row r="90" spans="1:28" x14ac:dyDescent="0.3">
      <c r="A90" s="60" t="s">
        <v>209</v>
      </c>
      <c r="B90" s="62" t="s">
        <v>218</v>
      </c>
      <c r="C90" s="9">
        <v>0</v>
      </c>
      <c r="D90" s="3">
        <f>IF(C100=0,"- - -",C90/C100*100)</f>
        <v>0</v>
      </c>
      <c r="E90" s="2">
        <v>104</v>
      </c>
      <c r="F90" s="3">
        <f>IF(E100=0,"- - -",E90/E100*100)</f>
        <v>17.021276595744681</v>
      </c>
      <c r="G90" s="2">
        <v>593</v>
      </c>
      <c r="H90" s="3">
        <f>IF(G100=0,"- - -",G90/G100*100)</f>
        <v>38.834315651604449</v>
      </c>
      <c r="I90" s="2">
        <v>169</v>
      </c>
      <c r="J90" s="3">
        <f>IF(I100=0,"- - -",I90/I100*100)</f>
        <v>0.91430426314650504</v>
      </c>
      <c r="K90" s="2">
        <v>6</v>
      </c>
      <c r="L90" s="3">
        <f>IF(K100=0,"- - -",K90/K100*100)</f>
        <v>6.3282461265860169E-3</v>
      </c>
      <c r="M90" s="2">
        <v>2</v>
      </c>
      <c r="N90" s="3">
        <f>IF(M100=0,"- - -",M90/M100*100)</f>
        <v>1.4153280022645248E-2</v>
      </c>
      <c r="O90" s="2">
        <v>0</v>
      </c>
      <c r="P90" s="3">
        <f>IF(O100=0,"- - -",O90/O100*100)</f>
        <v>0</v>
      </c>
      <c r="Q90" s="2">
        <v>0</v>
      </c>
      <c r="R90" s="3">
        <f>IF(Q100=0,"- - -",Q90/Q100*100)</f>
        <v>0</v>
      </c>
      <c r="S90" s="2">
        <v>4</v>
      </c>
      <c r="T90" s="3">
        <f>IF(S100=0,"- - -",S90/S100*100)</f>
        <v>8</v>
      </c>
      <c r="U90" s="26">
        <f t="shared" si="4"/>
        <v>878</v>
      </c>
      <c r="V90" s="29">
        <f>IF(U100=0,"- - -",U90/U100*100)</f>
        <v>0.67694680030840393</v>
      </c>
      <c r="Y90" s="69"/>
    </row>
    <row r="91" spans="1:28" x14ac:dyDescent="0.3">
      <c r="A91" s="60" t="s">
        <v>212</v>
      </c>
      <c r="B91" s="62" t="s">
        <v>218</v>
      </c>
      <c r="C91" s="9">
        <v>0</v>
      </c>
      <c r="D91" s="3">
        <f>IF(C100=0,"- - -",C91/C100*100)</f>
        <v>0</v>
      </c>
      <c r="E91" s="2">
        <v>5</v>
      </c>
      <c r="F91" s="3">
        <f>IF(E100=0,"- - -",E91/E100*100)</f>
        <v>0.81833060556464821</v>
      </c>
      <c r="G91" s="2">
        <v>623</v>
      </c>
      <c r="H91" s="3">
        <f>IF(G100=0,"- - -",G91/G100*100)</f>
        <v>40.798952193844137</v>
      </c>
      <c r="I91" s="2">
        <v>1103</v>
      </c>
      <c r="J91" s="3">
        <f>IF(I100=0,"- - -",I91/I100*100)</f>
        <v>5.9673230902402077</v>
      </c>
      <c r="K91" s="2">
        <v>88</v>
      </c>
      <c r="L91" s="3">
        <f>IF(K100=0,"- - -",K91/K100*100)</f>
        <v>9.2814276523261574E-2</v>
      </c>
      <c r="M91" s="2">
        <v>2</v>
      </c>
      <c r="N91" s="3">
        <f>IF(M100=0,"- - -",M91/M100*100)</f>
        <v>1.4153280022645248E-2</v>
      </c>
      <c r="O91" s="2">
        <v>0</v>
      </c>
      <c r="P91" s="3">
        <f>IF(O100=0,"- - -",O91/O100*100)</f>
        <v>0</v>
      </c>
      <c r="Q91" s="2">
        <v>0</v>
      </c>
      <c r="R91" s="3">
        <f>IF(Q100=0,"- - -",Q91/Q100*100)</f>
        <v>0</v>
      </c>
      <c r="S91" s="2">
        <v>5</v>
      </c>
      <c r="T91" s="3">
        <f>IF(S100=0,"- - -",S91/S100*100)</f>
        <v>10</v>
      </c>
      <c r="U91" s="26">
        <f t="shared" si="4"/>
        <v>1826</v>
      </c>
      <c r="V91" s="29">
        <f>IF(U100=0,"- - -",U91/U100*100)</f>
        <v>1.407864302235929</v>
      </c>
      <c r="Y91" s="69"/>
    </row>
    <row r="92" spans="1:28" x14ac:dyDescent="0.3">
      <c r="A92" s="60" t="s">
        <v>210</v>
      </c>
      <c r="B92" s="62" t="s">
        <v>218</v>
      </c>
      <c r="C92" s="9">
        <v>3</v>
      </c>
      <c r="D92" s="3">
        <f>IF(C100=0,"- - -",C92/C100*100)</f>
        <v>4.10958904109589</v>
      </c>
      <c r="E92" s="2">
        <v>1</v>
      </c>
      <c r="F92" s="3">
        <f>IF(E100=0,"- - -",E92/E100*100)</f>
        <v>0.16366612111292964</v>
      </c>
      <c r="G92" s="2">
        <v>142</v>
      </c>
      <c r="H92" s="3">
        <f>IF(G100=0,"- - -",G92/G100*100)</f>
        <v>9.2992796332678456</v>
      </c>
      <c r="I92" s="2">
        <v>4086</v>
      </c>
      <c r="J92" s="3">
        <f>IF(I100=0,"- - -",I92/I100*100)</f>
        <v>22.105604847435618</v>
      </c>
      <c r="K92" s="2">
        <v>1767</v>
      </c>
      <c r="L92" s="3">
        <f>IF(K100=0,"- - -",K92/K100*100)</f>
        <v>1.8636684842795819</v>
      </c>
      <c r="M92" s="2">
        <v>58</v>
      </c>
      <c r="N92" s="3">
        <f>IF(M100=0,"- - -",M92/M100*100)</f>
        <v>0.41044512065671224</v>
      </c>
      <c r="O92" s="2">
        <v>0</v>
      </c>
      <c r="P92" s="3">
        <f>IF(O100=0,"- - -",O92/O100*100)</f>
        <v>0</v>
      </c>
      <c r="Q92" s="2">
        <v>0</v>
      </c>
      <c r="R92" s="3">
        <f>IF(Q100=0,"- - -",Q92/Q100*100)</f>
        <v>0</v>
      </c>
      <c r="S92" s="2">
        <v>9</v>
      </c>
      <c r="T92" s="3">
        <f>IF(S100=0,"- - -",S92/S100*100)</f>
        <v>18</v>
      </c>
      <c r="U92" s="26">
        <f t="shared" si="4"/>
        <v>6066</v>
      </c>
      <c r="V92" s="29">
        <f>IF(U100=0,"- - -",U92/U100*100)</f>
        <v>4.6769468003084045</v>
      </c>
      <c r="Y92" s="69"/>
    </row>
    <row r="93" spans="1:28" x14ac:dyDescent="0.3">
      <c r="A93" s="60" t="s">
        <v>211</v>
      </c>
      <c r="B93" s="62" t="s">
        <v>218</v>
      </c>
      <c r="C93" s="9">
        <v>9</v>
      </c>
      <c r="D93" s="3">
        <f>IF(C100=0,"- - -",C93/C100*100)</f>
        <v>12.328767123287671</v>
      </c>
      <c r="E93" s="2">
        <v>1</v>
      </c>
      <c r="F93" s="3">
        <f>IF(E100=0,"- - -",E93/E100*100)</f>
        <v>0.16366612111292964</v>
      </c>
      <c r="G93" s="2">
        <v>22</v>
      </c>
      <c r="H93" s="3">
        <f>IF(G100=0,"- - -",G93/G100*100)</f>
        <v>1.4407334643091028</v>
      </c>
      <c r="I93" s="2">
        <v>6996</v>
      </c>
      <c r="J93" s="3">
        <f>IF(I100=0,"- - -",I93/I100*100)</f>
        <v>37.848950443626919</v>
      </c>
      <c r="K93" s="2">
        <v>15938</v>
      </c>
      <c r="L93" s="3">
        <f>IF(K100=0,"- - -",K93/K100*100)</f>
        <v>16.809931127587991</v>
      </c>
      <c r="M93" s="2">
        <v>876</v>
      </c>
      <c r="N93" s="3">
        <f>IF(M100=0,"- - -",M93/M100*100)</f>
        <v>6.1991366499186187</v>
      </c>
      <c r="O93" s="2">
        <v>0</v>
      </c>
      <c r="P93" s="3">
        <f>IF(O100=0,"- - -",O93/O100*100)</f>
        <v>0</v>
      </c>
      <c r="Q93" s="2">
        <v>1</v>
      </c>
      <c r="R93" s="3">
        <f>IF(Q100=0,"- - -",Q93/Q100*100)</f>
        <v>33.333333333333329</v>
      </c>
      <c r="S93" s="2">
        <v>10</v>
      </c>
      <c r="T93" s="3">
        <f>IF(S100=0,"- - -",S93/S100*100)</f>
        <v>20</v>
      </c>
      <c r="U93" s="26">
        <f t="shared" si="4"/>
        <v>23853</v>
      </c>
      <c r="V93" s="29">
        <f>IF(U100=0,"- - -",U93/U100*100)</f>
        <v>18.390902081727063</v>
      </c>
      <c r="Y93" s="69"/>
    </row>
    <row r="94" spans="1:28" x14ac:dyDescent="0.3">
      <c r="A94" s="60" t="s">
        <v>213</v>
      </c>
      <c r="B94" s="62" t="s">
        <v>218</v>
      </c>
      <c r="C94" s="9">
        <v>17</v>
      </c>
      <c r="D94" s="3">
        <f>IF(C100=0,"- - -",C94/C100*100)</f>
        <v>23.287671232876711</v>
      </c>
      <c r="E94" s="2">
        <v>0</v>
      </c>
      <c r="F94" s="3">
        <f>IF(E100=0,"- - -",E94/E100*100)</f>
        <v>0</v>
      </c>
      <c r="G94" s="2">
        <v>10</v>
      </c>
      <c r="H94" s="3">
        <f>IF(G100=0,"- - -",G94/G100*100)</f>
        <v>0.65487884741322855</v>
      </c>
      <c r="I94" s="2">
        <v>4798</v>
      </c>
      <c r="J94" s="3">
        <f>IF(I100=0,"- - -",I94/I100*100)</f>
        <v>25.957584938325041</v>
      </c>
      <c r="K94" s="2">
        <v>41222</v>
      </c>
      <c r="L94" s="3">
        <f>IF(K100=0,"- - -",K94/K100*100)</f>
        <v>43.477160305021464</v>
      </c>
      <c r="M94" s="2">
        <v>4799</v>
      </c>
      <c r="N94" s="3">
        <f>IF(M100=0,"- - -",M94/M100*100)</f>
        <v>33.960795414337277</v>
      </c>
      <c r="O94" s="2">
        <v>3</v>
      </c>
      <c r="P94" s="3">
        <f>IF(O100=0,"- - -",O94/O100*100)</f>
        <v>37.5</v>
      </c>
      <c r="Q94" s="2">
        <v>2</v>
      </c>
      <c r="R94" s="3">
        <f>IF(Q100=0,"- - -",Q94/Q100*100)</f>
        <v>66.666666666666657</v>
      </c>
      <c r="S94" s="2">
        <v>11</v>
      </c>
      <c r="T94" s="3">
        <f>IF(S100=0,"- - -",S94/S100*100)</f>
        <v>22</v>
      </c>
      <c r="U94" s="26">
        <f t="shared" si="4"/>
        <v>50862</v>
      </c>
      <c r="V94" s="29">
        <f>IF(U100=0,"- - -",U94/U100*100)</f>
        <v>39.215111796453357</v>
      </c>
      <c r="Y94" s="69"/>
    </row>
    <row r="95" spans="1:28" x14ac:dyDescent="0.3">
      <c r="A95" s="60" t="s">
        <v>214</v>
      </c>
      <c r="B95" s="62" t="s">
        <v>218</v>
      </c>
      <c r="C95" s="9">
        <v>18</v>
      </c>
      <c r="D95" s="3">
        <f>IF(C100=0,"- - -",C95/C100*100)</f>
        <v>24.657534246575342</v>
      </c>
      <c r="E95" s="2">
        <v>0</v>
      </c>
      <c r="F95" s="3">
        <f>IF(E100=0,"- - -",E95/E100*100)</f>
        <v>0</v>
      </c>
      <c r="G95" s="2">
        <v>4</v>
      </c>
      <c r="H95" s="3">
        <f>IF(G100=0,"- - -",G95/G100*100)</f>
        <v>0.26195153896529144</v>
      </c>
      <c r="I95" s="2">
        <v>1100</v>
      </c>
      <c r="J95" s="3">
        <f>IF(I100=0,"- - -",I95/I100*100)</f>
        <v>5.9510928370482583</v>
      </c>
      <c r="K95" s="2">
        <v>28363</v>
      </c>
      <c r="L95" s="3">
        <f>IF(K100=0,"- - -",K95/K100*100)</f>
        <v>29.914674148059866</v>
      </c>
      <c r="M95" s="2">
        <v>5892</v>
      </c>
      <c r="N95" s="3">
        <f>IF(M100=0,"- - -",M95/M100*100)</f>
        <v>41.695562946712897</v>
      </c>
      <c r="O95" s="2">
        <v>4</v>
      </c>
      <c r="P95" s="3">
        <f>IF(O100=0,"- - -",O95/O100*100)</f>
        <v>50</v>
      </c>
      <c r="Q95" s="2">
        <v>0</v>
      </c>
      <c r="R95" s="3">
        <f>IF(Q100=0,"- - -",Q95/Q100*100)</f>
        <v>0</v>
      </c>
      <c r="S95" s="2">
        <v>2</v>
      </c>
      <c r="T95" s="3">
        <f>IF(S100=0,"- - -",S95/S100*100)</f>
        <v>4</v>
      </c>
      <c r="U95" s="26">
        <f t="shared" si="4"/>
        <v>35383</v>
      </c>
      <c r="V95" s="29">
        <f>IF(U100=0,"- - -",U95/U100*100)</f>
        <v>27.280647648419432</v>
      </c>
      <c r="Y95" s="69"/>
    </row>
    <row r="96" spans="1:28" x14ac:dyDescent="0.3">
      <c r="A96" s="60" t="s">
        <v>215</v>
      </c>
      <c r="B96" s="62" t="s">
        <v>218</v>
      </c>
      <c r="C96" s="9">
        <v>5</v>
      </c>
      <c r="D96" s="3">
        <f>IF(C100=0,"- - -",C96/C100*100)</f>
        <v>6.8493150684931505</v>
      </c>
      <c r="E96" s="2">
        <v>0</v>
      </c>
      <c r="F96" s="3">
        <f>IF(E100=0,"- - -",E96/E100*100)</f>
        <v>0</v>
      </c>
      <c r="G96" s="2">
        <v>1</v>
      </c>
      <c r="H96" s="3">
        <f>IF(G100=0,"- - -",G96/G100*100)</f>
        <v>6.548788474132286E-2</v>
      </c>
      <c r="I96" s="2">
        <v>178</v>
      </c>
      <c r="J96" s="3">
        <f>IF(I100=0,"- - -",I96/I100*100)</f>
        <v>0.9629950227223546</v>
      </c>
      <c r="K96" s="2">
        <v>6628</v>
      </c>
      <c r="L96" s="3">
        <f>IF(K100=0,"- - -",K96/K100*100)</f>
        <v>6.9906025545020194</v>
      </c>
      <c r="M96" s="2">
        <v>2174</v>
      </c>
      <c r="N96" s="3">
        <f>IF(M100=0,"- - -",M96/M100*100)</f>
        <v>15.384615384615385</v>
      </c>
      <c r="O96" s="2">
        <v>1</v>
      </c>
      <c r="P96" s="3">
        <f>IF(O100=0,"- - -",O96/O100*100)</f>
        <v>12.5</v>
      </c>
      <c r="Q96" s="2">
        <v>0</v>
      </c>
      <c r="R96" s="3">
        <f>IF(Q100=0,"- - -",Q96/Q100*100)</f>
        <v>0</v>
      </c>
      <c r="S96" s="2">
        <v>2</v>
      </c>
      <c r="T96" s="3">
        <f>IF(S100=0,"- - -",S96/S100*100)</f>
        <v>4</v>
      </c>
      <c r="U96" s="26">
        <f t="shared" si="4"/>
        <v>8989</v>
      </c>
      <c r="V96" s="29">
        <f>IF(U100=0,"- - -",U96/U100*100)</f>
        <v>6.930609097918274</v>
      </c>
      <c r="Y96" s="69"/>
    </row>
    <row r="97" spans="1:27" x14ac:dyDescent="0.3">
      <c r="A97" s="60" t="s">
        <v>216</v>
      </c>
      <c r="B97" s="62" t="s">
        <v>218</v>
      </c>
      <c r="C97" s="9">
        <v>1</v>
      </c>
      <c r="D97" s="3">
        <f>IF(C100=0,"- - -",C97/C100*100)</f>
        <v>1.3698630136986301</v>
      </c>
      <c r="E97" s="2">
        <v>0</v>
      </c>
      <c r="F97" s="3">
        <f>IF(E100=0,"- - -",E97/E100*100)</f>
        <v>0</v>
      </c>
      <c r="G97" s="2">
        <v>0</v>
      </c>
      <c r="H97" s="3">
        <f>IF(G100=0,"- - -",G97/G100*100)</f>
        <v>0</v>
      </c>
      <c r="I97" s="2">
        <v>27</v>
      </c>
      <c r="J97" s="3">
        <f>IF(I100=0,"- - -",I97/I100*100)</f>
        <v>0.14607227872754816</v>
      </c>
      <c r="K97" s="2">
        <v>712</v>
      </c>
      <c r="L97" s="3">
        <f>IF(K100=0,"- - -",K97/K100*100)</f>
        <v>0.75095187368820737</v>
      </c>
      <c r="M97" s="2">
        <v>299</v>
      </c>
      <c r="N97" s="3">
        <f>IF(M100=0,"- - -",M97/M100*100)</f>
        <v>2.1159153633854646</v>
      </c>
      <c r="O97" s="2">
        <v>0</v>
      </c>
      <c r="P97" s="3">
        <f>IF(O100=0,"- - -",O97/O100*100)</f>
        <v>0</v>
      </c>
      <c r="Q97" s="2">
        <v>0</v>
      </c>
      <c r="R97" s="3">
        <f>IF(Q100=0,"- - -",Q97/Q100*100)</f>
        <v>0</v>
      </c>
      <c r="S97" s="2">
        <v>0</v>
      </c>
      <c r="T97" s="3">
        <f>IF(S100=0,"- - -",S97/S100*100)</f>
        <v>0</v>
      </c>
      <c r="U97" s="26">
        <f t="shared" si="4"/>
        <v>1039</v>
      </c>
      <c r="V97" s="29">
        <f>IF(U100=0,"- - -",U97/U100*100)</f>
        <v>0.80107941403238236</v>
      </c>
      <c r="Y97" s="69"/>
    </row>
    <row r="98" spans="1:27" x14ac:dyDescent="0.3">
      <c r="A98" s="61" t="s">
        <v>217</v>
      </c>
      <c r="B98" s="62" t="s">
        <v>218</v>
      </c>
      <c r="C98" s="10">
        <v>0</v>
      </c>
      <c r="D98" s="7">
        <f>IF(C100=0,"- - -",C98/C100*100)</f>
        <v>0</v>
      </c>
      <c r="E98" s="6">
        <v>0</v>
      </c>
      <c r="F98" s="7">
        <f>IF(E100=0,"- - -",E98/E100*100)</f>
        <v>0</v>
      </c>
      <c r="G98" s="6">
        <v>0</v>
      </c>
      <c r="H98" s="7">
        <f>IF(G100=0,"- - -",G98/G100*100)</f>
        <v>0</v>
      </c>
      <c r="I98" s="6">
        <v>7</v>
      </c>
      <c r="J98" s="7">
        <f>IF(I100=0,"- - -",I98/I100*100)</f>
        <v>3.7870590781216192E-2</v>
      </c>
      <c r="K98" s="6">
        <v>56</v>
      </c>
      <c r="L98" s="7">
        <f>IF(K100=0,"- - -",K98/K100*100)</f>
        <v>5.9063630514802824E-2</v>
      </c>
      <c r="M98" s="6">
        <v>25</v>
      </c>
      <c r="N98" s="7">
        <f>IF(M100=0,"- - -",M98/M100*100)</f>
        <v>0.17691600028306559</v>
      </c>
      <c r="O98" s="6">
        <v>0</v>
      </c>
      <c r="P98" s="7">
        <f>IF(O100=0,"- - -",O98/O100*100)</f>
        <v>0</v>
      </c>
      <c r="Q98" s="6">
        <v>0</v>
      </c>
      <c r="R98" s="7">
        <f>IF(Q100=0,"- - -",Q98/Q100*100)</f>
        <v>0</v>
      </c>
      <c r="S98" s="6">
        <v>0</v>
      </c>
      <c r="T98" s="7">
        <f>IF(S100=0,"- - -",S98/S100*100)</f>
        <v>0</v>
      </c>
      <c r="U98" s="26">
        <f t="shared" si="4"/>
        <v>88</v>
      </c>
      <c r="V98" s="29">
        <f>IF(U100=0,"- - -",U98/U100*100)</f>
        <v>6.7848882035466462E-2</v>
      </c>
      <c r="Y98" s="69"/>
    </row>
    <row r="99" spans="1:27" ht="15" thickBot="1" x14ac:dyDescent="0.35">
      <c r="A99" s="75" t="s">
        <v>219</v>
      </c>
      <c r="B99" s="62"/>
      <c r="C99" s="10">
        <v>0</v>
      </c>
      <c r="D99" s="7">
        <f>IF(C100=0,"- - -",C99/C100*100)</f>
        <v>0</v>
      </c>
      <c r="E99" s="6">
        <v>0</v>
      </c>
      <c r="F99" s="7">
        <f>IF(E100=0,"- - -",E99/E100*100)</f>
        <v>0</v>
      </c>
      <c r="G99" s="6">
        <v>1</v>
      </c>
      <c r="H99" s="7">
        <f>IF(G100=0,"- - -",G99/G100*100)</f>
        <v>6.548788474132286E-2</v>
      </c>
      <c r="I99" s="6">
        <v>0</v>
      </c>
      <c r="J99" s="7">
        <f>IF(I100=0,"- - -",I99/I100*100)</f>
        <v>0</v>
      </c>
      <c r="K99" s="6">
        <v>0</v>
      </c>
      <c r="L99" s="7">
        <f>IF(K100=0,"- - -",K99/K100*100)</f>
        <v>0</v>
      </c>
      <c r="M99" s="6">
        <v>0</v>
      </c>
      <c r="N99" s="7">
        <f>IF(M100=0,"- - -",M99/M100*100)</f>
        <v>0</v>
      </c>
      <c r="O99" s="6">
        <v>0</v>
      </c>
      <c r="P99" s="7">
        <f>IF(O100=0,"- - -",O99/O100*100)</f>
        <v>0</v>
      </c>
      <c r="Q99" s="6">
        <v>0</v>
      </c>
      <c r="R99" s="7">
        <f>IF(Q100=0,"- - -",Q99/Q100*100)</f>
        <v>0</v>
      </c>
      <c r="S99" s="6">
        <v>5</v>
      </c>
      <c r="T99" s="7">
        <f>IF(S100=0,"- - -",S99/S100*100)</f>
        <v>10</v>
      </c>
      <c r="U99" s="26">
        <f t="shared" si="4"/>
        <v>6</v>
      </c>
      <c r="V99" s="29">
        <f>IF(U100=0,"- - -",U99/U100*100)</f>
        <v>4.6260601387818042E-3</v>
      </c>
      <c r="Y99" s="69"/>
    </row>
    <row r="100" spans="1:27" x14ac:dyDescent="0.3">
      <c r="A100" s="155" t="s">
        <v>13</v>
      </c>
      <c r="B100" s="156"/>
      <c r="C100" s="14">
        <f>SUM(C88:C99)</f>
        <v>73</v>
      </c>
      <c r="D100" s="15">
        <f>IF(C100=0,"- - -",C100/C100*100)</f>
        <v>100</v>
      </c>
      <c r="E100" s="16">
        <f>SUM(E88:E99)</f>
        <v>611</v>
      </c>
      <c r="F100" s="15">
        <f>IF(E100=0,"- - -",E100/E100*100)</f>
        <v>100</v>
      </c>
      <c r="G100" s="16">
        <f>SUM(G88:G99)</f>
        <v>1527</v>
      </c>
      <c r="H100" s="15">
        <f>IF(G100=0,"- - -",G100/G100*100)</f>
        <v>100</v>
      </c>
      <c r="I100" s="16">
        <f>SUM(I88:I99)</f>
        <v>18484</v>
      </c>
      <c r="J100" s="15">
        <f>IF(I100=0,"- - -",I100/I100*100)</f>
        <v>100</v>
      </c>
      <c r="K100" s="16">
        <f>SUM(K88:K99)</f>
        <v>94813</v>
      </c>
      <c r="L100" s="15">
        <f>IF(K100=0,"- - -",K100/K100*100)</f>
        <v>100</v>
      </c>
      <c r="M100" s="16">
        <f>SUM(M88:M99)</f>
        <v>14131</v>
      </c>
      <c r="N100" s="15">
        <f>IF(M100=0,"- - -",M100/M100*100)</f>
        <v>100</v>
      </c>
      <c r="O100" s="16">
        <f>SUM(O88:O99)</f>
        <v>8</v>
      </c>
      <c r="P100" s="15">
        <f>IF(O100=0,"- - -",O100/O100*100)</f>
        <v>100</v>
      </c>
      <c r="Q100" s="16">
        <f>SUM(Q88:Q99)</f>
        <v>3</v>
      </c>
      <c r="R100" s="15">
        <f>IF(Q100=0,"- - -",Q100/Q100*100)</f>
        <v>100</v>
      </c>
      <c r="S100" s="16">
        <f>SUM(S88:S99)</f>
        <v>50</v>
      </c>
      <c r="T100" s="15">
        <f>IF(S100=0,"- - -",S100/S100*100)</f>
        <v>100</v>
      </c>
      <c r="U100" s="22">
        <f>SUM(U88:U99)</f>
        <v>129700</v>
      </c>
      <c r="V100" s="23">
        <f>IF(U100=0,"- - -",U100/U100*100)</f>
        <v>100</v>
      </c>
      <c r="Y100" s="69"/>
    </row>
    <row r="101" spans="1:27" ht="15" thickBot="1" x14ac:dyDescent="0.35">
      <c r="A101" s="149" t="s">
        <v>590</v>
      </c>
      <c r="B101" s="150"/>
      <c r="C101" s="18">
        <f>IF($U100=0,"- - -",C100/$U100*100)</f>
        <v>5.6283731688511952E-2</v>
      </c>
      <c r="D101" s="19"/>
      <c r="E101" s="20">
        <f>IF($U100=0,"- - -",E100/$U100*100)</f>
        <v>0.47108712413261372</v>
      </c>
      <c r="F101" s="19"/>
      <c r="G101" s="20">
        <f>IF($U100=0,"- - -",G100/$U100*100)</f>
        <v>1.1773323053199691</v>
      </c>
      <c r="H101" s="19"/>
      <c r="I101" s="20">
        <f>IF($U100=0,"- - -",I100/$U100*100)</f>
        <v>14.251349267540478</v>
      </c>
      <c r="J101" s="19"/>
      <c r="K101" s="20">
        <f>IF($U100=0,"- - -",K100/$U100*100)</f>
        <v>73.101773323053195</v>
      </c>
      <c r="L101" s="19"/>
      <c r="M101" s="20">
        <f>IF($U100=0,"- - -",M100/$U100*100)</f>
        <v>10.895142636854279</v>
      </c>
      <c r="N101" s="19"/>
      <c r="O101" s="20">
        <f>IF($U100=0,"- - -",O100/$U100*100)</f>
        <v>6.1680801850424053E-3</v>
      </c>
      <c r="P101" s="19"/>
      <c r="Q101" s="20">
        <f>IF($U100=0,"- - -",Q100/$U100*100)</f>
        <v>2.3130300693909021E-3</v>
      </c>
      <c r="R101" s="19"/>
      <c r="S101" s="20">
        <f>IF($U100=0,"- - -",S100/$U100*100)</f>
        <v>3.8550501156515031E-2</v>
      </c>
      <c r="T101" s="19"/>
      <c r="U101" s="24">
        <f>IF($U100=0,"- - -",U100/$U100*100)</f>
        <v>100</v>
      </c>
      <c r="V101" s="25"/>
    </row>
    <row r="102" spans="1:27" x14ac:dyDescent="0.3">
      <c r="A102" s="63"/>
    </row>
    <row r="104" spans="1:27" x14ac:dyDescent="0.3">
      <c r="A104" s="49" t="s">
        <v>198</v>
      </c>
      <c r="J104" s="48"/>
      <c r="L104" s="48"/>
    </row>
    <row r="105" spans="1:27" ht="15" thickBot="1" x14ac:dyDescent="0.35"/>
    <row r="106" spans="1:27" ht="14.4" customHeight="1" x14ac:dyDescent="0.3">
      <c r="A106" s="151" t="s">
        <v>205</v>
      </c>
      <c r="B106" s="172"/>
      <c r="C106" s="170" t="s">
        <v>107</v>
      </c>
      <c r="D106" s="171"/>
      <c r="E106" s="167" t="s">
        <v>108</v>
      </c>
      <c r="F106" s="171"/>
      <c r="G106" s="167" t="s">
        <v>109</v>
      </c>
      <c r="H106" s="171"/>
      <c r="I106" s="167" t="s">
        <v>110</v>
      </c>
      <c r="J106" s="171"/>
      <c r="K106" s="167" t="s">
        <v>111</v>
      </c>
      <c r="L106" s="171"/>
      <c r="M106" s="167" t="s">
        <v>112</v>
      </c>
      <c r="N106" s="171"/>
      <c r="O106" s="167" t="s">
        <v>113</v>
      </c>
      <c r="P106" s="171"/>
      <c r="Q106" s="167" t="s">
        <v>114</v>
      </c>
      <c r="R106" s="171"/>
      <c r="S106" s="167" t="s">
        <v>115</v>
      </c>
      <c r="T106" s="171"/>
      <c r="U106" s="167" t="s">
        <v>116</v>
      </c>
      <c r="V106" s="169"/>
      <c r="W106" s="170" t="s">
        <v>13</v>
      </c>
      <c r="X106" s="169"/>
    </row>
    <row r="107" spans="1:27" ht="15" thickBot="1" x14ac:dyDescent="0.35">
      <c r="A107" s="173"/>
      <c r="B107" s="174"/>
      <c r="C107" s="37" t="s">
        <v>14</v>
      </c>
      <c r="D107" s="38" t="s">
        <v>15</v>
      </c>
      <c r="E107" s="39" t="s">
        <v>14</v>
      </c>
      <c r="F107" s="38" t="s">
        <v>15</v>
      </c>
      <c r="G107" s="39" t="s">
        <v>14</v>
      </c>
      <c r="H107" s="38" t="s">
        <v>15</v>
      </c>
      <c r="I107" s="37" t="s">
        <v>14</v>
      </c>
      <c r="J107" s="38" t="s">
        <v>15</v>
      </c>
      <c r="K107" s="37" t="s">
        <v>14</v>
      </c>
      <c r="L107" s="38" t="s">
        <v>15</v>
      </c>
      <c r="M107" s="37" t="s">
        <v>14</v>
      </c>
      <c r="N107" s="38" t="s">
        <v>15</v>
      </c>
      <c r="O107" s="37" t="s">
        <v>14</v>
      </c>
      <c r="P107" s="38" t="s">
        <v>15</v>
      </c>
      <c r="Q107" s="37" t="s">
        <v>14</v>
      </c>
      <c r="R107" s="38" t="s">
        <v>15</v>
      </c>
      <c r="S107" s="37" t="s">
        <v>14</v>
      </c>
      <c r="T107" s="38" t="s">
        <v>15</v>
      </c>
      <c r="U107" s="37" t="s">
        <v>14</v>
      </c>
      <c r="V107" s="38" t="s">
        <v>15</v>
      </c>
      <c r="W107" s="41" t="s">
        <v>14</v>
      </c>
      <c r="X107" s="42" t="s">
        <v>15</v>
      </c>
    </row>
    <row r="108" spans="1:27" x14ac:dyDescent="0.3">
      <c r="A108" s="59" t="s">
        <v>220</v>
      </c>
      <c r="B108" s="62" t="s">
        <v>218</v>
      </c>
      <c r="C108" s="8">
        <v>0</v>
      </c>
      <c r="D108" s="5">
        <f>IF(C120=0,"- - -",C108/C120*100)</f>
        <v>0</v>
      </c>
      <c r="E108" s="4">
        <v>6</v>
      </c>
      <c r="F108" s="5">
        <f>IF(E120=0,"- - -",E108/E120*100)</f>
        <v>0.1445086705202312</v>
      </c>
      <c r="G108" s="4">
        <v>30</v>
      </c>
      <c r="H108" s="5">
        <f>IF(G120=0,"- - -",G108/G120*100)</f>
        <v>0.14112334180073383</v>
      </c>
      <c r="I108" s="4">
        <v>49</v>
      </c>
      <c r="J108" s="5">
        <f>IF(I120=0,"- - -",I108/I120*100)</f>
        <v>0.10369273092794412</v>
      </c>
      <c r="K108" s="4">
        <v>43</v>
      </c>
      <c r="L108" s="5">
        <f>IF(K120=0,"- - -",K108/K120*100)</f>
        <v>0.11130092664492416</v>
      </c>
      <c r="M108" s="4">
        <v>18</v>
      </c>
      <c r="N108" s="5">
        <f>IF(M120=0,"- - -",M108/M120*100)</f>
        <v>0.11627155868483949</v>
      </c>
      <c r="O108" s="4">
        <v>1</v>
      </c>
      <c r="P108" s="5">
        <f>IF(O120=0,"- - -",O108/O120*100)</f>
        <v>3.6403349108117947E-2</v>
      </c>
      <c r="Q108" s="4">
        <v>0</v>
      </c>
      <c r="R108" s="5">
        <f>IF(Q120=0,"- - -",Q108/Q120*100)</f>
        <v>0</v>
      </c>
      <c r="S108" s="4">
        <v>0</v>
      </c>
      <c r="T108" s="5">
        <f>IF(S120=0,"- - -",S108/S120*100)</f>
        <v>0</v>
      </c>
      <c r="U108" s="4">
        <v>0</v>
      </c>
      <c r="V108" s="5">
        <f>IF(U120=0,"- - -",U108/U120*100)</f>
        <v>0</v>
      </c>
      <c r="W108" s="26">
        <f>C108+E108+G108+I108+K108+M108+O108+Q108+S108+U108</f>
        <v>147</v>
      </c>
      <c r="X108" s="27">
        <f>IF(W120=0,"- - -",W108/W120*100)</f>
        <v>0.1133384734001542</v>
      </c>
      <c r="AA108" s="69"/>
    </row>
    <row r="109" spans="1:27" x14ac:dyDescent="0.3">
      <c r="A109" s="60" t="s">
        <v>208</v>
      </c>
      <c r="B109" s="62" t="s">
        <v>218</v>
      </c>
      <c r="C109" s="9">
        <v>0</v>
      </c>
      <c r="D109" s="3">
        <f>IF(C120=0,"- - -",C109/C120*100)</f>
        <v>0</v>
      </c>
      <c r="E109" s="2">
        <v>26</v>
      </c>
      <c r="F109" s="3">
        <f>IF(E120=0,"- - -",E109/E120*100)</f>
        <v>0.62620423892100185</v>
      </c>
      <c r="G109" s="2">
        <v>111</v>
      </c>
      <c r="H109" s="3">
        <f>IF(G120=0,"- - -",G109/G120*100)</f>
        <v>0.5221563646627152</v>
      </c>
      <c r="I109" s="2">
        <v>184</v>
      </c>
      <c r="J109" s="3">
        <f>IF(I120=0,"- - -",I109/I120*100)</f>
        <v>0.38937678552534122</v>
      </c>
      <c r="K109" s="2">
        <v>147</v>
      </c>
      <c r="L109" s="3">
        <f>IF(K120=0,"- - -",K109/K120*100)</f>
        <v>0.38049386550706632</v>
      </c>
      <c r="M109" s="2">
        <v>81</v>
      </c>
      <c r="N109" s="3">
        <f>IF(M120=0,"- - -",M109/M120*100)</f>
        <v>0.52322201408177771</v>
      </c>
      <c r="O109" s="2">
        <v>14</v>
      </c>
      <c r="P109" s="3">
        <f>IF(O120=0,"- - -",O109/O120*100)</f>
        <v>0.50964688751365128</v>
      </c>
      <c r="Q109" s="2">
        <v>0</v>
      </c>
      <c r="R109" s="3">
        <f>IF(Q120=0,"- - -",Q109/Q120*100)</f>
        <v>0</v>
      </c>
      <c r="S109" s="2">
        <v>0</v>
      </c>
      <c r="T109" s="3">
        <f>IF(S120=0,"- - -",S109/S120*100)</f>
        <v>0</v>
      </c>
      <c r="U109" s="2">
        <v>0</v>
      </c>
      <c r="V109" s="3">
        <f>IF(U120=0,"- - -",U109/U120*100)</f>
        <v>0</v>
      </c>
      <c r="W109" s="26">
        <f t="shared" ref="W109:W119" si="5">C109+E109+G109+I109+K109+M109+O109+Q109+S109+U109</f>
        <v>563</v>
      </c>
      <c r="X109" s="29">
        <f>IF(W120=0,"- - -",W109/W120*100)</f>
        <v>0.43407864302235932</v>
      </c>
      <c r="AA109" s="69"/>
    </row>
    <row r="110" spans="1:27" x14ac:dyDescent="0.3">
      <c r="A110" s="60" t="s">
        <v>209</v>
      </c>
      <c r="B110" s="62" t="s">
        <v>218</v>
      </c>
      <c r="C110" s="9">
        <v>2</v>
      </c>
      <c r="D110" s="3">
        <f>IF(C120=0,"- - -",C110/C120*100)</f>
        <v>3.7037037037037033</v>
      </c>
      <c r="E110" s="2">
        <v>22</v>
      </c>
      <c r="F110" s="3">
        <f>IF(E120=0,"- - -",E110/E120*100)</f>
        <v>0.52986512524084772</v>
      </c>
      <c r="G110" s="2">
        <v>150</v>
      </c>
      <c r="H110" s="3">
        <f>IF(G120=0,"- - -",G110/G120*100)</f>
        <v>0.70561670900366924</v>
      </c>
      <c r="I110" s="2">
        <v>290</v>
      </c>
      <c r="J110" s="3">
        <f>IF(I120=0,"- - -",I110/I120*100)</f>
        <v>0.61369167283885306</v>
      </c>
      <c r="K110" s="2">
        <v>274</v>
      </c>
      <c r="L110" s="3">
        <f>IF(K120=0,"- - -",K110/K120*100)</f>
        <v>0.70921985815602839</v>
      </c>
      <c r="M110" s="2">
        <v>104</v>
      </c>
      <c r="N110" s="3">
        <f>IF(M120=0,"- - -",M110/M120*100)</f>
        <v>0.67179122795685031</v>
      </c>
      <c r="O110" s="2">
        <v>34</v>
      </c>
      <c r="P110" s="3">
        <f>IF(O120=0,"- - -",O110/O120*100)</f>
        <v>1.2377138696760102</v>
      </c>
      <c r="Q110" s="2">
        <v>2</v>
      </c>
      <c r="R110" s="3">
        <f>IF(Q120=0,"- - -",Q110/Q120*100)</f>
        <v>1.8018018018018018</v>
      </c>
      <c r="S110" s="2">
        <v>0</v>
      </c>
      <c r="T110" s="3">
        <f>IF(S120=0,"- - -",S110/S120*100)</f>
        <v>0</v>
      </c>
      <c r="U110" s="2">
        <v>0</v>
      </c>
      <c r="V110" s="3">
        <f>IF(U120=0,"- - -",U110/U120*100)</f>
        <v>0</v>
      </c>
      <c r="W110" s="26">
        <f t="shared" si="5"/>
        <v>878</v>
      </c>
      <c r="X110" s="29">
        <f>IF(W120=0,"- - -",W110/W120*100)</f>
        <v>0.67694680030840393</v>
      </c>
      <c r="AA110" s="69"/>
    </row>
    <row r="111" spans="1:27" x14ac:dyDescent="0.3">
      <c r="A111" s="60" t="s">
        <v>212</v>
      </c>
      <c r="B111" s="62" t="s">
        <v>218</v>
      </c>
      <c r="C111" s="9">
        <v>2</v>
      </c>
      <c r="D111" s="3">
        <f>IF(C120=0,"- - -",C111/C120*100)</f>
        <v>3.7037037037037033</v>
      </c>
      <c r="E111" s="2">
        <v>57</v>
      </c>
      <c r="F111" s="3">
        <f>IF(E120=0,"- - -",E111/E120*100)</f>
        <v>1.3728323699421965</v>
      </c>
      <c r="G111" s="2">
        <v>311</v>
      </c>
      <c r="H111" s="3">
        <f>IF(G120=0,"- - -",G111/G120*100)</f>
        <v>1.462978643334274</v>
      </c>
      <c r="I111" s="2">
        <v>613</v>
      </c>
      <c r="J111" s="3">
        <f>IF(I120=0,"- - -",I111/I120*100)</f>
        <v>1.2972172256904031</v>
      </c>
      <c r="K111" s="2">
        <v>481</v>
      </c>
      <c r="L111" s="3">
        <f>IF(K120=0,"- - -",K111/K120*100)</f>
        <v>1.2450173422374076</v>
      </c>
      <c r="M111" s="2">
        <v>284</v>
      </c>
      <c r="N111" s="3">
        <f>IF(M120=0,"- - -",M111/M120*100)</f>
        <v>1.8345068148052452</v>
      </c>
      <c r="O111" s="2">
        <v>68</v>
      </c>
      <c r="P111" s="3">
        <f>IF(O120=0,"- - -",O111/O120*100)</f>
        <v>2.4754277393520203</v>
      </c>
      <c r="Q111" s="2">
        <v>7</v>
      </c>
      <c r="R111" s="3">
        <f>IF(Q120=0,"- - -",Q111/Q120*100)</f>
        <v>6.3063063063063058</v>
      </c>
      <c r="S111" s="2">
        <v>3</v>
      </c>
      <c r="T111" s="3">
        <f>IF(S120=0,"- - -",S111/S120*100)</f>
        <v>42.857142857142854</v>
      </c>
      <c r="U111" s="2">
        <v>0</v>
      </c>
      <c r="V111" s="3">
        <f>IF(U120=0,"- - -",U111/U120*100)</f>
        <v>0</v>
      </c>
      <c r="W111" s="26">
        <f t="shared" si="5"/>
        <v>1826</v>
      </c>
      <c r="X111" s="29">
        <f>IF(W120=0,"- - -",W111/W120*100)</f>
        <v>1.407864302235929</v>
      </c>
      <c r="AA111" s="69"/>
    </row>
    <row r="112" spans="1:27" x14ac:dyDescent="0.3">
      <c r="A112" s="60" t="s">
        <v>210</v>
      </c>
      <c r="B112" s="62" t="s">
        <v>218</v>
      </c>
      <c r="C112" s="9">
        <v>5</v>
      </c>
      <c r="D112" s="3">
        <f>IF(C120=0,"- - -",C112/C120*100)</f>
        <v>9.2592592592592595</v>
      </c>
      <c r="E112" s="2">
        <v>252</v>
      </c>
      <c r="F112" s="3">
        <f>IF(E120=0,"- - -",E112/E120*100)</f>
        <v>6.0693641618497107</v>
      </c>
      <c r="G112" s="2">
        <v>1043</v>
      </c>
      <c r="H112" s="3">
        <f>IF(G120=0,"- - -",G112/G120*100)</f>
        <v>4.9063881832721794</v>
      </c>
      <c r="I112" s="2">
        <v>2052</v>
      </c>
      <c r="J112" s="3">
        <f>IF(I120=0,"- - -",I112/I120*100)</f>
        <v>4.3423976298804359</v>
      </c>
      <c r="K112" s="2">
        <v>1692</v>
      </c>
      <c r="L112" s="3">
        <f>IF(K120=0,"- - -",K112/K120*100)</f>
        <v>4.3795620437956204</v>
      </c>
      <c r="M112" s="2">
        <v>824</v>
      </c>
      <c r="N112" s="3">
        <f>IF(M120=0,"- - -",M112/M120*100)</f>
        <v>5.3226535753504303</v>
      </c>
      <c r="O112" s="2">
        <v>186</v>
      </c>
      <c r="P112" s="3">
        <f>IF(O120=0,"- - -",O112/O120*100)</f>
        <v>6.7710229341099382</v>
      </c>
      <c r="Q112" s="2">
        <v>11</v>
      </c>
      <c r="R112" s="3">
        <f>IF(Q120=0,"- - -",Q112/Q120*100)</f>
        <v>9.9099099099099099</v>
      </c>
      <c r="S112" s="2">
        <v>1</v>
      </c>
      <c r="T112" s="3">
        <f>IF(S120=0,"- - -",S112/S120*100)</f>
        <v>14.285714285714285</v>
      </c>
      <c r="U112" s="2">
        <v>0</v>
      </c>
      <c r="V112" s="3">
        <f>IF(U120=0,"- - -",U112/U120*100)</f>
        <v>0</v>
      </c>
      <c r="W112" s="26">
        <f t="shared" si="5"/>
        <v>6066</v>
      </c>
      <c r="X112" s="29">
        <f>IF(W120=0,"- - -",W112/W120*100)</f>
        <v>4.6769468003084045</v>
      </c>
      <c r="AA112" s="69"/>
    </row>
    <row r="113" spans="1:27" x14ac:dyDescent="0.3">
      <c r="A113" s="60" t="s">
        <v>211</v>
      </c>
      <c r="B113" s="62" t="s">
        <v>218</v>
      </c>
      <c r="C113" s="9">
        <v>15</v>
      </c>
      <c r="D113" s="3">
        <f>IF(C120=0,"- - -",C113/C120*100)</f>
        <v>27.777777777777779</v>
      </c>
      <c r="E113" s="2">
        <v>1034</v>
      </c>
      <c r="F113" s="3">
        <f>IF(E120=0,"- - -",E113/E120*100)</f>
        <v>24.903660886319845</v>
      </c>
      <c r="G113" s="2">
        <v>4463</v>
      </c>
      <c r="H113" s="3">
        <f>IF(G120=0,"- - -",G113/G120*100)</f>
        <v>20.994449148555837</v>
      </c>
      <c r="I113" s="2">
        <v>8434</v>
      </c>
      <c r="J113" s="3">
        <f>IF(I120=0,"- - -",I113/I120*100)</f>
        <v>17.847846788699609</v>
      </c>
      <c r="K113" s="2">
        <v>6636</v>
      </c>
      <c r="L113" s="3">
        <f>IF(K120=0,"- - -",K113/K120*100)</f>
        <v>17.176580214318992</v>
      </c>
      <c r="M113" s="2">
        <v>2732</v>
      </c>
      <c r="N113" s="3">
        <f>IF(M120=0,"- - -",M113/M120*100)</f>
        <v>17.647438795943415</v>
      </c>
      <c r="O113" s="2">
        <v>518</v>
      </c>
      <c r="P113" s="3">
        <f>IF(O120=0,"- - -",O113/O120*100)</f>
        <v>18.856934838005095</v>
      </c>
      <c r="Q113" s="2">
        <v>19</v>
      </c>
      <c r="R113" s="3">
        <f>IF(Q120=0,"- - -",Q113/Q120*100)</f>
        <v>17.117117117117118</v>
      </c>
      <c r="S113" s="2">
        <v>1</v>
      </c>
      <c r="T113" s="3">
        <f>IF(S120=0,"- - -",S113/S120*100)</f>
        <v>14.285714285714285</v>
      </c>
      <c r="U113" s="2">
        <v>1</v>
      </c>
      <c r="V113" s="3">
        <f>IF(U120=0,"- - -",U113/U120*100)</f>
        <v>100</v>
      </c>
      <c r="W113" s="26">
        <f t="shared" si="5"/>
        <v>23853</v>
      </c>
      <c r="X113" s="29">
        <f>IF(W120=0,"- - -",W113/W120*100)</f>
        <v>18.390902081727063</v>
      </c>
      <c r="AA113" s="69"/>
    </row>
    <row r="114" spans="1:27" x14ac:dyDescent="0.3">
      <c r="A114" s="60" t="s">
        <v>213</v>
      </c>
      <c r="B114" s="62" t="s">
        <v>218</v>
      </c>
      <c r="C114" s="9">
        <v>18</v>
      </c>
      <c r="D114" s="3">
        <f>IF(C120=0,"- - -",C114/C120*100)</f>
        <v>33.333333333333329</v>
      </c>
      <c r="E114" s="2">
        <v>1767</v>
      </c>
      <c r="F114" s="3">
        <f>IF(E120=0,"- - -",E114/E120*100)</f>
        <v>42.557803468208093</v>
      </c>
      <c r="G114" s="2">
        <v>8570</v>
      </c>
      <c r="H114" s="3">
        <f>IF(G120=0,"- - -",G114/G120*100)</f>
        <v>40.314234641076304</v>
      </c>
      <c r="I114" s="2">
        <v>18749</v>
      </c>
      <c r="J114" s="3">
        <f>IF(I120=0,"- - -",I114/I120*100)</f>
        <v>39.676224738122947</v>
      </c>
      <c r="K114" s="2">
        <v>14910</v>
      </c>
      <c r="L114" s="3">
        <f>IF(K120=0,"- - -",K114/K120*100)</f>
        <v>38.592949215716729</v>
      </c>
      <c r="M114" s="2">
        <v>5791</v>
      </c>
      <c r="N114" s="3">
        <f>IF(M120=0,"- - -",M114/M120*100)</f>
        <v>37.407144241328076</v>
      </c>
      <c r="O114" s="2">
        <v>1018</v>
      </c>
      <c r="P114" s="3">
        <f>IF(O120=0,"- - -",O114/O120*100)</f>
        <v>37.058609392064071</v>
      </c>
      <c r="Q114" s="2">
        <v>38</v>
      </c>
      <c r="R114" s="3">
        <f>IF(Q120=0,"- - -",Q114/Q120*100)</f>
        <v>34.234234234234236</v>
      </c>
      <c r="S114" s="2">
        <v>1</v>
      </c>
      <c r="T114" s="3">
        <f>IF(S120=0,"- - -",S114/S120*100)</f>
        <v>14.285714285714285</v>
      </c>
      <c r="U114" s="2">
        <v>0</v>
      </c>
      <c r="V114" s="3">
        <f>IF(U120=0,"- - -",U114/U120*100)</f>
        <v>0</v>
      </c>
      <c r="W114" s="26">
        <f t="shared" si="5"/>
        <v>50862</v>
      </c>
      <c r="X114" s="29">
        <f>IF(W120=0,"- - -",W114/W120*100)</f>
        <v>39.215111796453357</v>
      </c>
      <c r="AA114" s="69"/>
    </row>
    <row r="115" spans="1:27" x14ac:dyDescent="0.3">
      <c r="A115" s="60" t="s">
        <v>214</v>
      </c>
      <c r="B115" s="62" t="s">
        <v>218</v>
      </c>
      <c r="C115" s="9">
        <v>8</v>
      </c>
      <c r="D115" s="3">
        <f>IF(C120=0,"- - -",C115/C120*100)</f>
        <v>14.814814814814813</v>
      </c>
      <c r="E115" s="2">
        <v>823</v>
      </c>
      <c r="F115" s="3">
        <f>IF(E120=0,"- - -",E115/E120*100)</f>
        <v>19.821772639691716</v>
      </c>
      <c r="G115" s="2">
        <v>5296</v>
      </c>
      <c r="H115" s="3">
        <f>IF(G120=0,"- - -",G115/G120*100)</f>
        <v>24.912973939222884</v>
      </c>
      <c r="I115" s="2">
        <v>13152</v>
      </c>
      <c r="J115" s="3">
        <f>IF(I120=0,"- - -",I115/I120*100)</f>
        <v>27.831975452333086</v>
      </c>
      <c r="K115" s="2">
        <v>11095</v>
      </c>
      <c r="L115" s="3">
        <f>IF(K120=0,"- - -",K115/K120*100)</f>
        <v>28.718227468033337</v>
      </c>
      <c r="M115" s="2">
        <v>4291</v>
      </c>
      <c r="N115" s="3">
        <f>IF(M120=0,"- - -",M115/M120*100)</f>
        <v>27.717847684258125</v>
      </c>
      <c r="O115" s="2">
        <v>695</v>
      </c>
      <c r="P115" s="3">
        <f>IF(O120=0,"- - -",O115/O120*100)</f>
        <v>25.300327630141972</v>
      </c>
      <c r="Q115" s="2">
        <v>23</v>
      </c>
      <c r="R115" s="3">
        <f>IF(Q120=0,"- - -",Q115/Q120*100)</f>
        <v>20.72072072072072</v>
      </c>
      <c r="S115" s="2">
        <v>0</v>
      </c>
      <c r="T115" s="3">
        <f>IF(S120=0,"- - -",S115/S120*100)</f>
        <v>0</v>
      </c>
      <c r="U115" s="2">
        <v>0</v>
      </c>
      <c r="V115" s="3">
        <f>IF(U120=0,"- - -",U115/U120*100)</f>
        <v>0</v>
      </c>
      <c r="W115" s="26">
        <f t="shared" si="5"/>
        <v>35383</v>
      </c>
      <c r="X115" s="29">
        <f>IF(W120=0,"- - -",W115/W120*100)</f>
        <v>27.280647648419432</v>
      </c>
      <c r="AA115" s="69"/>
    </row>
    <row r="116" spans="1:27" x14ac:dyDescent="0.3">
      <c r="A116" s="60" t="s">
        <v>215</v>
      </c>
      <c r="B116" s="62" t="s">
        <v>218</v>
      </c>
      <c r="C116" s="9">
        <v>2</v>
      </c>
      <c r="D116" s="3">
        <f>IF(C120=0,"- - -",C116/C120*100)</f>
        <v>3.7037037037037033</v>
      </c>
      <c r="E116" s="2">
        <v>156</v>
      </c>
      <c r="F116" s="3">
        <f>IF(E120=0,"- - -",E116/E120*100)</f>
        <v>3.7572254335260116</v>
      </c>
      <c r="G116" s="2">
        <v>1148</v>
      </c>
      <c r="H116" s="3">
        <f>IF(G120=0,"- - -",G116/G120*100)</f>
        <v>5.4003198795747487</v>
      </c>
      <c r="I116" s="2">
        <v>3358</v>
      </c>
      <c r="J116" s="3">
        <f>IF(I120=0,"- - -",I116/I120*100)</f>
        <v>7.1061263358374775</v>
      </c>
      <c r="K116" s="2">
        <v>2932</v>
      </c>
      <c r="L116" s="3">
        <f>IF(K120=0,"- - -",K116/K120*100)</f>
        <v>7.5891701609980853</v>
      </c>
      <c r="M116" s="2">
        <v>1194</v>
      </c>
      <c r="N116" s="3">
        <f>IF(M120=0,"- - -",M116/M120*100)</f>
        <v>7.7126800594276856</v>
      </c>
      <c r="O116" s="2">
        <v>187</v>
      </c>
      <c r="P116" s="3">
        <f>IF(O120=0,"- - -",O116/O120*100)</f>
        <v>6.8074262832180557</v>
      </c>
      <c r="Q116" s="2">
        <v>11</v>
      </c>
      <c r="R116" s="3">
        <f>IF(Q120=0,"- - -",Q116/Q120*100)</f>
        <v>9.9099099099099099</v>
      </c>
      <c r="S116" s="2">
        <v>1</v>
      </c>
      <c r="T116" s="3">
        <f>IF(S120=0,"- - -",S116/S120*100)</f>
        <v>14.285714285714285</v>
      </c>
      <c r="U116" s="2">
        <v>0</v>
      </c>
      <c r="V116" s="3">
        <f>IF(U120=0,"- - -",U116/U120*100)</f>
        <v>0</v>
      </c>
      <c r="W116" s="26">
        <f t="shared" si="5"/>
        <v>8989</v>
      </c>
      <c r="X116" s="29">
        <f>IF(W120=0,"- - -",W116/W120*100)</f>
        <v>6.930609097918274</v>
      </c>
      <c r="AA116" s="69"/>
    </row>
    <row r="117" spans="1:27" x14ac:dyDescent="0.3">
      <c r="A117" s="60" t="s">
        <v>216</v>
      </c>
      <c r="B117" s="62" t="s">
        <v>218</v>
      </c>
      <c r="C117" s="9">
        <v>2</v>
      </c>
      <c r="D117" s="3">
        <f>IF(C120=0,"- - -",C117/C120*100)</f>
        <v>3.7037037037037033</v>
      </c>
      <c r="E117" s="2">
        <v>8</v>
      </c>
      <c r="F117" s="3">
        <f>IF(E120=0,"- - -",E117/E120*100)</f>
        <v>0.19267822736030829</v>
      </c>
      <c r="G117" s="2">
        <v>127</v>
      </c>
      <c r="H117" s="3">
        <f>IF(G120=0,"- - -",G117/G120*100)</f>
        <v>0.59742214695643991</v>
      </c>
      <c r="I117" s="2">
        <v>348</v>
      </c>
      <c r="J117" s="3">
        <f>IF(I120=0,"- - -",I117/I120*100)</f>
        <v>0.73643000740662368</v>
      </c>
      <c r="K117" s="2">
        <v>387</v>
      </c>
      <c r="L117" s="3">
        <f>IF(K120=0,"- - -",K117/K120*100)</f>
        <v>1.0017083398043174</v>
      </c>
      <c r="M117" s="2">
        <v>146</v>
      </c>
      <c r="N117" s="3">
        <f>IF(M120=0,"- - -",M117/M120*100)</f>
        <v>0.94309153155480907</v>
      </c>
      <c r="O117" s="2">
        <v>21</v>
      </c>
      <c r="P117" s="3">
        <f>IF(O120=0,"- - -",O117/O120*100)</f>
        <v>0.76447033127047681</v>
      </c>
      <c r="Q117" s="2">
        <v>0</v>
      </c>
      <c r="R117" s="3">
        <f>IF(Q120=0,"- - -",Q117/Q120*100)</f>
        <v>0</v>
      </c>
      <c r="S117" s="2">
        <v>0</v>
      </c>
      <c r="T117" s="3">
        <f>IF(S120=0,"- - -",S117/S120*100)</f>
        <v>0</v>
      </c>
      <c r="U117" s="2">
        <v>0</v>
      </c>
      <c r="V117" s="3">
        <f>IF(U120=0,"- - -",U117/U120*100)</f>
        <v>0</v>
      </c>
      <c r="W117" s="26">
        <f t="shared" si="5"/>
        <v>1039</v>
      </c>
      <c r="X117" s="29">
        <f>IF(W120=0,"- - -",W117/W120*100)</f>
        <v>0.80107941403238236</v>
      </c>
      <c r="AA117" s="69"/>
    </row>
    <row r="118" spans="1:27" x14ac:dyDescent="0.3">
      <c r="A118" s="61" t="s">
        <v>217</v>
      </c>
      <c r="B118" s="62" t="s">
        <v>218</v>
      </c>
      <c r="C118" s="10">
        <v>0</v>
      </c>
      <c r="D118" s="7">
        <f>IF(C120=0,"- - -",C118/C120*100)</f>
        <v>0</v>
      </c>
      <c r="E118" s="6">
        <v>0</v>
      </c>
      <c r="F118" s="7">
        <f>IF(E120=0,"- - -",E118/E120*100)</f>
        <v>0</v>
      </c>
      <c r="G118" s="6">
        <v>7</v>
      </c>
      <c r="H118" s="7">
        <f>IF(G120=0,"- - -",G118/G120*100)</f>
        <v>3.2928779753504563E-2</v>
      </c>
      <c r="I118" s="6">
        <v>25</v>
      </c>
      <c r="J118" s="7">
        <f>IF(I120=0,"- - -",I118/I120*100)</f>
        <v>5.2904454555073532E-2</v>
      </c>
      <c r="K118" s="6">
        <v>35</v>
      </c>
      <c r="L118" s="7">
        <f>IF(K120=0,"- - -",K118/K120*100)</f>
        <v>9.059377750168246E-2</v>
      </c>
      <c r="M118" s="6">
        <v>16</v>
      </c>
      <c r="N118" s="7">
        <f>IF(M120=0,"- - -",M118/M120*100)</f>
        <v>0.10335249660874621</v>
      </c>
      <c r="O118" s="6">
        <v>5</v>
      </c>
      <c r="P118" s="7">
        <f>IF(O120=0,"- - -",O118/O120*100)</f>
        <v>0.18201674554058975</v>
      </c>
      <c r="Q118" s="6">
        <v>0</v>
      </c>
      <c r="R118" s="7">
        <f>IF(Q120=0,"- - -",Q118/Q120*100)</f>
        <v>0</v>
      </c>
      <c r="S118" s="6">
        <v>0</v>
      </c>
      <c r="T118" s="7">
        <f>IF(S120=0,"- - -",S118/S120*100)</f>
        <v>0</v>
      </c>
      <c r="U118" s="6">
        <v>0</v>
      </c>
      <c r="V118" s="7">
        <f>IF(U120=0,"- - -",U118/U120*100)</f>
        <v>0</v>
      </c>
      <c r="W118" s="26">
        <f t="shared" si="5"/>
        <v>88</v>
      </c>
      <c r="X118" s="29">
        <f>IF(W120=0,"- - -",W118/W120*100)</f>
        <v>6.7848882035466462E-2</v>
      </c>
      <c r="AA118" s="69"/>
    </row>
    <row r="119" spans="1:27" ht="15" thickBot="1" x14ac:dyDescent="0.35">
      <c r="A119" s="75" t="s">
        <v>219</v>
      </c>
      <c r="B119" s="62"/>
      <c r="C119" s="10">
        <v>0</v>
      </c>
      <c r="D119" s="7">
        <f>IF(C120=0,"- - -",C119/C120*100)</f>
        <v>0</v>
      </c>
      <c r="E119" s="6">
        <v>1</v>
      </c>
      <c r="F119" s="7">
        <f>IF(E120=0,"- - -",E119/E120*100)</f>
        <v>2.4084778420038536E-2</v>
      </c>
      <c r="G119" s="6">
        <v>2</v>
      </c>
      <c r="H119" s="7">
        <f>IF(G120=0,"- - -",G119/G120*100)</f>
        <v>9.4082227867155893E-3</v>
      </c>
      <c r="I119" s="6">
        <v>1</v>
      </c>
      <c r="J119" s="7">
        <f>IF(I120=0,"- - -",I119/I120*100)</f>
        <v>2.1161781822029413E-3</v>
      </c>
      <c r="K119" s="6">
        <v>2</v>
      </c>
      <c r="L119" s="7">
        <f>IF(K120=0,"- - -",K119/K120*100)</f>
        <v>5.1767872858104261E-3</v>
      </c>
      <c r="M119" s="6">
        <v>0</v>
      </c>
      <c r="N119" s="7">
        <f>IF(M120=0,"- - -",M119/M120*100)</f>
        <v>0</v>
      </c>
      <c r="O119" s="6">
        <v>0</v>
      </c>
      <c r="P119" s="7">
        <f>IF(O120=0,"- - -",O119/O120*100)</f>
        <v>0</v>
      </c>
      <c r="Q119" s="6">
        <v>0</v>
      </c>
      <c r="R119" s="7">
        <f>IF(Q120=0,"- - -",Q119/Q120*100)</f>
        <v>0</v>
      </c>
      <c r="S119" s="6">
        <v>0</v>
      </c>
      <c r="T119" s="7">
        <f>IF(S120=0,"- - -",S119/S120*100)</f>
        <v>0</v>
      </c>
      <c r="U119" s="6">
        <v>0</v>
      </c>
      <c r="V119" s="7">
        <f>IF(U120=0,"- - -",U119/U120*100)</f>
        <v>0</v>
      </c>
      <c r="W119" s="26">
        <f t="shared" si="5"/>
        <v>6</v>
      </c>
      <c r="X119" s="29">
        <f>IF(W120=0,"- - -",W119/W120*100)</f>
        <v>4.6260601387818042E-3</v>
      </c>
      <c r="AA119" s="69"/>
    </row>
    <row r="120" spans="1:27" x14ac:dyDescent="0.3">
      <c r="A120" s="155" t="s">
        <v>13</v>
      </c>
      <c r="B120" s="156"/>
      <c r="C120" s="14">
        <f>SUM(C108:C119)</f>
        <v>54</v>
      </c>
      <c r="D120" s="15">
        <f>IF(C120=0,"- - -",C120/C120*100)</f>
        <v>100</v>
      </c>
      <c r="E120" s="16">
        <f>SUM(E108:E119)</f>
        <v>4152</v>
      </c>
      <c r="F120" s="15">
        <f>IF(E120=0,"- - -",E120/E120*100)</f>
        <v>100</v>
      </c>
      <c r="G120" s="16">
        <f>SUM(G108:G119)</f>
        <v>21258</v>
      </c>
      <c r="H120" s="15">
        <f>IF(G120=0,"- - -",G120/G120*100)</f>
        <v>100</v>
      </c>
      <c r="I120" s="16">
        <f>SUM(I108:I119)</f>
        <v>47255</v>
      </c>
      <c r="J120" s="15">
        <f>IF(I120=0,"- - -",I120/I120*100)</f>
        <v>100</v>
      </c>
      <c r="K120" s="16">
        <f>SUM(K108:K119)</f>
        <v>38634</v>
      </c>
      <c r="L120" s="15">
        <f>IF(K120=0,"- - -",K120/K120*100)</f>
        <v>100</v>
      </c>
      <c r="M120" s="16">
        <f>SUM(M108:M119)</f>
        <v>15481</v>
      </c>
      <c r="N120" s="15">
        <f>IF(M120=0,"- - -",M120/M120*100)</f>
        <v>100</v>
      </c>
      <c r="O120" s="16">
        <f>SUM(O108:O119)</f>
        <v>2747</v>
      </c>
      <c r="P120" s="15">
        <f>IF(O120=0,"- - -",O120/O120*100)</f>
        <v>100</v>
      </c>
      <c r="Q120" s="16">
        <f>SUM(Q108:Q119)</f>
        <v>111</v>
      </c>
      <c r="R120" s="15">
        <f>IF(Q120=0,"- - -",Q120/Q120*100)</f>
        <v>100</v>
      </c>
      <c r="S120" s="16">
        <f>SUM(S108:S119)</f>
        <v>7</v>
      </c>
      <c r="T120" s="15">
        <f>IF(S120=0,"- - -",S120/S120*100)</f>
        <v>100</v>
      </c>
      <c r="U120" s="16">
        <f>SUM(U108:U119)</f>
        <v>1</v>
      </c>
      <c r="V120" s="15">
        <f>IF(U120=0,"- - -",U120/U120*100)</f>
        <v>100</v>
      </c>
      <c r="W120" s="22">
        <f>SUM(W108:W119)</f>
        <v>129700</v>
      </c>
      <c r="X120" s="23">
        <f>IF(W120=0,"- - -",W120/W120*100)</f>
        <v>100</v>
      </c>
      <c r="AA120" s="69"/>
    </row>
    <row r="121" spans="1:27" ht="15" thickBot="1" x14ac:dyDescent="0.35">
      <c r="A121" s="149" t="s">
        <v>35</v>
      </c>
      <c r="B121" s="150"/>
      <c r="C121" s="70">
        <f>IF($W120=0,"- - -",C120/$W120*100)</f>
        <v>4.163454124903624E-2</v>
      </c>
      <c r="D121" s="71"/>
      <c r="E121" s="72">
        <f>IF($W120=0,"- - -",E120/$W120*100)</f>
        <v>3.2012336160370087</v>
      </c>
      <c r="F121" s="71"/>
      <c r="G121" s="72">
        <f>IF($W120=0,"- - -",G120/$W120*100)</f>
        <v>16.39013107170393</v>
      </c>
      <c r="H121" s="71"/>
      <c r="I121" s="72">
        <f>IF($W120=0,"- - -",I120/$W120*100)</f>
        <v>36.43407864302236</v>
      </c>
      <c r="J121" s="71"/>
      <c r="K121" s="72">
        <f>IF($W120=0,"- - -",K120/$W120*100)</f>
        <v>29.787201233616038</v>
      </c>
      <c r="L121" s="71"/>
      <c r="M121" s="72">
        <f>IF($W120=0,"- - -",M120/$W120*100)</f>
        <v>11.936006168080185</v>
      </c>
      <c r="N121" s="71"/>
      <c r="O121" s="72">
        <f>IF($W120=0,"- - -",O120/$W120*100)</f>
        <v>2.1179645335389359</v>
      </c>
      <c r="P121" s="71"/>
      <c r="Q121" s="72">
        <f>IF($W120=0,"- - -",Q120/$W120*100)</f>
        <v>8.5582112567463384E-2</v>
      </c>
      <c r="R121" s="71"/>
      <c r="S121" s="72">
        <f>IF($W120=0,"- - -",S120/$W120*100)</f>
        <v>5.3970701619121047E-3</v>
      </c>
      <c r="T121" s="71"/>
      <c r="U121" s="72">
        <f>IF($W120=0,"- - -",U120/$W120*100)</f>
        <v>7.7101002313030066E-4</v>
      </c>
      <c r="V121" s="71"/>
      <c r="W121" s="73">
        <f>IF($W120=0,"- - -",W120/$W120*100)</f>
        <v>100</v>
      </c>
      <c r="X121" s="74"/>
    </row>
    <row r="122" spans="1:27" x14ac:dyDescent="0.3">
      <c r="A122" s="63"/>
    </row>
    <row r="124" spans="1:27" x14ac:dyDescent="0.3">
      <c r="A124" s="49" t="s">
        <v>207</v>
      </c>
      <c r="J124" s="48"/>
      <c r="L124" s="48"/>
    </row>
    <row r="125" spans="1:27" ht="15" thickBot="1" x14ac:dyDescent="0.35"/>
    <row r="126" spans="1:27" ht="14.4" customHeight="1" x14ac:dyDescent="0.3">
      <c r="A126" s="151" t="s">
        <v>205</v>
      </c>
      <c r="B126" s="152"/>
      <c r="C126" s="32" t="s">
        <v>117</v>
      </c>
      <c r="D126" s="33"/>
      <c r="E126" s="33" t="s">
        <v>118</v>
      </c>
      <c r="F126" s="33"/>
      <c r="G126" s="33" t="s">
        <v>119</v>
      </c>
      <c r="H126" s="33"/>
      <c r="I126" s="33" t="s">
        <v>120</v>
      </c>
      <c r="J126" s="33"/>
      <c r="K126" s="35" t="s">
        <v>13</v>
      </c>
      <c r="L126" s="36"/>
    </row>
    <row r="127" spans="1:27" ht="15" thickBot="1" x14ac:dyDescent="0.35">
      <c r="A127" s="153"/>
      <c r="B127" s="154"/>
      <c r="C127" s="37" t="s">
        <v>14</v>
      </c>
      <c r="D127" s="38" t="s">
        <v>15</v>
      </c>
      <c r="E127" s="39" t="s">
        <v>14</v>
      </c>
      <c r="F127" s="38" t="s">
        <v>15</v>
      </c>
      <c r="G127" s="39" t="s">
        <v>14</v>
      </c>
      <c r="H127" s="38" t="s">
        <v>15</v>
      </c>
      <c r="I127" s="37" t="s">
        <v>14</v>
      </c>
      <c r="J127" s="38" t="s">
        <v>15</v>
      </c>
      <c r="K127" s="41" t="s">
        <v>14</v>
      </c>
      <c r="L127" s="42" t="s">
        <v>15</v>
      </c>
    </row>
    <row r="128" spans="1:27" x14ac:dyDescent="0.3">
      <c r="A128" s="59" t="s">
        <v>220</v>
      </c>
      <c r="B128" s="62" t="s">
        <v>218</v>
      </c>
      <c r="C128" s="8">
        <v>1</v>
      </c>
      <c r="D128" s="5">
        <f>IF(C140=0,"- - -",C128/C140*100)</f>
        <v>5.2631578947368416</v>
      </c>
      <c r="E128" s="4">
        <v>64</v>
      </c>
      <c r="F128" s="5">
        <f>IF(E140=0,"- - -",E128/E140*100)</f>
        <v>9.6400060250037653E-2</v>
      </c>
      <c r="G128" s="4">
        <v>82</v>
      </c>
      <c r="H128" s="5">
        <f>IF(G140=0,"- - -",G128/G140*100)</f>
        <v>0.12956028503262706</v>
      </c>
      <c r="I128" s="4">
        <v>0</v>
      </c>
      <c r="J128" s="5" t="str">
        <f>IF($I$140=0,"-    ",I128/$I$140*100)</f>
        <v xml:space="preserve">-    </v>
      </c>
      <c r="K128" s="26">
        <f>C128+E128+G128+I128</f>
        <v>147</v>
      </c>
      <c r="L128" s="27">
        <f>IF(K140=0,"- - -",K128/K140*100)</f>
        <v>0.1133384734001542</v>
      </c>
      <c r="O128" s="69"/>
    </row>
    <row r="129" spans="1:15" x14ac:dyDescent="0.3">
      <c r="A129" s="60" t="s">
        <v>208</v>
      </c>
      <c r="B129" s="62" t="s">
        <v>218</v>
      </c>
      <c r="C129" s="9">
        <v>0</v>
      </c>
      <c r="D129" s="3">
        <f>IF(C140=0,"- - -",C129/C140*100)</f>
        <v>0</v>
      </c>
      <c r="E129" s="2">
        <v>306</v>
      </c>
      <c r="F129" s="3">
        <f>IF(E140=0,"- - -",E129/E140*100)</f>
        <v>0.46091278807049257</v>
      </c>
      <c r="G129" s="2">
        <v>257</v>
      </c>
      <c r="H129" s="3">
        <f>IF(G140=0,"- - -",G129/G140*100)</f>
        <v>0.40606089333396533</v>
      </c>
      <c r="I129" s="2">
        <v>0</v>
      </c>
      <c r="J129" s="5" t="str">
        <f t="shared" ref="J129:J139" si="6">IF($I$140=0,"-    ",I129/$I$140*100)</f>
        <v xml:space="preserve">-    </v>
      </c>
      <c r="K129" s="26">
        <f t="shared" ref="K129:K139" si="7">C129+E129+G129+I129</f>
        <v>563</v>
      </c>
      <c r="L129" s="29">
        <f>IF(K140=0,"- - -",K129/K140*100)</f>
        <v>0.43407864302235932</v>
      </c>
      <c r="O129" s="69"/>
    </row>
    <row r="130" spans="1:15" x14ac:dyDescent="0.3">
      <c r="A130" s="60" t="s">
        <v>209</v>
      </c>
      <c r="B130" s="62" t="s">
        <v>218</v>
      </c>
      <c r="C130" s="9">
        <v>0</v>
      </c>
      <c r="D130" s="3">
        <f>IF(C140=0,"- - -",C130/C140*100)</f>
        <v>0</v>
      </c>
      <c r="E130" s="2">
        <v>433</v>
      </c>
      <c r="F130" s="3">
        <f>IF(E140=0,"- - -",E130/E140*100)</f>
        <v>0.65220665762916097</v>
      </c>
      <c r="G130" s="2">
        <v>445</v>
      </c>
      <c r="H130" s="3">
        <f>IF(G140=0,"- - -",G130/G140*100)</f>
        <v>0.70310154682340309</v>
      </c>
      <c r="I130" s="2">
        <v>0</v>
      </c>
      <c r="J130" s="5" t="str">
        <f t="shared" si="6"/>
        <v xml:space="preserve">-    </v>
      </c>
      <c r="K130" s="26">
        <f t="shared" si="7"/>
        <v>878</v>
      </c>
      <c r="L130" s="29">
        <f>IF(K140=0,"- - -",K130/K140*100)</f>
        <v>0.67694680030840393</v>
      </c>
      <c r="O130" s="69"/>
    </row>
    <row r="131" spans="1:15" x14ac:dyDescent="0.3">
      <c r="A131" s="60" t="s">
        <v>212</v>
      </c>
      <c r="B131" s="62" t="s">
        <v>218</v>
      </c>
      <c r="C131" s="9">
        <v>0</v>
      </c>
      <c r="D131" s="3">
        <f>IF(C140=0,"- - -",C131/C140*100)</f>
        <v>0</v>
      </c>
      <c r="E131" s="2">
        <v>862</v>
      </c>
      <c r="F131" s="3">
        <f>IF(E140=0,"- - -",E131/E140*100)</f>
        <v>1.2983883114926946</v>
      </c>
      <c r="G131" s="2">
        <v>964</v>
      </c>
      <c r="H131" s="3">
        <f>IF(G140=0,"- - -",G131/G140*100)</f>
        <v>1.523123350871372</v>
      </c>
      <c r="I131" s="2">
        <v>0</v>
      </c>
      <c r="J131" s="5" t="str">
        <f t="shared" si="6"/>
        <v xml:space="preserve">-    </v>
      </c>
      <c r="K131" s="26">
        <f t="shared" si="7"/>
        <v>1826</v>
      </c>
      <c r="L131" s="29">
        <f>IF(K140=0,"- - -",K131/K140*100)</f>
        <v>1.407864302235929</v>
      </c>
      <c r="O131" s="69"/>
    </row>
    <row r="132" spans="1:15" x14ac:dyDescent="0.3">
      <c r="A132" s="60" t="s">
        <v>210</v>
      </c>
      <c r="B132" s="62" t="s">
        <v>218</v>
      </c>
      <c r="C132" s="9">
        <v>1</v>
      </c>
      <c r="D132" s="3">
        <f>IF(C140=0,"- - -",C132/C140*100)</f>
        <v>5.2631578947368416</v>
      </c>
      <c r="E132" s="2">
        <v>2712</v>
      </c>
      <c r="F132" s="3">
        <f>IF(E140=0,"- - -",E132/E140*100)</f>
        <v>4.0849525530953459</v>
      </c>
      <c r="G132" s="2">
        <v>3353</v>
      </c>
      <c r="H132" s="3">
        <f>IF(G140=0,"- - -",G132/G140*100)</f>
        <v>5.2977516550536414</v>
      </c>
      <c r="I132" s="2">
        <v>0</v>
      </c>
      <c r="J132" s="5" t="str">
        <f t="shared" si="6"/>
        <v xml:space="preserve">-    </v>
      </c>
      <c r="K132" s="26">
        <f t="shared" si="7"/>
        <v>6066</v>
      </c>
      <c r="L132" s="29">
        <f>IF(K140=0,"- - -",K132/K140*100)</f>
        <v>4.6769468003084045</v>
      </c>
      <c r="O132" s="69"/>
    </row>
    <row r="133" spans="1:15" x14ac:dyDescent="0.3">
      <c r="A133" s="60" t="s">
        <v>211</v>
      </c>
      <c r="B133" s="62" t="s">
        <v>218</v>
      </c>
      <c r="C133" s="9">
        <v>4</v>
      </c>
      <c r="D133" s="3">
        <f>IF(C140=0,"- - -",C133/C140*100)</f>
        <v>21.052631578947366</v>
      </c>
      <c r="E133" s="2">
        <v>10350</v>
      </c>
      <c r="F133" s="3">
        <f>IF(E140=0,"- - -",E133/E140*100)</f>
        <v>15.589697243560776</v>
      </c>
      <c r="G133" s="2">
        <v>13499</v>
      </c>
      <c r="H133" s="3">
        <f>IF(G140=0,"- - -",G133/G140*100)</f>
        <v>21.328466922627229</v>
      </c>
      <c r="I133" s="2">
        <v>0</v>
      </c>
      <c r="J133" s="5" t="str">
        <f t="shared" si="6"/>
        <v xml:space="preserve">-    </v>
      </c>
      <c r="K133" s="26">
        <f t="shared" si="7"/>
        <v>23853</v>
      </c>
      <c r="L133" s="29">
        <f>IF(K140=0,"- - -",K133/K140*100)</f>
        <v>18.390902081727063</v>
      </c>
      <c r="O133" s="69"/>
    </row>
    <row r="134" spans="1:15" x14ac:dyDescent="0.3">
      <c r="A134" s="60" t="s">
        <v>213</v>
      </c>
      <c r="B134" s="62" t="s">
        <v>218</v>
      </c>
      <c r="C134" s="9">
        <v>11</v>
      </c>
      <c r="D134" s="3">
        <f>IF(C140=0,"- - -",C134/C140*100)</f>
        <v>57.894736842105267</v>
      </c>
      <c r="E134" s="2">
        <v>24822</v>
      </c>
      <c r="F134" s="3">
        <f>IF(E140=0,"- - -",E134/E140*100)</f>
        <v>37.388160867600547</v>
      </c>
      <c r="G134" s="2">
        <v>26029</v>
      </c>
      <c r="H134" s="3">
        <f>IF(G140=0,"- - -",G134/G140*100)</f>
        <v>41.125910477003046</v>
      </c>
      <c r="I134" s="2">
        <v>0</v>
      </c>
      <c r="J134" s="5" t="str">
        <f t="shared" si="6"/>
        <v xml:space="preserve">-    </v>
      </c>
      <c r="K134" s="26">
        <f t="shared" si="7"/>
        <v>50862</v>
      </c>
      <c r="L134" s="29">
        <f>IF(K140=0,"- - -",K134/K140*100)</f>
        <v>39.215111796453357</v>
      </c>
      <c r="O134" s="69"/>
    </row>
    <row r="135" spans="1:15" x14ac:dyDescent="0.3">
      <c r="A135" s="60" t="s">
        <v>214</v>
      </c>
      <c r="B135" s="62" t="s">
        <v>218</v>
      </c>
      <c r="C135" s="9">
        <v>1</v>
      </c>
      <c r="D135" s="3">
        <f>IF(C140=0,"- - -",C135/C140*100)</f>
        <v>5.2631578947368416</v>
      </c>
      <c r="E135" s="2">
        <v>20201</v>
      </c>
      <c r="F135" s="3">
        <f>IF(E140=0,"- - -",E135/E140*100)</f>
        <v>30.427775267359543</v>
      </c>
      <c r="G135" s="2">
        <v>15181</v>
      </c>
      <c r="H135" s="3">
        <f>IF(G140=0,"- - -",G135/G140*100)</f>
        <v>23.986032769272093</v>
      </c>
      <c r="I135" s="2">
        <v>0</v>
      </c>
      <c r="J135" s="5" t="str">
        <f t="shared" si="6"/>
        <v xml:space="preserve">-    </v>
      </c>
      <c r="K135" s="26">
        <f t="shared" si="7"/>
        <v>35383</v>
      </c>
      <c r="L135" s="29">
        <f>IF(K140=0,"- - -",K135/K140*100)</f>
        <v>27.280647648419432</v>
      </c>
      <c r="O135" s="69"/>
    </row>
    <row r="136" spans="1:15" x14ac:dyDescent="0.3">
      <c r="A136" s="60" t="s">
        <v>215</v>
      </c>
      <c r="B136" s="62" t="s">
        <v>218</v>
      </c>
      <c r="C136" s="9">
        <v>1</v>
      </c>
      <c r="D136" s="3">
        <f>IF(C140=0,"- - -",C136/C140*100)</f>
        <v>5.2631578947368416</v>
      </c>
      <c r="E136" s="2">
        <v>5847</v>
      </c>
      <c r="F136" s="3">
        <f>IF(E140=0,"- - -",E136/E140*100)</f>
        <v>8.8070492544057846</v>
      </c>
      <c r="G136" s="2">
        <v>3141</v>
      </c>
      <c r="H136" s="3">
        <f>IF(G140=0,"- - -",G136/G140*100)</f>
        <v>4.96279091814002</v>
      </c>
      <c r="I136" s="2">
        <v>0</v>
      </c>
      <c r="J136" s="5" t="str">
        <f t="shared" si="6"/>
        <v xml:space="preserve">-    </v>
      </c>
      <c r="K136" s="26">
        <f t="shared" si="7"/>
        <v>8989</v>
      </c>
      <c r="L136" s="29">
        <f>IF(K140=0,"- - -",K136/K140*100)</f>
        <v>6.930609097918274</v>
      </c>
      <c r="O136" s="69"/>
    </row>
    <row r="137" spans="1:15" x14ac:dyDescent="0.3">
      <c r="A137" s="60" t="s">
        <v>216</v>
      </c>
      <c r="B137" s="62" t="s">
        <v>218</v>
      </c>
      <c r="C137" s="9">
        <v>0</v>
      </c>
      <c r="D137" s="3">
        <f>IF(C140=0,"- - -",C137/C140*100)</f>
        <v>0</v>
      </c>
      <c r="E137" s="2">
        <v>727</v>
      </c>
      <c r="F137" s="3">
        <f>IF(E140=0,"- - -",E137/E140*100)</f>
        <v>1.0950444344027714</v>
      </c>
      <c r="G137" s="2">
        <v>312</v>
      </c>
      <c r="H137" s="3">
        <f>IF(G140=0,"- - -",G137/G140*100)</f>
        <v>0.49296108451438597</v>
      </c>
      <c r="I137" s="2">
        <v>0</v>
      </c>
      <c r="J137" s="5" t="str">
        <f t="shared" si="6"/>
        <v xml:space="preserve">-    </v>
      </c>
      <c r="K137" s="26">
        <f t="shared" si="7"/>
        <v>1039</v>
      </c>
      <c r="L137" s="29">
        <f>IF(K140=0,"- - -",K137/K140*100)</f>
        <v>0.80107941403238236</v>
      </c>
      <c r="O137" s="69"/>
    </row>
    <row r="138" spans="1:15" x14ac:dyDescent="0.3">
      <c r="A138" s="61" t="s">
        <v>217</v>
      </c>
      <c r="B138" s="62" t="s">
        <v>218</v>
      </c>
      <c r="C138" s="10">
        <v>0</v>
      </c>
      <c r="D138" s="7">
        <f>IF(C140=0,"- - -",C138/C140*100)</f>
        <v>0</v>
      </c>
      <c r="E138" s="6">
        <v>62</v>
      </c>
      <c r="F138" s="7">
        <f>IF(E140=0,"- - -",E138/E140*100)</f>
        <v>9.3387558367223983E-2</v>
      </c>
      <c r="G138" s="6">
        <v>26</v>
      </c>
      <c r="H138" s="7">
        <f>IF(G140=0,"- - -",G138/G140*100)</f>
        <v>4.1080090376198829E-2</v>
      </c>
      <c r="I138" s="6">
        <v>0</v>
      </c>
      <c r="J138" s="5" t="str">
        <f t="shared" si="6"/>
        <v xml:space="preserve">-    </v>
      </c>
      <c r="K138" s="26">
        <f t="shared" si="7"/>
        <v>88</v>
      </c>
      <c r="L138" s="29">
        <f>IF(K140=0,"- - -",K138/K140*100)</f>
        <v>6.7848882035466462E-2</v>
      </c>
      <c r="O138" s="69"/>
    </row>
    <row r="139" spans="1:15" ht="15" thickBot="1" x14ac:dyDescent="0.35">
      <c r="A139" s="75" t="s">
        <v>219</v>
      </c>
      <c r="B139" s="62"/>
      <c r="C139" s="10">
        <v>0</v>
      </c>
      <c r="D139" s="7">
        <f>IF(C140=0,"- - -",C139/C140*100)</f>
        <v>0</v>
      </c>
      <c r="E139" s="6">
        <v>4</v>
      </c>
      <c r="F139" s="7">
        <f>IF(E140=0,"- - -",E139/E140*100)</f>
        <v>6.0250037656273533E-3</v>
      </c>
      <c r="G139" s="6">
        <v>2</v>
      </c>
      <c r="H139" s="7">
        <f>IF(G140=0,"- - -",G139/G140*100)</f>
        <v>3.1600069520152942E-3</v>
      </c>
      <c r="I139" s="6">
        <v>0</v>
      </c>
      <c r="J139" s="5" t="str">
        <f t="shared" si="6"/>
        <v xml:space="preserve">-    </v>
      </c>
      <c r="K139" s="26">
        <f t="shared" si="7"/>
        <v>6</v>
      </c>
      <c r="L139" s="29">
        <f>IF(K140=0,"- - -",K139/K140*100)</f>
        <v>4.6260601387818042E-3</v>
      </c>
      <c r="O139" s="69"/>
    </row>
    <row r="140" spans="1:15" x14ac:dyDescent="0.3">
      <c r="A140" s="155" t="s">
        <v>13</v>
      </c>
      <c r="B140" s="156"/>
      <c r="C140" s="14">
        <f>SUM(C128:C139)</f>
        <v>19</v>
      </c>
      <c r="D140" s="15">
        <f>IF(C140=0,"- - -",C140/C140*100)</f>
        <v>100</v>
      </c>
      <c r="E140" s="16">
        <f>SUM(E128:E139)</f>
        <v>66390</v>
      </c>
      <c r="F140" s="15">
        <f>IF(E140=0,"- - -",E140/E140*100)</f>
        <v>100</v>
      </c>
      <c r="G140" s="16">
        <f>SUM(G128:G139)</f>
        <v>63291</v>
      </c>
      <c r="H140" s="15">
        <f>IF(G140=0,"- - -",G140/G140*100)</f>
        <v>100</v>
      </c>
      <c r="I140" s="16">
        <f>SUM(I128:I139)</f>
        <v>0</v>
      </c>
      <c r="J140" s="15" t="str">
        <f>IF($I$140=0,"    ",I140/$I$140*100)</f>
        <v xml:space="preserve">    </v>
      </c>
      <c r="K140" s="22">
        <f>SUM(K128:K139)</f>
        <v>129700</v>
      </c>
      <c r="L140" s="23">
        <f>IF(K140=0,"- - -",K140/K140*100)</f>
        <v>100</v>
      </c>
      <c r="O140" s="69"/>
    </row>
    <row r="141" spans="1:15" ht="15" thickBot="1" x14ac:dyDescent="0.35">
      <c r="A141" s="149" t="s">
        <v>50</v>
      </c>
      <c r="B141" s="150"/>
      <c r="C141" s="18">
        <f>IF($K140=0,"- - -",C140/$K140*100)</f>
        <v>1.4649190439475714E-2</v>
      </c>
      <c r="D141" s="19"/>
      <c r="E141" s="20">
        <f>IF($K140=0,"- - -",E140/$K140*100)</f>
        <v>51.18735543562066</v>
      </c>
      <c r="F141" s="19"/>
      <c r="G141" s="20">
        <f>IF($K140=0,"- - -",G140/$K140*100)</f>
        <v>48.797995373939862</v>
      </c>
      <c r="H141" s="19"/>
      <c r="I141" s="20">
        <f>IF($K140=0,"- - -",I140/$K140*100)</f>
        <v>0</v>
      </c>
      <c r="J141" s="19"/>
      <c r="K141" s="24">
        <f>IF($K140=0,"- - -",K140/$K140*100)</f>
        <v>100</v>
      </c>
      <c r="L141" s="25"/>
    </row>
    <row r="142" spans="1:15" x14ac:dyDescent="0.3">
      <c r="A142" s="144" t="s">
        <v>522</v>
      </c>
      <c r="B142" s="145"/>
      <c r="C142" s="145"/>
      <c r="D142" s="145"/>
    </row>
    <row r="144" spans="1:15" x14ac:dyDescent="0.3">
      <c r="A144" s="49" t="s">
        <v>536</v>
      </c>
      <c r="J144" s="48"/>
      <c r="L144" s="48"/>
    </row>
    <row r="145" spans="1:15" ht="15" thickBot="1" x14ac:dyDescent="0.35"/>
    <row r="146" spans="1:15" ht="14.4" customHeight="1" x14ac:dyDescent="0.3">
      <c r="A146" s="151" t="s">
        <v>205</v>
      </c>
      <c r="B146" s="152"/>
      <c r="C146" s="32" t="s">
        <v>51</v>
      </c>
      <c r="D146" s="33"/>
      <c r="E146" s="33" t="s">
        <v>52</v>
      </c>
      <c r="F146" s="33"/>
      <c r="G146" s="33" t="s">
        <v>53</v>
      </c>
      <c r="H146" s="33"/>
      <c r="I146" s="33" t="s">
        <v>16</v>
      </c>
      <c r="J146" s="33"/>
      <c r="K146" s="35" t="s">
        <v>13</v>
      </c>
      <c r="L146" s="36"/>
    </row>
    <row r="147" spans="1:15" ht="15" thickBot="1" x14ac:dyDescent="0.35">
      <c r="A147" s="153"/>
      <c r="B147" s="154"/>
      <c r="C147" s="37" t="s">
        <v>14</v>
      </c>
      <c r="D147" s="38" t="s">
        <v>15</v>
      </c>
      <c r="E147" s="39" t="s">
        <v>14</v>
      </c>
      <c r="F147" s="38" t="s">
        <v>15</v>
      </c>
      <c r="G147" s="39" t="s">
        <v>14</v>
      </c>
      <c r="H147" s="38" t="s">
        <v>15</v>
      </c>
      <c r="I147" s="37" t="s">
        <v>14</v>
      </c>
      <c r="J147" s="38" t="s">
        <v>15</v>
      </c>
      <c r="K147" s="41" t="s">
        <v>14</v>
      </c>
      <c r="L147" s="42" t="s">
        <v>15</v>
      </c>
    </row>
    <row r="148" spans="1:15" x14ac:dyDescent="0.3">
      <c r="A148" s="59" t="s">
        <v>220</v>
      </c>
      <c r="B148" s="62" t="s">
        <v>218</v>
      </c>
      <c r="C148" s="8">
        <v>52</v>
      </c>
      <c r="D148" s="5">
        <f>IF(C160=0,"- - -",C148/C160*100)</f>
        <v>4.181240702770072E-2</v>
      </c>
      <c r="E148" s="4">
        <v>17</v>
      </c>
      <c r="F148" s="5">
        <f>IF(E160=0,"- - -",E148/E160*100)</f>
        <v>0.37053182214472535</v>
      </c>
      <c r="G148" s="4">
        <v>0</v>
      </c>
      <c r="H148" s="5">
        <f>IF(G160=0,"- - -",G148/G160*100)</f>
        <v>0</v>
      </c>
      <c r="I148" s="4">
        <v>78</v>
      </c>
      <c r="J148" s="5">
        <f>IF(I160=0,"- - -",I148/I160*100)</f>
        <v>12.892561983471074</v>
      </c>
      <c r="K148" s="26">
        <f>C148+E148+G148+I148</f>
        <v>147</v>
      </c>
      <c r="L148" s="27">
        <f>IF(K160=0,"- - -",K148/K160*100)</f>
        <v>0.1133384734001542</v>
      </c>
      <c r="O148" s="69"/>
    </row>
    <row r="149" spans="1:15" x14ac:dyDescent="0.3">
      <c r="A149" s="60" t="s">
        <v>208</v>
      </c>
      <c r="B149" s="62" t="s">
        <v>218</v>
      </c>
      <c r="C149" s="9">
        <v>285</v>
      </c>
      <c r="D149" s="3">
        <f>IF(C160=0,"- - -",C149/C160*100)</f>
        <v>0.22916415390182127</v>
      </c>
      <c r="E149" s="2">
        <v>115</v>
      </c>
      <c r="F149" s="3">
        <f>IF(E160=0,"- - -",E149/E160*100)</f>
        <v>2.5065387968613773</v>
      </c>
      <c r="G149" s="2">
        <v>5</v>
      </c>
      <c r="H149" s="3">
        <f>IF(G160=0,"- - -",G149/G160*100)</f>
        <v>3.5211267605633805</v>
      </c>
      <c r="I149" s="2">
        <v>158</v>
      </c>
      <c r="J149" s="3">
        <f>IF(I160=0,"- - -",I149/I160*100)</f>
        <v>26.115702479338843</v>
      </c>
      <c r="K149" s="26">
        <f t="shared" ref="K149:K159" si="8">C149+E149+G149+I149</f>
        <v>563</v>
      </c>
      <c r="L149" s="29">
        <f>IF(K160=0,"- - -",K149/K160*100)</f>
        <v>0.43407864302235932</v>
      </c>
      <c r="O149" s="69"/>
    </row>
    <row r="150" spans="1:15" x14ac:dyDescent="0.3">
      <c r="A150" s="60" t="s">
        <v>209</v>
      </c>
      <c r="B150" s="62" t="s">
        <v>218</v>
      </c>
      <c r="C150" s="9">
        <v>530</v>
      </c>
      <c r="D150" s="3">
        <f>IF(C160=0,"- - -",C150/C160*100)</f>
        <v>0.42616491778233423</v>
      </c>
      <c r="E150" s="2">
        <v>272</v>
      </c>
      <c r="F150" s="3">
        <f>IF(E160=0,"- - -",E150/E160*100)</f>
        <v>5.9285091543156057</v>
      </c>
      <c r="G150" s="2">
        <v>25</v>
      </c>
      <c r="H150" s="3">
        <f>IF(G160=0,"- - -",G150/G160*100)</f>
        <v>17.6056338028169</v>
      </c>
      <c r="I150" s="2">
        <v>51</v>
      </c>
      <c r="J150" s="3">
        <f>IF(I160=0,"- - -",I150/I160*100)</f>
        <v>8.4297520661157019</v>
      </c>
      <c r="K150" s="26">
        <f t="shared" si="8"/>
        <v>878</v>
      </c>
      <c r="L150" s="29">
        <f>IF(K160=0,"- - -",K150/K160*100)</f>
        <v>0.67694680030840393</v>
      </c>
      <c r="O150" s="69"/>
    </row>
    <row r="151" spans="1:15" x14ac:dyDescent="0.3">
      <c r="A151" s="60" t="s">
        <v>212</v>
      </c>
      <c r="B151" s="62" t="s">
        <v>218</v>
      </c>
      <c r="C151" s="9">
        <v>1064</v>
      </c>
      <c r="D151" s="3">
        <f>IF(C160=0,"- - -",C151/C160*100)</f>
        <v>0.85554617456679927</v>
      </c>
      <c r="E151" s="2">
        <v>674</v>
      </c>
      <c r="F151" s="3">
        <f>IF(E160=0,"- - -",E151/E160*100)</f>
        <v>14.690496948561465</v>
      </c>
      <c r="G151" s="2">
        <v>48</v>
      </c>
      <c r="H151" s="3">
        <f>IF(G160=0,"- - -",G151/G160*100)</f>
        <v>33.802816901408448</v>
      </c>
      <c r="I151" s="2">
        <v>40</v>
      </c>
      <c r="J151" s="3">
        <f>IF(I160=0,"- - -",I151/I160*100)</f>
        <v>6.6115702479338845</v>
      </c>
      <c r="K151" s="26">
        <f t="shared" si="8"/>
        <v>1826</v>
      </c>
      <c r="L151" s="29">
        <f>IF(K160=0,"- - -",K151/K160*100)</f>
        <v>1.407864302235929</v>
      </c>
      <c r="O151" s="69"/>
    </row>
    <row r="152" spans="1:15" x14ac:dyDescent="0.3">
      <c r="A152" s="60" t="s">
        <v>210</v>
      </c>
      <c r="B152" s="62" t="s">
        <v>218</v>
      </c>
      <c r="C152" s="9">
        <v>4456</v>
      </c>
      <c r="D152" s="3">
        <f>IF(C160=0,"- - -",C152/C160*100)</f>
        <v>3.5830016483737381</v>
      </c>
      <c r="E152" s="2">
        <v>1515</v>
      </c>
      <c r="F152" s="3">
        <f>IF(E160=0,"- - -",E152/E160*100)</f>
        <v>33.020924149956407</v>
      </c>
      <c r="G152" s="2">
        <v>28</v>
      </c>
      <c r="H152" s="3">
        <f>IF(G160=0,"- - -",G152/G160*100)</f>
        <v>19.718309859154928</v>
      </c>
      <c r="I152" s="2">
        <v>67</v>
      </c>
      <c r="J152" s="3">
        <f>IF(I160=0,"- - -",I152/I160*100)</f>
        <v>11.074380165289256</v>
      </c>
      <c r="K152" s="26">
        <f t="shared" si="8"/>
        <v>6066</v>
      </c>
      <c r="L152" s="29">
        <f>IF(K160=0,"- - -",K152/K160*100)</f>
        <v>4.6769468003084045</v>
      </c>
      <c r="O152" s="69"/>
    </row>
    <row r="153" spans="1:15" x14ac:dyDescent="0.3">
      <c r="A153" s="60" t="s">
        <v>211</v>
      </c>
      <c r="B153" s="62" t="s">
        <v>218</v>
      </c>
      <c r="C153" s="9">
        <v>22236</v>
      </c>
      <c r="D153" s="3">
        <f>IF(C160=0,"- - -",C153/C160*100)</f>
        <v>17.879628512845251</v>
      </c>
      <c r="E153" s="2">
        <v>1515</v>
      </c>
      <c r="F153" s="3">
        <f>IF(E160=0,"- - -",E153/E160*100)</f>
        <v>33.020924149956407</v>
      </c>
      <c r="G153" s="2">
        <v>23</v>
      </c>
      <c r="H153" s="3">
        <f>IF(G160=0,"- - -",G153/G160*100)</f>
        <v>16.197183098591552</v>
      </c>
      <c r="I153" s="2">
        <v>79</v>
      </c>
      <c r="J153" s="3">
        <f>IF(I160=0,"- - -",I153/I160*100)</f>
        <v>13.057851239669422</v>
      </c>
      <c r="K153" s="26">
        <f t="shared" si="8"/>
        <v>23853</v>
      </c>
      <c r="L153" s="29">
        <f>IF(K160=0,"- - -",K153/K160*100)</f>
        <v>18.390902081727063</v>
      </c>
      <c r="O153" s="69"/>
    </row>
    <row r="154" spans="1:15" x14ac:dyDescent="0.3">
      <c r="A154" s="60" t="s">
        <v>213</v>
      </c>
      <c r="B154" s="62" t="s">
        <v>218</v>
      </c>
      <c r="C154" s="9">
        <v>50360</v>
      </c>
      <c r="D154" s="3">
        <f>IF(C160=0,"- - -",C154/C160*100)</f>
        <v>40.49370803682708</v>
      </c>
      <c r="E154" s="2">
        <v>417</v>
      </c>
      <c r="F154" s="3">
        <f>IF(E160=0,"- - -",E154/E160*100)</f>
        <v>9.0889276373147343</v>
      </c>
      <c r="G154" s="2">
        <v>12</v>
      </c>
      <c r="H154" s="3">
        <f>IF(G160=0,"- - -",G154/G160*100)</f>
        <v>8.4507042253521121</v>
      </c>
      <c r="I154" s="2">
        <v>73</v>
      </c>
      <c r="J154" s="3">
        <f>IF(I160=0,"- - -",I154/I160*100)</f>
        <v>12.066115702479339</v>
      </c>
      <c r="K154" s="26">
        <f t="shared" si="8"/>
        <v>50862</v>
      </c>
      <c r="L154" s="29">
        <f>IF(K160=0,"- - -",K154/K160*100)</f>
        <v>39.215111796453357</v>
      </c>
      <c r="O154" s="69"/>
    </row>
    <row r="155" spans="1:15" x14ac:dyDescent="0.3">
      <c r="A155" s="60" t="s">
        <v>214</v>
      </c>
      <c r="B155" s="62" t="s">
        <v>218</v>
      </c>
      <c r="C155" s="9">
        <v>35282</v>
      </c>
      <c r="D155" s="3">
        <f>IF(C160=0,"- - -",C155/C160*100)</f>
        <v>28.369718168294938</v>
      </c>
      <c r="E155" s="2">
        <v>58</v>
      </c>
      <c r="F155" s="3">
        <f>IF(E160=0,"- - -",E155/E160*100)</f>
        <v>1.2641673931996511</v>
      </c>
      <c r="G155" s="2">
        <v>1</v>
      </c>
      <c r="H155" s="3">
        <f>IF(G160=0,"- - -",G155/G160*100)</f>
        <v>0.70422535211267612</v>
      </c>
      <c r="I155" s="2">
        <v>42</v>
      </c>
      <c r="J155" s="3">
        <f>IF(I160=0,"- - -",I155/I160*100)</f>
        <v>6.9421487603305785</v>
      </c>
      <c r="K155" s="26">
        <f t="shared" si="8"/>
        <v>35383</v>
      </c>
      <c r="L155" s="29">
        <f>IF(K160=0,"- - -",K155/K160*100)</f>
        <v>27.280647648419432</v>
      </c>
      <c r="O155" s="69"/>
    </row>
    <row r="156" spans="1:15" x14ac:dyDescent="0.3">
      <c r="A156" s="60" t="s">
        <v>215</v>
      </c>
      <c r="B156" s="62" t="s">
        <v>218</v>
      </c>
      <c r="C156" s="9">
        <v>8974</v>
      </c>
      <c r="D156" s="3">
        <f>IF(C160=0,"- - -",C156/C160*100)</f>
        <v>7.2158565512805053</v>
      </c>
      <c r="E156" s="2">
        <v>4</v>
      </c>
      <c r="F156" s="3">
        <f>IF(E160=0,"- - -",E156/E160*100)</f>
        <v>8.7183958151700089E-2</v>
      </c>
      <c r="G156" s="2">
        <v>0</v>
      </c>
      <c r="H156" s="3">
        <f>IF(G160=0,"- - -",G156/G160*100)</f>
        <v>0</v>
      </c>
      <c r="I156" s="2">
        <v>11</v>
      </c>
      <c r="J156" s="3">
        <f>IF(I160=0,"- - -",I156/I160*100)</f>
        <v>1.8181818181818181</v>
      </c>
      <c r="K156" s="26">
        <f t="shared" si="8"/>
        <v>8989</v>
      </c>
      <c r="L156" s="29">
        <f>IF(K160=0,"- - -",K156/K160*100)</f>
        <v>6.930609097918274</v>
      </c>
      <c r="O156" s="69"/>
    </row>
    <row r="157" spans="1:15" x14ac:dyDescent="0.3">
      <c r="A157" s="60" t="s">
        <v>216</v>
      </c>
      <c r="B157" s="62" t="s">
        <v>218</v>
      </c>
      <c r="C157" s="9">
        <v>1038</v>
      </c>
      <c r="D157" s="3">
        <f>IF(C160=0,"- - -",C157/C160*100)</f>
        <v>0.83463997105294907</v>
      </c>
      <c r="E157" s="2">
        <v>0</v>
      </c>
      <c r="F157" s="3">
        <f>IF(E160=0,"- - -",E157/E160*100)</f>
        <v>0</v>
      </c>
      <c r="G157" s="2">
        <v>0</v>
      </c>
      <c r="H157" s="3">
        <f>IF(G160=0,"- - -",G157/G160*100)</f>
        <v>0</v>
      </c>
      <c r="I157" s="2">
        <v>1</v>
      </c>
      <c r="J157" s="3">
        <f>IF(I160=0,"- - -",I157/I160*100)</f>
        <v>0.16528925619834711</v>
      </c>
      <c r="K157" s="26">
        <f t="shared" si="8"/>
        <v>1039</v>
      </c>
      <c r="L157" s="29">
        <f>IF(K160=0,"- - -",K157/K160*100)</f>
        <v>0.80107941403238236</v>
      </c>
      <c r="O157" s="69"/>
    </row>
    <row r="158" spans="1:15" x14ac:dyDescent="0.3">
      <c r="A158" s="61" t="s">
        <v>217</v>
      </c>
      <c r="B158" s="62" t="s">
        <v>218</v>
      </c>
      <c r="C158" s="10">
        <v>86</v>
      </c>
      <c r="D158" s="7">
        <f>IF(C160=0,"- - -",C158/C160*100)</f>
        <v>6.9151288545812734E-2</v>
      </c>
      <c r="E158" s="6">
        <v>1</v>
      </c>
      <c r="F158" s="7">
        <f>IF(E160=0,"- - -",E158/E160*100)</f>
        <v>2.1795989537925022E-2</v>
      </c>
      <c r="G158" s="6">
        <v>0</v>
      </c>
      <c r="H158" s="7">
        <f>IF(G160=0,"- - -",G158/G160*100)</f>
        <v>0</v>
      </c>
      <c r="I158" s="6">
        <v>1</v>
      </c>
      <c r="J158" s="7">
        <f>IF(I160=0,"- - -",I158/I160*100)</f>
        <v>0.16528925619834711</v>
      </c>
      <c r="K158" s="26">
        <f t="shared" si="8"/>
        <v>88</v>
      </c>
      <c r="L158" s="29">
        <f>IF(K160=0,"- - -",K158/K160*100)</f>
        <v>6.7848882035466462E-2</v>
      </c>
      <c r="O158" s="69"/>
    </row>
    <row r="159" spans="1:15" ht="15" thickBot="1" x14ac:dyDescent="0.35">
      <c r="A159" s="75" t="s">
        <v>219</v>
      </c>
      <c r="B159" s="62"/>
      <c r="C159" s="10">
        <v>2</v>
      </c>
      <c r="D159" s="7">
        <f>IF(C160=0,"- - -",C159/C160*100)</f>
        <v>1.6081695010654125E-3</v>
      </c>
      <c r="E159" s="6">
        <v>0</v>
      </c>
      <c r="F159" s="7">
        <f>IF(E160=0,"- - -",E159/E160*100)</f>
        <v>0</v>
      </c>
      <c r="G159" s="6">
        <v>0</v>
      </c>
      <c r="H159" s="7">
        <f>IF(G160=0,"- - -",G159/G160*100)</f>
        <v>0</v>
      </c>
      <c r="I159" s="6">
        <v>4</v>
      </c>
      <c r="J159" s="7">
        <f>IF(I160=0,"- - -",I159/I160*100)</f>
        <v>0.66115702479338845</v>
      </c>
      <c r="K159" s="26">
        <f t="shared" si="8"/>
        <v>6</v>
      </c>
      <c r="L159" s="29">
        <f>IF(K160=0,"- - -",K159/K160*100)</f>
        <v>4.6260601387818042E-3</v>
      </c>
      <c r="O159" s="69"/>
    </row>
    <row r="160" spans="1:15" x14ac:dyDescent="0.3">
      <c r="A160" s="155" t="s">
        <v>13</v>
      </c>
      <c r="B160" s="156"/>
      <c r="C160" s="14">
        <f>SUM(C148:C159)</f>
        <v>124365</v>
      </c>
      <c r="D160" s="15">
        <f>IF(C160=0,"- - -",C160/C160*100)</f>
        <v>100</v>
      </c>
      <c r="E160" s="16">
        <f>SUM(E148:E159)</f>
        <v>4588</v>
      </c>
      <c r="F160" s="15">
        <f>IF(E160=0,"- - -",E160/E160*100)</f>
        <v>100</v>
      </c>
      <c r="G160" s="16">
        <f>SUM(G148:G159)</f>
        <v>142</v>
      </c>
      <c r="H160" s="15">
        <f>IF(G160=0,"- - -",G160/G160*100)</f>
        <v>100</v>
      </c>
      <c r="I160" s="16">
        <f>SUM(I148:I159)</f>
        <v>605</v>
      </c>
      <c r="J160" s="15">
        <f>IF(I160=0,"- - -",I160/I160*100)</f>
        <v>100</v>
      </c>
      <c r="K160" s="22">
        <f>SUM(K148:K159)</f>
        <v>129700</v>
      </c>
      <c r="L160" s="23">
        <f>IF(K160=0,"- - -",K160/K160*100)</f>
        <v>100</v>
      </c>
      <c r="O160" s="69"/>
    </row>
    <row r="161" spans="1:35" ht="15" thickBot="1" x14ac:dyDescent="0.35">
      <c r="A161" s="149" t="s">
        <v>591</v>
      </c>
      <c r="B161" s="150"/>
      <c r="C161" s="18">
        <f>IF($K160=0,"- - -",C160/$K160*100)</f>
        <v>95.886661526599852</v>
      </c>
      <c r="D161" s="19"/>
      <c r="E161" s="20">
        <f>IF($K160=0,"- - -",E160/$K160*100)</f>
        <v>3.5373939861218195</v>
      </c>
      <c r="F161" s="19"/>
      <c r="G161" s="20">
        <f>IF($K160=0,"- - -",G160/$K160*100)</f>
        <v>0.1094834232845027</v>
      </c>
      <c r="H161" s="19"/>
      <c r="I161" s="20">
        <f>IF($K160=0,"- - -",I160/$K160*100)</f>
        <v>0.46646106399383191</v>
      </c>
      <c r="J161" s="19"/>
      <c r="K161" s="24">
        <f>IF($K160=0,"- - -",K160/$K160*100)</f>
        <v>100</v>
      </c>
      <c r="L161" s="25"/>
    </row>
    <row r="162" spans="1:35" x14ac:dyDescent="0.3">
      <c r="A162" s="144" t="s">
        <v>537</v>
      </c>
      <c r="B162" s="146"/>
      <c r="C162" s="146"/>
      <c r="D162" s="146"/>
    </row>
    <row r="164" spans="1:35" x14ac:dyDescent="0.3">
      <c r="A164" s="49" t="s">
        <v>199</v>
      </c>
      <c r="J164" s="48"/>
      <c r="L164" s="48"/>
    </row>
    <row r="165" spans="1:35" ht="15" thickBot="1" x14ac:dyDescent="0.35"/>
    <row r="166" spans="1:35" ht="14.4" customHeight="1" x14ac:dyDescent="0.3">
      <c r="A166" s="151" t="s">
        <v>205</v>
      </c>
      <c r="B166" s="152"/>
      <c r="C166" s="32" t="s">
        <v>20</v>
      </c>
      <c r="D166" s="33"/>
      <c r="E166" s="33" t="s">
        <v>21</v>
      </c>
      <c r="F166" s="33"/>
      <c r="G166" s="33" t="s">
        <v>22</v>
      </c>
      <c r="H166" s="33"/>
      <c r="I166" s="33" t="s">
        <v>23</v>
      </c>
      <c r="J166" s="33"/>
      <c r="K166" s="33" t="s">
        <v>24</v>
      </c>
      <c r="L166" s="33"/>
      <c r="M166" s="33" t="s">
        <v>25</v>
      </c>
      <c r="N166" s="33"/>
      <c r="O166" s="33" t="s">
        <v>26</v>
      </c>
      <c r="P166" s="33"/>
      <c r="Q166" s="33" t="s">
        <v>27</v>
      </c>
      <c r="R166" s="33"/>
      <c r="S166" s="33" t="s">
        <v>28</v>
      </c>
      <c r="T166" s="33"/>
      <c r="U166" s="33" t="s">
        <v>29</v>
      </c>
      <c r="V166" s="33"/>
      <c r="W166" s="33" t="s">
        <v>30</v>
      </c>
      <c r="X166" s="33"/>
      <c r="Y166" s="33" t="s">
        <v>55</v>
      </c>
      <c r="Z166" s="33"/>
      <c r="AA166" s="33" t="s">
        <v>56</v>
      </c>
      <c r="AB166" s="34"/>
      <c r="AC166" s="33" t="s">
        <v>57</v>
      </c>
      <c r="AD166" s="33"/>
      <c r="AE166" s="35" t="s">
        <v>13</v>
      </c>
      <c r="AF166" s="36"/>
    </row>
    <row r="167" spans="1:35" ht="15" thickBot="1" x14ac:dyDescent="0.35">
      <c r="A167" s="153"/>
      <c r="B167" s="154"/>
      <c r="C167" s="37" t="s">
        <v>14</v>
      </c>
      <c r="D167" s="38" t="s">
        <v>15</v>
      </c>
      <c r="E167" s="39" t="s">
        <v>14</v>
      </c>
      <c r="F167" s="38" t="s">
        <v>15</v>
      </c>
      <c r="G167" s="39" t="s">
        <v>14</v>
      </c>
      <c r="H167" s="38" t="s">
        <v>15</v>
      </c>
      <c r="I167" s="37" t="s">
        <v>14</v>
      </c>
      <c r="J167" s="38" t="s">
        <v>15</v>
      </c>
      <c r="K167" s="37" t="s">
        <v>14</v>
      </c>
      <c r="L167" s="38" t="s">
        <v>15</v>
      </c>
      <c r="M167" s="37" t="s">
        <v>14</v>
      </c>
      <c r="N167" s="38" t="s">
        <v>15</v>
      </c>
      <c r="O167" s="37" t="s">
        <v>14</v>
      </c>
      <c r="P167" s="38" t="s">
        <v>15</v>
      </c>
      <c r="Q167" s="37" t="s">
        <v>14</v>
      </c>
      <c r="R167" s="38" t="s">
        <v>15</v>
      </c>
      <c r="S167" s="37" t="s">
        <v>14</v>
      </c>
      <c r="T167" s="38" t="s">
        <v>15</v>
      </c>
      <c r="U167" s="37" t="s">
        <v>14</v>
      </c>
      <c r="V167" s="38" t="s">
        <v>15</v>
      </c>
      <c r="W167" s="37" t="s">
        <v>14</v>
      </c>
      <c r="X167" s="38" t="s">
        <v>15</v>
      </c>
      <c r="Y167" s="37" t="s">
        <v>14</v>
      </c>
      <c r="Z167" s="38" t="s">
        <v>15</v>
      </c>
      <c r="AA167" s="37" t="s">
        <v>14</v>
      </c>
      <c r="AB167" s="38" t="s">
        <v>15</v>
      </c>
      <c r="AC167" s="37" t="s">
        <v>14</v>
      </c>
      <c r="AD167" s="38" t="s">
        <v>15</v>
      </c>
      <c r="AE167" s="41" t="s">
        <v>14</v>
      </c>
      <c r="AF167" s="42" t="s">
        <v>15</v>
      </c>
    </row>
    <row r="168" spans="1:35" x14ac:dyDescent="0.3">
      <c r="A168" s="59" t="s">
        <v>220</v>
      </c>
      <c r="B168" s="62" t="s">
        <v>218</v>
      </c>
      <c r="C168" s="8">
        <v>90</v>
      </c>
      <c r="D168" s="5">
        <f>IF(C180=0,"- - -",C168/C180*100)</f>
        <v>4.5500505561172906</v>
      </c>
      <c r="E168" s="4">
        <v>9</v>
      </c>
      <c r="F168" s="5">
        <f>IF(E180=0,"- - -",E168/E180*100)</f>
        <v>0.35516969218626676</v>
      </c>
      <c r="G168" s="4">
        <v>5</v>
      </c>
      <c r="H168" s="5">
        <f>IF(G180=0,"- - -",G168/G180*100)</f>
        <v>0.10135819987837015</v>
      </c>
      <c r="I168" s="4">
        <v>12</v>
      </c>
      <c r="J168" s="5">
        <f>IF(I180=0,"- - -",I168/I180*100)</f>
        <v>5.7061340941512127E-2</v>
      </c>
      <c r="K168" s="4">
        <v>16</v>
      </c>
      <c r="L168" s="5">
        <f>IF(K180=0,"- - -",K168/K180*100)</f>
        <v>3.2145296741270542E-2</v>
      </c>
      <c r="M168" s="4">
        <v>8</v>
      </c>
      <c r="N168" s="5">
        <f>IF(M180=0,"- - -",M168/M180*100)</f>
        <v>2.964609968501019E-2</v>
      </c>
      <c r="O168" s="4">
        <v>1</v>
      </c>
      <c r="P168" s="5">
        <f>IF(O180=0,"- - -",O168/O180*100)</f>
        <v>1.0573059843518714E-2</v>
      </c>
      <c r="Q168" s="4">
        <v>0</v>
      </c>
      <c r="R168" s="5">
        <f>IF(Q180=0,"- - -",Q168/Q180*100)</f>
        <v>0</v>
      </c>
      <c r="S168" s="4">
        <v>1</v>
      </c>
      <c r="T168" s="5">
        <f>IF(S180=0,"- - -",S168/S180*100)</f>
        <v>8.1833060556464818E-2</v>
      </c>
      <c r="U168" s="4">
        <v>0</v>
      </c>
      <c r="V168" s="5">
        <f>IF(U180=0,"- - -",U168/U180*100)</f>
        <v>0</v>
      </c>
      <c r="W168" s="4">
        <v>0</v>
      </c>
      <c r="X168" s="5">
        <f>IF(W180=0,"- - -",W168/W180*100)</f>
        <v>0</v>
      </c>
      <c r="Y168" s="4">
        <v>0</v>
      </c>
      <c r="Z168" s="5">
        <f>IF(Y180=0,"- - -",Y168/Y180*100)</f>
        <v>0</v>
      </c>
      <c r="AA168" s="4">
        <v>0</v>
      </c>
      <c r="AB168" s="5">
        <f>IF(AA180=0,"- - -",AA168/AA180*100)</f>
        <v>0</v>
      </c>
      <c r="AC168" s="4">
        <v>5</v>
      </c>
      <c r="AD168" s="5">
        <f>IF(AC180=0,"- - -",AC168/AC180*100)</f>
        <v>0.34176349965823649</v>
      </c>
      <c r="AE168" s="26">
        <f>C168+E168+G168+I168+K168+M168+O168+Q168+S168+U168+W168+Y168+AA168+AC168</f>
        <v>147</v>
      </c>
      <c r="AF168" s="27">
        <f>IF(AE180=0,"- - -",AE168/AE180*100)</f>
        <v>0.1133384734001542</v>
      </c>
      <c r="AI168" s="69"/>
    </row>
    <row r="169" spans="1:35" x14ac:dyDescent="0.3">
      <c r="A169" s="60" t="s">
        <v>208</v>
      </c>
      <c r="B169" s="62" t="s">
        <v>218</v>
      </c>
      <c r="C169" s="9">
        <v>245</v>
      </c>
      <c r="D169" s="3">
        <f>IF(C180=0,"- - -",C169/C180*100)</f>
        <v>12.386248736097068</v>
      </c>
      <c r="E169" s="2">
        <v>25</v>
      </c>
      <c r="F169" s="3">
        <f>IF(E180=0,"- - -",E169/E180*100)</f>
        <v>0.98658247829518553</v>
      </c>
      <c r="G169" s="2">
        <v>10</v>
      </c>
      <c r="H169" s="3">
        <f>IF(G180=0,"- - -",G169/G180*100)</f>
        <v>0.2027163997567403</v>
      </c>
      <c r="I169" s="2">
        <v>6</v>
      </c>
      <c r="J169" s="3">
        <f>IF(I180=0,"- - -",I169/I180*100)</f>
        <v>2.8530670470756064E-2</v>
      </c>
      <c r="K169" s="2">
        <v>3</v>
      </c>
      <c r="L169" s="3">
        <f>IF(K180=0,"- - -",K169/K180*100)</f>
        <v>6.027243138988227E-3</v>
      </c>
      <c r="M169" s="2">
        <v>3</v>
      </c>
      <c r="N169" s="3">
        <f>IF(M180=0,"- - -",M169/M180*100)</f>
        <v>1.1117287381878822E-2</v>
      </c>
      <c r="O169" s="2">
        <v>3</v>
      </c>
      <c r="P169" s="3">
        <f>IF(O180=0,"- - -",O169/O180*100)</f>
        <v>3.1719179530556141E-2</v>
      </c>
      <c r="Q169" s="2">
        <v>2</v>
      </c>
      <c r="R169" s="3">
        <f>IF(Q180=0,"- - -",Q169/Q180*100)</f>
        <v>4.8995590396864283E-2</v>
      </c>
      <c r="S169" s="2">
        <v>1</v>
      </c>
      <c r="T169" s="3">
        <f>IF(S180=0,"- - -",S169/S180*100)</f>
        <v>8.1833060556464818E-2</v>
      </c>
      <c r="U169" s="2">
        <v>2</v>
      </c>
      <c r="V169" s="3">
        <f>IF(U180=0,"- - -",U169/U180*100)</f>
        <v>0.2583979328165375</v>
      </c>
      <c r="W169" s="2">
        <v>1</v>
      </c>
      <c r="X169" s="3">
        <f>IF(W180=0,"- - -",W169/W180*100)</f>
        <v>0.16750418760469013</v>
      </c>
      <c r="Y169" s="2">
        <v>5</v>
      </c>
      <c r="Z169" s="3">
        <f>IF(Y180=0,"- - -",Y169/Y180*100)</f>
        <v>0.14326647564469913</v>
      </c>
      <c r="AA169" s="2">
        <v>6</v>
      </c>
      <c r="AB169" s="3">
        <f>IF(AA180=0,"- - -",AA169/AA180*100)</f>
        <v>0.43478260869565216</v>
      </c>
      <c r="AC169" s="2">
        <v>251</v>
      </c>
      <c r="AD169" s="3">
        <f>IF(AC180=0,"- - -",AC169/AC180*100)</f>
        <v>17.156527682843471</v>
      </c>
      <c r="AE169" s="26">
        <f t="shared" ref="AE169:AE179" si="9">C169+E169+G169+I169+K169+M169+O169+Q169+S169+U169+W169+Y169+AA169+AC169</f>
        <v>563</v>
      </c>
      <c r="AF169" s="29">
        <f>IF(AE180=0,"- - -",AE169/AE180*100)</f>
        <v>0.43407864302235932</v>
      </c>
      <c r="AI169" s="69"/>
    </row>
    <row r="170" spans="1:35" x14ac:dyDescent="0.3">
      <c r="A170" s="60" t="s">
        <v>209</v>
      </c>
      <c r="B170" s="62" t="s">
        <v>218</v>
      </c>
      <c r="C170" s="9">
        <v>149</v>
      </c>
      <c r="D170" s="3">
        <f>IF(C180=0,"- - -",C170/C180*100)</f>
        <v>7.532861476238625</v>
      </c>
      <c r="E170" s="2">
        <v>24</v>
      </c>
      <c r="F170" s="3">
        <f>IF(E180=0,"- - -",E170/E180*100)</f>
        <v>0.94711917916337818</v>
      </c>
      <c r="G170" s="2">
        <v>9</v>
      </c>
      <c r="H170" s="3">
        <f>IF(G180=0,"- - -",G170/G180*100)</f>
        <v>0.18244475978106628</v>
      </c>
      <c r="I170" s="2">
        <v>8</v>
      </c>
      <c r="J170" s="3">
        <f>IF(I180=0,"- - -",I170/I180*100)</f>
        <v>3.8040893961008085E-2</v>
      </c>
      <c r="K170" s="2">
        <v>5</v>
      </c>
      <c r="L170" s="3">
        <f>IF(K180=0,"- - -",K170/K180*100)</f>
        <v>1.0045405231647046E-2</v>
      </c>
      <c r="M170" s="2">
        <v>6</v>
      </c>
      <c r="N170" s="3">
        <f>IF(M180=0,"- - -",M170/M180*100)</f>
        <v>2.2234574763757644E-2</v>
      </c>
      <c r="O170" s="2">
        <v>4</v>
      </c>
      <c r="P170" s="3">
        <f>IF(O180=0,"- - -",O170/O180*100)</f>
        <v>4.2292239374074857E-2</v>
      </c>
      <c r="Q170" s="2">
        <v>5</v>
      </c>
      <c r="R170" s="3">
        <f>IF(Q180=0,"- - -",Q170/Q180*100)</f>
        <v>0.1224889759921607</v>
      </c>
      <c r="S170" s="2">
        <v>5</v>
      </c>
      <c r="T170" s="3">
        <f>IF(S180=0,"- - -",S170/S180*100)</f>
        <v>0.4091653027823241</v>
      </c>
      <c r="U170" s="2">
        <v>3</v>
      </c>
      <c r="V170" s="3">
        <f>IF(U180=0,"- - -",U170/U180*100)</f>
        <v>0.38759689922480622</v>
      </c>
      <c r="W170" s="2">
        <v>3</v>
      </c>
      <c r="X170" s="3">
        <f>IF(W180=0,"- - -",W170/W180*100)</f>
        <v>0.50251256281407031</v>
      </c>
      <c r="Y170" s="2">
        <v>66</v>
      </c>
      <c r="Z170" s="3">
        <f>IF(Y180=0,"- - -",Y170/Y180*100)</f>
        <v>1.8911174785100286</v>
      </c>
      <c r="AA170" s="2">
        <v>98</v>
      </c>
      <c r="AB170" s="3">
        <f>IF(AA180=0,"- - -",AA170/AA180*100)</f>
        <v>7.1014492753623193</v>
      </c>
      <c r="AC170" s="2">
        <v>493</v>
      </c>
      <c r="AD170" s="3">
        <f>IF(AC180=0,"- - -",AC170/AC180*100)</f>
        <v>33.697881066302124</v>
      </c>
      <c r="AE170" s="26">
        <f t="shared" si="9"/>
        <v>878</v>
      </c>
      <c r="AF170" s="29">
        <f>IF(AE180=0,"- - -",AE170/AE180*100)</f>
        <v>0.67694680030840393</v>
      </c>
      <c r="AI170" s="69"/>
    </row>
    <row r="171" spans="1:35" x14ac:dyDescent="0.3">
      <c r="A171" s="60" t="s">
        <v>212</v>
      </c>
      <c r="B171" s="62" t="s">
        <v>218</v>
      </c>
      <c r="C171" s="9">
        <v>181</v>
      </c>
      <c r="D171" s="3">
        <f>IF(C180=0,"- - -",C171/C180*100)</f>
        <v>9.1506572295247715</v>
      </c>
      <c r="E171" s="2">
        <v>48</v>
      </c>
      <c r="F171" s="3">
        <f>IF(E180=0,"- - -",E171/E180*100)</f>
        <v>1.8942383583267564</v>
      </c>
      <c r="G171" s="2">
        <v>16</v>
      </c>
      <c r="H171" s="3">
        <f>IF(G180=0,"- - -",G171/G180*100)</f>
        <v>0.32434623961078451</v>
      </c>
      <c r="I171" s="2">
        <v>21</v>
      </c>
      <c r="J171" s="3">
        <f>IF(I180=0,"- - -",I171/I180*100)</f>
        <v>9.9857346647646228E-2</v>
      </c>
      <c r="K171" s="2">
        <v>15</v>
      </c>
      <c r="L171" s="3">
        <f>IF(K180=0,"- - -",K171/K180*100)</f>
        <v>3.0136215694941133E-2</v>
      </c>
      <c r="M171" s="2">
        <v>24</v>
      </c>
      <c r="N171" s="3">
        <f>IF(M180=0,"- - -",M171/M180*100)</f>
        <v>8.8938299055030576E-2</v>
      </c>
      <c r="O171" s="2">
        <v>22</v>
      </c>
      <c r="P171" s="3">
        <f>IF(O180=0,"- - -",O171/O180*100)</f>
        <v>0.23260731655741171</v>
      </c>
      <c r="Q171" s="2">
        <v>39</v>
      </c>
      <c r="R171" s="3">
        <f>IF(Q180=0,"- - -",Q171/Q180*100)</f>
        <v>0.95541401273885351</v>
      </c>
      <c r="S171" s="2">
        <v>21</v>
      </c>
      <c r="T171" s="3">
        <f>IF(S180=0,"- - -",S171/S180*100)</f>
        <v>1.718494271685761</v>
      </c>
      <c r="U171" s="2">
        <v>23</v>
      </c>
      <c r="V171" s="3">
        <f>IF(U180=0,"- - -",U171/U180*100)</f>
        <v>2.9715762273901807</v>
      </c>
      <c r="W171" s="2">
        <v>29</v>
      </c>
      <c r="X171" s="3">
        <f>IF(W180=0,"- - -",W171/W180*100)</f>
        <v>4.857621440536013</v>
      </c>
      <c r="Y171" s="2">
        <v>396</v>
      </c>
      <c r="Z171" s="3">
        <f>IF(Y180=0,"- - -",Y171/Y180*100)</f>
        <v>11.346704871060172</v>
      </c>
      <c r="AA171" s="2">
        <v>550</v>
      </c>
      <c r="AB171" s="3">
        <f>IF(AA180=0,"- - -",AA171/AA180*100)</f>
        <v>39.855072463768117</v>
      </c>
      <c r="AC171" s="2">
        <v>441</v>
      </c>
      <c r="AD171" s="3">
        <f>IF(AC180=0,"- - -",AC171/AC180*100)</f>
        <v>30.14354066985646</v>
      </c>
      <c r="AE171" s="26">
        <f t="shared" si="9"/>
        <v>1826</v>
      </c>
      <c r="AF171" s="29">
        <f>IF(AE180=0,"- - -",AE171/AE180*100)</f>
        <v>1.407864302235929</v>
      </c>
      <c r="AI171" s="69"/>
    </row>
    <row r="172" spans="1:35" x14ac:dyDescent="0.3">
      <c r="A172" s="60" t="s">
        <v>210</v>
      </c>
      <c r="B172" s="62" t="s">
        <v>218</v>
      </c>
      <c r="C172" s="9">
        <v>159</v>
      </c>
      <c r="D172" s="3">
        <f>IF(C180=0,"- - -",C172/C180*100)</f>
        <v>8.0384226491405464</v>
      </c>
      <c r="E172" s="2">
        <v>72</v>
      </c>
      <c r="F172" s="3">
        <f>IF(E180=0,"- - -",E172/E180*100)</f>
        <v>2.8413575374901341</v>
      </c>
      <c r="G172" s="2">
        <v>59</v>
      </c>
      <c r="H172" s="3">
        <f>IF(G180=0,"- - -",G172/G180*100)</f>
        <v>1.1960267585647677</v>
      </c>
      <c r="I172" s="2">
        <v>183</v>
      </c>
      <c r="J172" s="3">
        <f>IF(I180=0,"- - -",I172/I180*100)</f>
        <v>0.87018544935805986</v>
      </c>
      <c r="K172" s="2">
        <v>688</v>
      </c>
      <c r="L172" s="3">
        <f>IF(K180=0,"- - -",K172/K180*100)</f>
        <v>1.3822477598746334</v>
      </c>
      <c r="M172" s="2">
        <v>734</v>
      </c>
      <c r="N172" s="3">
        <f>IF(M180=0,"- - -",M172/M180*100)</f>
        <v>2.7200296460996851</v>
      </c>
      <c r="O172" s="2">
        <v>511</v>
      </c>
      <c r="P172" s="3">
        <f>IF(O180=0,"- - -",O172/O180*100)</f>
        <v>5.4028335800380631</v>
      </c>
      <c r="Q172" s="2">
        <v>424</v>
      </c>
      <c r="R172" s="3">
        <f>IF(Q180=0,"- - -",Q172/Q180*100)</f>
        <v>10.387065164135228</v>
      </c>
      <c r="S172" s="2">
        <v>260</v>
      </c>
      <c r="T172" s="3">
        <f>IF(S180=0,"- - -",S172/S180*100)</f>
        <v>21.276595744680851</v>
      </c>
      <c r="U172" s="2">
        <v>237</v>
      </c>
      <c r="V172" s="3">
        <f>IF(U180=0,"- - -",U172/U180*100)</f>
        <v>30.620155038759687</v>
      </c>
      <c r="W172" s="2">
        <v>235</v>
      </c>
      <c r="X172" s="3">
        <f>IF(W180=0,"- - -",W172/W180*100)</f>
        <v>39.363484087102179</v>
      </c>
      <c r="Y172" s="2">
        <v>1820</v>
      </c>
      <c r="Z172" s="3">
        <f>IF(Y180=0,"- - -",Y172/Y180*100)</f>
        <v>52.148997134670481</v>
      </c>
      <c r="AA172" s="2">
        <v>543</v>
      </c>
      <c r="AB172" s="3">
        <f>IF(AA180=0,"- - -",AA172/AA180*100)</f>
        <v>39.347826086956523</v>
      </c>
      <c r="AC172" s="2">
        <v>141</v>
      </c>
      <c r="AD172" s="3">
        <f>IF(AC180=0,"- - -",AC172/AC180*100)</f>
        <v>9.6377306903622681</v>
      </c>
      <c r="AE172" s="26">
        <f t="shared" si="9"/>
        <v>6066</v>
      </c>
      <c r="AF172" s="29">
        <f>IF(AE180=0,"- - -",AE172/AE180*100)</f>
        <v>4.6769468003084045</v>
      </c>
      <c r="AI172" s="69"/>
    </row>
    <row r="173" spans="1:35" x14ac:dyDescent="0.3">
      <c r="A173" s="60" t="s">
        <v>211</v>
      </c>
      <c r="B173" s="62" t="s">
        <v>218</v>
      </c>
      <c r="C173" s="9">
        <v>265</v>
      </c>
      <c r="D173" s="3">
        <f>IF(C180=0,"- - -",C173/C180*100)</f>
        <v>13.397371081900911</v>
      </c>
      <c r="E173" s="2">
        <v>413</v>
      </c>
      <c r="F173" s="3">
        <f>IF(E180=0,"- - -",E173/E180*100)</f>
        <v>16.298342541436465</v>
      </c>
      <c r="G173" s="2">
        <v>871</v>
      </c>
      <c r="H173" s="3">
        <f>IF(G180=0,"- - -",G173/G180*100)</f>
        <v>17.656598418812081</v>
      </c>
      <c r="I173" s="2">
        <v>3425</v>
      </c>
      <c r="J173" s="3">
        <f>IF(I180=0,"- - -",I173/I180*100)</f>
        <v>16.286257727056586</v>
      </c>
      <c r="K173" s="2">
        <v>8774</v>
      </c>
      <c r="L173" s="3">
        <f>IF(K180=0,"- - -",K173/K180*100)</f>
        <v>17.627677100494235</v>
      </c>
      <c r="M173" s="2">
        <v>5327</v>
      </c>
      <c r="N173" s="3">
        <f>IF(M180=0,"- - -",M173/M180*100)</f>
        <v>19.740596627756162</v>
      </c>
      <c r="O173" s="2">
        <v>2128</v>
      </c>
      <c r="P173" s="3">
        <f>IF(O180=0,"- - -",O173/O180*100)</f>
        <v>22.499471347007823</v>
      </c>
      <c r="Q173" s="2">
        <v>1010</v>
      </c>
      <c r="R173" s="3">
        <f>IF(Q180=0,"- - -",Q173/Q180*100)</f>
        <v>24.742773150416465</v>
      </c>
      <c r="S173" s="2">
        <v>336</v>
      </c>
      <c r="T173" s="3">
        <f>IF(S180=0,"- - -",S173/S180*100)</f>
        <v>27.495908346972175</v>
      </c>
      <c r="U173" s="2">
        <v>222</v>
      </c>
      <c r="V173" s="3">
        <f>IF(U180=0,"- - -",U173/U180*100)</f>
        <v>28.68217054263566</v>
      </c>
      <c r="W173" s="2">
        <v>163</v>
      </c>
      <c r="X173" s="3">
        <f>IF(W180=0,"- - -",W173/W180*100)</f>
        <v>27.303182579564488</v>
      </c>
      <c r="Y173" s="2">
        <v>735</v>
      </c>
      <c r="Z173" s="3">
        <f>IF(Y180=0,"- - -",Y173/Y180*100)</f>
        <v>21.060171919770774</v>
      </c>
      <c r="AA173" s="2">
        <v>117</v>
      </c>
      <c r="AB173" s="3">
        <f>IF(AA180=0,"- - -",AA173/AA180*100)</f>
        <v>8.4782608695652169</v>
      </c>
      <c r="AC173" s="2">
        <v>67</v>
      </c>
      <c r="AD173" s="3">
        <f>IF(AC180=0,"- - -",AC173/AC180*100)</f>
        <v>4.5796308954203688</v>
      </c>
      <c r="AE173" s="26">
        <f t="shared" si="9"/>
        <v>23853</v>
      </c>
      <c r="AF173" s="29">
        <f>IF(AE180=0,"- - -",AE173/AE180*100)</f>
        <v>18.390902081727063</v>
      </c>
      <c r="AI173" s="69"/>
    </row>
    <row r="174" spans="1:35" x14ac:dyDescent="0.3">
      <c r="A174" s="60" t="s">
        <v>213</v>
      </c>
      <c r="B174" s="62" t="s">
        <v>218</v>
      </c>
      <c r="C174" s="9">
        <v>467</v>
      </c>
      <c r="D174" s="3">
        <f>IF(C180=0,"- - -",C174/C180*100)</f>
        <v>23.609706774519719</v>
      </c>
      <c r="E174" s="2">
        <v>1020</v>
      </c>
      <c r="F174" s="3">
        <f>IF(E180=0,"- - -",E174/E180*100)</f>
        <v>40.25256511444357</v>
      </c>
      <c r="G174" s="2">
        <v>2063</v>
      </c>
      <c r="H174" s="3">
        <f>IF(G180=0,"- - -",G174/G180*100)</f>
        <v>41.820393269815526</v>
      </c>
      <c r="I174" s="2">
        <v>9044</v>
      </c>
      <c r="J174" s="3">
        <f>IF(I180=0,"- - -",I174/I180*100)</f>
        <v>43.00523062291964</v>
      </c>
      <c r="K174" s="2">
        <v>21356</v>
      </c>
      <c r="L174" s="3">
        <f>IF(K180=0,"- - -",K174/K180*100)</f>
        <v>42.90593482541086</v>
      </c>
      <c r="M174" s="2">
        <v>11056</v>
      </c>
      <c r="N174" s="3">
        <f>IF(M180=0,"- - -",M174/M180*100)</f>
        <v>40.97090976468408</v>
      </c>
      <c r="O174" s="2">
        <v>3581</v>
      </c>
      <c r="P174" s="3">
        <f>IF(O180=0,"- - -",O174/O180*100)</f>
        <v>37.862127299640512</v>
      </c>
      <c r="Q174" s="2">
        <v>1337</v>
      </c>
      <c r="R174" s="3">
        <f>IF(Q180=0,"- - -",Q174/Q180*100)</f>
        <v>32.753552180303771</v>
      </c>
      <c r="S174" s="2">
        <v>326</v>
      </c>
      <c r="T174" s="3">
        <f>IF(S180=0,"- - -",S174/S180*100)</f>
        <v>26.677577741407525</v>
      </c>
      <c r="U174" s="2">
        <v>152</v>
      </c>
      <c r="V174" s="3">
        <f>IF(U180=0,"- - -",U174/U180*100)</f>
        <v>19.638242894056848</v>
      </c>
      <c r="W174" s="2">
        <v>96</v>
      </c>
      <c r="X174" s="3">
        <f>IF(W180=0,"- - -",W174/W180*100)</f>
        <v>16.08040201005025</v>
      </c>
      <c r="Y174" s="2">
        <v>280</v>
      </c>
      <c r="Z174" s="3">
        <f>IF(Y180=0,"- - -",Y174/Y180*100)</f>
        <v>8.0229226361031518</v>
      </c>
      <c r="AA174" s="2">
        <v>42</v>
      </c>
      <c r="AB174" s="3">
        <f>IF(AA180=0,"- - -",AA174/AA180*100)</f>
        <v>3.0434782608695654</v>
      </c>
      <c r="AC174" s="2">
        <v>42</v>
      </c>
      <c r="AD174" s="3">
        <f>IF(AC180=0,"- - -",AC174/AC180*100)</f>
        <v>2.8708133971291865</v>
      </c>
      <c r="AE174" s="26">
        <f t="shared" si="9"/>
        <v>50862</v>
      </c>
      <c r="AF174" s="29">
        <f>IF(AE180=0,"- - -",AE174/AE180*100)</f>
        <v>39.215111796453357</v>
      </c>
      <c r="AI174" s="69"/>
    </row>
    <row r="175" spans="1:35" x14ac:dyDescent="0.3">
      <c r="A175" s="60" t="s">
        <v>214</v>
      </c>
      <c r="B175" s="62" t="s">
        <v>218</v>
      </c>
      <c r="C175" s="9">
        <v>309</v>
      </c>
      <c r="D175" s="3">
        <f>IF(C180=0,"- - -",C175/C180*100)</f>
        <v>15.621840242669363</v>
      </c>
      <c r="E175" s="2">
        <v>710</v>
      </c>
      <c r="F175" s="3">
        <f>IF(E180=0,"- - -",E175/E180*100)</f>
        <v>28.018942383583266</v>
      </c>
      <c r="G175" s="2">
        <v>1486</v>
      </c>
      <c r="H175" s="3">
        <f>IF(G180=0,"- - -",G175/G180*100)</f>
        <v>30.123657003851612</v>
      </c>
      <c r="I175" s="2">
        <v>6530</v>
      </c>
      <c r="J175" s="3">
        <f>IF(I180=0,"- - -",I175/I180*100)</f>
        <v>31.050879695672851</v>
      </c>
      <c r="K175" s="2">
        <v>14922</v>
      </c>
      <c r="L175" s="3">
        <f>IF(K180=0,"- - -",K175/K180*100)</f>
        <v>29.97950737332744</v>
      </c>
      <c r="M175" s="2">
        <v>7615</v>
      </c>
      <c r="N175" s="3">
        <f>IF(M180=0,"- - -",M175/M180*100)</f>
        <v>28.219381137669075</v>
      </c>
      <c r="O175" s="2">
        <v>2350</v>
      </c>
      <c r="P175" s="3">
        <f>IF(O180=0,"- - -",O175/O180*100)</f>
        <v>24.846690632268977</v>
      </c>
      <c r="Q175" s="2">
        <v>943</v>
      </c>
      <c r="R175" s="3">
        <f>IF(Q180=0,"- - -",Q175/Q180*100)</f>
        <v>23.101420872121508</v>
      </c>
      <c r="S175" s="2">
        <v>205</v>
      </c>
      <c r="T175" s="3">
        <f>IF(S180=0,"- - -",S175/S180*100)</f>
        <v>16.775777414075286</v>
      </c>
      <c r="U175" s="2">
        <v>94</v>
      </c>
      <c r="V175" s="3">
        <f>IF(U180=0,"- - -",U175/U180*100)</f>
        <v>12.144702842377262</v>
      </c>
      <c r="W175" s="2">
        <v>52</v>
      </c>
      <c r="X175" s="3">
        <f>IF(W180=0,"- - -",W175/W180*100)</f>
        <v>8.7102177554438853</v>
      </c>
      <c r="Y175" s="2">
        <v>129</v>
      </c>
      <c r="Z175" s="3">
        <f>IF(Y180=0,"- - -",Y175/Y180*100)</f>
        <v>3.696275071633238</v>
      </c>
      <c r="AA175" s="2">
        <v>20</v>
      </c>
      <c r="AB175" s="3">
        <f>IF(AA180=0,"- - -",AA175/AA180*100)</f>
        <v>1.4492753623188406</v>
      </c>
      <c r="AC175" s="2">
        <v>18</v>
      </c>
      <c r="AD175" s="3">
        <f>IF(AC180=0,"- - -",AC175/AC180*100)</f>
        <v>1.2303485987696514</v>
      </c>
      <c r="AE175" s="26">
        <f t="shared" si="9"/>
        <v>35383</v>
      </c>
      <c r="AF175" s="29">
        <f>IF(AE180=0,"- - -",AE175/AE180*100)</f>
        <v>27.280647648419432</v>
      </c>
      <c r="AI175" s="69"/>
    </row>
    <row r="176" spans="1:35" x14ac:dyDescent="0.3">
      <c r="A176" s="60" t="s">
        <v>215</v>
      </c>
      <c r="B176" s="62" t="s">
        <v>218</v>
      </c>
      <c r="C176" s="9">
        <v>102</v>
      </c>
      <c r="D176" s="3">
        <f>IF(C180=0,"- - -",C176/C180*100)</f>
        <v>5.1567239635995961</v>
      </c>
      <c r="E176" s="2">
        <v>190</v>
      </c>
      <c r="F176" s="3">
        <f>IF(E180=0,"- - -",E176/E180*100)</f>
        <v>7.4980268350434098</v>
      </c>
      <c r="G176" s="2">
        <v>371</v>
      </c>
      <c r="H176" s="3">
        <f>IF(G180=0,"- - -",G176/G180*100)</f>
        <v>7.5207784309750654</v>
      </c>
      <c r="I176" s="2">
        <v>1626</v>
      </c>
      <c r="J176" s="3">
        <f>IF(I180=0,"- - -",I176/I180*100)</f>
        <v>7.7318116975748934</v>
      </c>
      <c r="K176" s="2">
        <v>3605</v>
      </c>
      <c r="L176" s="3">
        <f>IF(K180=0,"- - -",K176/K180*100)</f>
        <v>7.2427371720175184</v>
      </c>
      <c r="M176" s="2">
        <v>1957</v>
      </c>
      <c r="N176" s="3">
        <f>IF(M180=0,"- - -",M176/M180*100)</f>
        <v>7.2521771354456188</v>
      </c>
      <c r="O176" s="2">
        <v>716</v>
      </c>
      <c r="P176" s="3">
        <f>IF(O180=0,"- - -",O176/O180*100)</f>
        <v>7.5703108479593997</v>
      </c>
      <c r="Q176" s="2">
        <v>264</v>
      </c>
      <c r="R176" s="3">
        <f>IF(Q180=0,"- - -",Q176/Q180*100)</f>
        <v>6.467417932386085</v>
      </c>
      <c r="S176" s="2">
        <v>56</v>
      </c>
      <c r="T176" s="3">
        <f>IF(S180=0,"- - -",S176/S180*100)</f>
        <v>4.5826513911620292</v>
      </c>
      <c r="U176" s="2">
        <v>31</v>
      </c>
      <c r="V176" s="3">
        <f>IF(U180=0,"- - -",U176/U180*100)</f>
        <v>4.0051679586563305</v>
      </c>
      <c r="W176" s="2">
        <v>15</v>
      </c>
      <c r="X176" s="3">
        <f>IF(W180=0,"- - -",W176/W180*100)</f>
        <v>2.512562814070352</v>
      </c>
      <c r="Y176" s="2">
        <v>49</v>
      </c>
      <c r="Z176" s="3">
        <f>IF(Y180=0,"- - -",Y176/Y180*100)</f>
        <v>1.4040114613180517</v>
      </c>
      <c r="AA176" s="2">
        <v>3</v>
      </c>
      <c r="AB176" s="3">
        <f>IF(AA180=0,"- - -",AA176/AA180*100)</f>
        <v>0.21739130434782608</v>
      </c>
      <c r="AC176" s="2">
        <v>4</v>
      </c>
      <c r="AD176" s="3">
        <f>IF(AC180=0,"- - -",AC176/AC180*100)</f>
        <v>0.27341079972658922</v>
      </c>
      <c r="AE176" s="26">
        <f t="shared" si="9"/>
        <v>8989</v>
      </c>
      <c r="AF176" s="29">
        <f>IF(AE180=0,"- - -",AE176/AE180*100)</f>
        <v>6.930609097918274</v>
      </c>
      <c r="AI176" s="69"/>
    </row>
    <row r="177" spans="1:35" x14ac:dyDescent="0.3">
      <c r="A177" s="60" t="s">
        <v>216</v>
      </c>
      <c r="B177" s="62" t="s">
        <v>218</v>
      </c>
      <c r="C177" s="9">
        <v>8</v>
      </c>
      <c r="D177" s="3">
        <f>IF(C180=0,"- - -",C177/C180*100)</f>
        <v>0.40444893832153694</v>
      </c>
      <c r="E177" s="2">
        <v>18</v>
      </c>
      <c r="F177" s="3">
        <f>IF(E180=0,"- - -",E177/E180*100)</f>
        <v>0.71033938437253352</v>
      </c>
      <c r="G177" s="2">
        <v>38</v>
      </c>
      <c r="H177" s="3">
        <f>IF(G180=0,"- - -",G177/G180*100)</f>
        <v>0.77032231907561322</v>
      </c>
      <c r="I177" s="2">
        <v>168</v>
      </c>
      <c r="J177" s="3">
        <f>IF(I180=0,"- - -",I177/I180*100)</f>
        <v>0.79885877318116982</v>
      </c>
      <c r="K177" s="2">
        <v>358</v>
      </c>
      <c r="L177" s="3">
        <f>IF(K180=0,"- - -",K177/K180*100)</f>
        <v>0.71925101458592844</v>
      </c>
      <c r="M177" s="2">
        <v>238</v>
      </c>
      <c r="N177" s="3">
        <f>IF(M180=0,"- - -",M177/M180*100)</f>
        <v>0.88197146562905315</v>
      </c>
      <c r="O177" s="2">
        <v>125</v>
      </c>
      <c r="P177" s="3">
        <f>IF(O180=0,"- - -",O177/O180*100)</f>
        <v>1.3216324804398394</v>
      </c>
      <c r="Q177" s="2">
        <v>54</v>
      </c>
      <c r="R177" s="3">
        <f>IF(Q180=0,"- - -",Q177/Q180*100)</f>
        <v>1.3228809407153355</v>
      </c>
      <c r="S177" s="2">
        <v>11</v>
      </c>
      <c r="T177" s="3">
        <f>IF(S180=0,"- - -",S177/S180*100)</f>
        <v>0.90016366612111298</v>
      </c>
      <c r="U177" s="2">
        <v>9</v>
      </c>
      <c r="V177" s="3">
        <f>IF(U180=0,"- - -",U177/U180*100)</f>
        <v>1.1627906976744187</v>
      </c>
      <c r="W177" s="2">
        <v>3</v>
      </c>
      <c r="X177" s="3">
        <f>IF(W180=0,"- - -",W177/W180*100)</f>
        <v>0.50251256281407031</v>
      </c>
      <c r="Y177" s="2">
        <v>7</v>
      </c>
      <c r="Z177" s="3">
        <f>IF(Y180=0,"- - -",Y177/Y180*100)</f>
        <v>0.20057306590257878</v>
      </c>
      <c r="AA177" s="2">
        <v>1</v>
      </c>
      <c r="AB177" s="3">
        <f>IF(AA180=0,"- - -",AA177/AA180*100)</f>
        <v>7.2463768115942032E-2</v>
      </c>
      <c r="AC177" s="2">
        <v>1</v>
      </c>
      <c r="AD177" s="3">
        <f>IF(AC180=0,"- - -",AC177/AC180*100)</f>
        <v>6.8352699931647304E-2</v>
      </c>
      <c r="AE177" s="26">
        <f t="shared" si="9"/>
        <v>1039</v>
      </c>
      <c r="AF177" s="29">
        <f>IF(AE180=0,"- - -",AE177/AE180*100)</f>
        <v>0.80107941403238236</v>
      </c>
      <c r="AI177" s="69"/>
    </row>
    <row r="178" spans="1:35" x14ac:dyDescent="0.3">
      <c r="A178" s="61" t="s">
        <v>217</v>
      </c>
      <c r="B178" s="62" t="s">
        <v>218</v>
      </c>
      <c r="C178" s="10">
        <v>2</v>
      </c>
      <c r="D178" s="7">
        <f>IF(C180=0,"- - -",C178/C180*100)</f>
        <v>0.10111223458038424</v>
      </c>
      <c r="E178" s="6">
        <v>4</v>
      </c>
      <c r="F178" s="7">
        <f>IF(E180=0,"- - -",E178/E180*100)</f>
        <v>0.15785319652722968</v>
      </c>
      <c r="G178" s="6">
        <v>5</v>
      </c>
      <c r="H178" s="7">
        <f>IF(G180=0,"- - -",G178/G180*100)</f>
        <v>0.10135819987837015</v>
      </c>
      <c r="I178" s="6">
        <v>6</v>
      </c>
      <c r="J178" s="7">
        <f>IF(I180=0,"- - -",I178/I180*100)</f>
        <v>2.8530670470756064E-2</v>
      </c>
      <c r="K178" s="6">
        <v>30</v>
      </c>
      <c r="L178" s="7">
        <f>IF(K180=0,"- - -",K178/K180*100)</f>
        <v>6.0272431389882267E-2</v>
      </c>
      <c r="M178" s="6">
        <v>17</v>
      </c>
      <c r="N178" s="7">
        <f>IF(M180=0,"- - -",M178/M180*100)</f>
        <v>6.2997961830646654E-2</v>
      </c>
      <c r="O178" s="6">
        <v>17</v>
      </c>
      <c r="P178" s="7">
        <f>IF(O180=0,"- - -",O178/O180*100)</f>
        <v>0.17974201733981815</v>
      </c>
      <c r="Q178" s="6">
        <v>4</v>
      </c>
      <c r="R178" s="7">
        <f>IF(Q180=0,"- - -",Q178/Q180*100)</f>
        <v>9.7991180793728566E-2</v>
      </c>
      <c r="S178" s="6">
        <v>0</v>
      </c>
      <c r="T178" s="7">
        <f>IF(S180=0,"- - -",S178/S180*100)</f>
        <v>0</v>
      </c>
      <c r="U178" s="6">
        <v>1</v>
      </c>
      <c r="V178" s="7">
        <f>IF(U180=0,"- - -",U178/U180*100)</f>
        <v>0.12919896640826875</v>
      </c>
      <c r="W178" s="6">
        <v>0</v>
      </c>
      <c r="X178" s="7">
        <f>IF(W180=0,"- - -",W178/W180*100)</f>
        <v>0</v>
      </c>
      <c r="Y178" s="6">
        <v>2</v>
      </c>
      <c r="Z178" s="7">
        <f>IF(Y180=0,"- - -",Y178/Y180*100)</f>
        <v>5.7306590257879653E-2</v>
      </c>
      <c r="AA178" s="6">
        <v>0</v>
      </c>
      <c r="AB178" s="7">
        <f>IF(AA180=0,"- - -",AA178/AA180*100)</f>
        <v>0</v>
      </c>
      <c r="AC178" s="6">
        <v>0</v>
      </c>
      <c r="AD178" s="7">
        <f>IF(AC180=0,"- - -",AC178/AC180*100)</f>
        <v>0</v>
      </c>
      <c r="AE178" s="26">
        <f t="shared" si="9"/>
        <v>88</v>
      </c>
      <c r="AF178" s="29">
        <f>IF(AE180=0,"- - -",AE178/AE180*100)</f>
        <v>6.7848882035466462E-2</v>
      </c>
      <c r="AI178" s="69"/>
    </row>
    <row r="179" spans="1:35" ht="15" thickBot="1" x14ac:dyDescent="0.35">
      <c r="A179" s="75" t="s">
        <v>219</v>
      </c>
      <c r="B179" s="62"/>
      <c r="C179" s="10">
        <v>1</v>
      </c>
      <c r="D179" s="7">
        <f>IF(C180=0,"- - -",C179/C180*100)</f>
        <v>5.0556117290192118E-2</v>
      </c>
      <c r="E179" s="6">
        <v>1</v>
      </c>
      <c r="F179" s="7">
        <f>IF(E180=0,"- - -",E179/E180*100)</f>
        <v>3.9463299131807419E-2</v>
      </c>
      <c r="G179" s="6">
        <v>0</v>
      </c>
      <c r="H179" s="7">
        <f>IF(G180=0,"- - -",G179/G180*100)</f>
        <v>0</v>
      </c>
      <c r="I179" s="6">
        <v>1</v>
      </c>
      <c r="J179" s="7">
        <f>IF(I180=0,"- - -",I179/I180*100)</f>
        <v>4.7551117451260106E-3</v>
      </c>
      <c r="K179" s="6">
        <v>2</v>
      </c>
      <c r="L179" s="7">
        <f>IF(K180=0,"- - -",K179/K180*100)</f>
        <v>4.0181620926588177E-3</v>
      </c>
      <c r="M179" s="6">
        <v>0</v>
      </c>
      <c r="N179" s="7">
        <f>IF(M180=0,"- - -",M179/M180*100)</f>
        <v>0</v>
      </c>
      <c r="O179" s="6">
        <v>0</v>
      </c>
      <c r="P179" s="7">
        <f>IF(O180=0,"- - -",O179/O180*100)</f>
        <v>0</v>
      </c>
      <c r="Q179" s="6">
        <v>0</v>
      </c>
      <c r="R179" s="7">
        <f>IF(Q180=0,"- - -",Q179/Q180*100)</f>
        <v>0</v>
      </c>
      <c r="S179" s="6">
        <v>0</v>
      </c>
      <c r="T179" s="7">
        <f>IF(S180=0,"- - -",S179/S180*100)</f>
        <v>0</v>
      </c>
      <c r="U179" s="6">
        <v>0</v>
      </c>
      <c r="V179" s="7">
        <f>IF(U180=0,"- - -",U179/U180*100)</f>
        <v>0</v>
      </c>
      <c r="W179" s="6">
        <v>0</v>
      </c>
      <c r="X179" s="7">
        <f>IF(W180=0,"- - -",W179/W180*100)</f>
        <v>0</v>
      </c>
      <c r="Y179" s="6">
        <v>1</v>
      </c>
      <c r="Z179" s="7">
        <f>IF(Y180=0,"- - -",Y179/Y180*100)</f>
        <v>2.8653295128939826E-2</v>
      </c>
      <c r="AA179" s="6">
        <v>0</v>
      </c>
      <c r="AB179" s="7">
        <f>IF(AA180=0,"- - -",AA179/AA180*100)</f>
        <v>0</v>
      </c>
      <c r="AC179" s="6">
        <v>0</v>
      </c>
      <c r="AD179" s="7">
        <f>IF(AC180=0,"- - -",AC179/AC180*100)</f>
        <v>0</v>
      </c>
      <c r="AE179" s="26">
        <f t="shared" si="9"/>
        <v>6</v>
      </c>
      <c r="AF179" s="29">
        <f>IF(AE180=0,"- - -",AE179/AE180*100)</f>
        <v>4.6260601387818042E-3</v>
      </c>
      <c r="AI179" s="69"/>
    </row>
    <row r="180" spans="1:35" x14ac:dyDescent="0.3">
      <c r="A180" s="155" t="s">
        <v>13</v>
      </c>
      <c r="B180" s="156"/>
      <c r="C180" s="14">
        <f>SUM(C168:C179)</f>
        <v>1978</v>
      </c>
      <c r="D180" s="15">
        <f>IF(C180=0,"- - -",C180/C180*100)</f>
        <v>100</v>
      </c>
      <c r="E180" s="16">
        <f>SUM(E168:E179)</f>
        <v>2534</v>
      </c>
      <c r="F180" s="15">
        <f>IF(E180=0,"- - -",E180/E180*100)</f>
        <v>100</v>
      </c>
      <c r="G180" s="16">
        <f>SUM(G168:G179)</f>
        <v>4933</v>
      </c>
      <c r="H180" s="15">
        <f>IF(G180=0,"- - -",G180/G180*100)</f>
        <v>100</v>
      </c>
      <c r="I180" s="16">
        <f>SUM(I168:I179)</f>
        <v>21030</v>
      </c>
      <c r="J180" s="15">
        <f>IF(I180=0,"- - -",I180/I180*100)</f>
        <v>100</v>
      </c>
      <c r="K180" s="16">
        <f>SUM(K168:K179)</f>
        <v>49774</v>
      </c>
      <c r="L180" s="15">
        <f>IF(K180=0,"- - -",K180/K180*100)</f>
        <v>100</v>
      </c>
      <c r="M180" s="16">
        <f>SUM(M168:M179)</f>
        <v>26985</v>
      </c>
      <c r="N180" s="15">
        <f>IF(M180=0,"- - -",M180/M180*100)</f>
        <v>100</v>
      </c>
      <c r="O180" s="16">
        <f>SUM(O168:O179)</f>
        <v>9458</v>
      </c>
      <c r="P180" s="15">
        <f>IF(O180=0,"- - -",O180/O180*100)</f>
        <v>100</v>
      </c>
      <c r="Q180" s="16">
        <f>SUM(Q168:Q179)</f>
        <v>4082</v>
      </c>
      <c r="R180" s="15">
        <f>IF(Q180=0,"- - -",Q180/Q180*100)</f>
        <v>100</v>
      </c>
      <c r="S180" s="16">
        <f>SUM(S168:S179)</f>
        <v>1222</v>
      </c>
      <c r="T180" s="15">
        <f>IF(S180=0,"- - -",S180/S180*100)</f>
        <v>100</v>
      </c>
      <c r="U180" s="16">
        <f>SUM(U168:U179)</f>
        <v>774</v>
      </c>
      <c r="V180" s="15">
        <f>IF(U180=0,"- - -",U180/U180*100)</f>
        <v>100</v>
      </c>
      <c r="W180" s="16">
        <f>SUM(W168:W179)</f>
        <v>597</v>
      </c>
      <c r="X180" s="15">
        <f>IF(W180=0,"- - -",W180/W180*100)</f>
        <v>100</v>
      </c>
      <c r="Y180" s="16">
        <f>SUM(Y168:Y179)</f>
        <v>3490</v>
      </c>
      <c r="Z180" s="15">
        <f>IF(Y180=0,"- - -",Y180/Y180*100)</f>
        <v>100</v>
      </c>
      <c r="AA180" s="16">
        <f>SUM(AA168:AA179)</f>
        <v>1380</v>
      </c>
      <c r="AB180" s="15">
        <f t="shared" ref="AB180" si="10">IF(AA180=0,"- - -",AA180/AA180*100)</f>
        <v>100</v>
      </c>
      <c r="AC180" s="16">
        <f>SUM(AC168:AC179)</f>
        <v>1463</v>
      </c>
      <c r="AD180" s="15">
        <f t="shared" ref="AD180" si="11">IF(AC180=0,"- - -",AC180/AC180*100)</f>
        <v>100</v>
      </c>
      <c r="AE180" s="22">
        <f>SUM(AE168:AE179)</f>
        <v>129700</v>
      </c>
      <c r="AF180" s="23">
        <f>IF(AE180=0,"- - -",AE180/AE180*100)</f>
        <v>100</v>
      </c>
      <c r="AI180" s="69"/>
    </row>
    <row r="181" spans="1:35" ht="15" thickBot="1" x14ac:dyDescent="0.35">
      <c r="A181" s="149" t="s">
        <v>31</v>
      </c>
      <c r="B181" s="150"/>
      <c r="C181" s="18">
        <f>IF($AE180=0,"- - -",C180/$AE180*100)</f>
        <v>1.5250578257517349</v>
      </c>
      <c r="D181" s="19"/>
      <c r="E181" s="20">
        <f>IF($AE180=0,"- - -",E180/$AE180*100)</f>
        <v>1.953739398612182</v>
      </c>
      <c r="F181" s="19"/>
      <c r="G181" s="20">
        <f>IF($AE180=0,"- - -",G180/$AE180*100)</f>
        <v>3.8033924441017732</v>
      </c>
      <c r="H181" s="19"/>
      <c r="I181" s="20">
        <f>IF($AE180=0,"- - -",I180/$AE180*100)</f>
        <v>16.214340786430224</v>
      </c>
      <c r="J181" s="19"/>
      <c r="K181" s="20">
        <f>IF($AE180=0,"- - -",K180/$AE180*100)</f>
        <v>38.376252891287585</v>
      </c>
      <c r="L181" s="19"/>
      <c r="M181" s="20">
        <f>IF($AE180=0,"- - -",M180/$AE180*100)</f>
        <v>20.805705474171166</v>
      </c>
      <c r="N181" s="19"/>
      <c r="O181" s="20">
        <f>IF($AE180=0,"- - -",O180/$AE180*100)</f>
        <v>7.2922127987663838</v>
      </c>
      <c r="P181" s="19"/>
      <c r="Q181" s="20">
        <f>IF($AE180=0,"- - -",Q180/$AE180*100)</f>
        <v>3.1472629144178872</v>
      </c>
      <c r="R181" s="19"/>
      <c r="S181" s="20">
        <f>IF($AE180=0,"- - -",S180/$AE180*100)</f>
        <v>0.94217424826522744</v>
      </c>
      <c r="T181" s="19"/>
      <c r="U181" s="20">
        <f>IF($AE180=0,"- - -",U180/$AE180*100)</f>
        <v>0.59676175790285269</v>
      </c>
      <c r="V181" s="19"/>
      <c r="W181" s="20">
        <f>IF($AE180=0,"- - -",W180/$AE180*100)</f>
        <v>0.46029298380878952</v>
      </c>
      <c r="X181" s="19"/>
      <c r="Y181" s="20">
        <f>IF($AE180=0,"- - -",Y180/$AE180*100)</f>
        <v>2.6908249807247495</v>
      </c>
      <c r="Z181" s="19"/>
      <c r="AA181" s="20">
        <f>IF($AE180=0,"- - -",AA180/$AE180*100)</f>
        <v>1.063993831919815</v>
      </c>
      <c r="AB181" s="50"/>
      <c r="AC181" s="20">
        <f>IF($AE180=0,"- - -",AC180/$AE180*100)</f>
        <v>1.1279876638396298</v>
      </c>
      <c r="AD181" s="50"/>
      <c r="AE181" s="24">
        <f>IF($AE180=0,"- - -",AE180/$AE180*100)</f>
        <v>100</v>
      </c>
      <c r="AF181" s="25"/>
    </row>
    <row r="184" spans="1:35" x14ac:dyDescent="0.3">
      <c r="A184" s="49" t="s">
        <v>200</v>
      </c>
      <c r="L184" s="48"/>
    </row>
    <row r="185" spans="1:35" ht="15" thickBot="1" x14ac:dyDescent="0.35"/>
    <row r="186" spans="1:35" ht="14.4" customHeight="1" x14ac:dyDescent="0.3">
      <c r="A186" s="151" t="s">
        <v>205</v>
      </c>
      <c r="B186" s="152"/>
      <c r="C186" s="32" t="s">
        <v>511</v>
      </c>
      <c r="D186" s="33"/>
      <c r="E186" s="33" t="s">
        <v>59</v>
      </c>
      <c r="F186" s="33"/>
      <c r="G186" s="33" t="s">
        <v>512</v>
      </c>
      <c r="H186" s="33"/>
      <c r="I186" s="35" t="s">
        <v>13</v>
      </c>
      <c r="J186" s="36"/>
    </row>
    <row r="187" spans="1:35" ht="15" thickBot="1" x14ac:dyDescent="0.35">
      <c r="A187" s="153"/>
      <c r="B187" s="154"/>
      <c r="C187" s="37" t="s">
        <v>14</v>
      </c>
      <c r="D187" s="38" t="s">
        <v>15</v>
      </c>
      <c r="E187" s="39" t="s">
        <v>14</v>
      </c>
      <c r="F187" s="38" t="s">
        <v>15</v>
      </c>
      <c r="G187" s="39" t="s">
        <v>14</v>
      </c>
      <c r="H187" s="38" t="s">
        <v>15</v>
      </c>
      <c r="I187" s="41" t="s">
        <v>14</v>
      </c>
      <c r="J187" s="42" t="s">
        <v>15</v>
      </c>
    </row>
    <row r="188" spans="1:35" x14ac:dyDescent="0.3">
      <c r="A188" s="59" t="s">
        <v>220</v>
      </c>
      <c r="B188" s="62" t="s">
        <v>218</v>
      </c>
      <c r="C188" s="8">
        <v>48</v>
      </c>
      <c r="D188" s="5">
        <f>IF(C200=0,"- - -",C188/C200*100)</f>
        <v>4.6711236971944063E-2</v>
      </c>
      <c r="E188" s="4">
        <v>13</v>
      </c>
      <c r="F188" s="5">
        <f>IF(E200=0,"- - -",E188/E200*100)</f>
        <v>4.9555902870430373E-2</v>
      </c>
      <c r="G188" s="4">
        <v>86</v>
      </c>
      <c r="H188" s="5">
        <f>IF(G200=0,"- - -",G188/G200*100)</f>
        <v>12.146892655367232</v>
      </c>
      <c r="I188" s="26">
        <f>C188+E188+G188</f>
        <v>147</v>
      </c>
      <c r="J188" s="27">
        <f>IF(I200=0,"- - -",I188/I200*100)</f>
        <v>0.1133384734001542</v>
      </c>
      <c r="M188" s="69"/>
    </row>
    <row r="189" spans="1:35" x14ac:dyDescent="0.3">
      <c r="A189" s="60" t="s">
        <v>208</v>
      </c>
      <c r="B189" s="62" t="s">
        <v>218</v>
      </c>
      <c r="C189" s="9">
        <v>177</v>
      </c>
      <c r="D189" s="3">
        <f>IF(C200=0,"- - -",C189/C200*100)</f>
        <v>0.17224768633404372</v>
      </c>
      <c r="E189" s="2">
        <v>226</v>
      </c>
      <c r="F189" s="3">
        <f>IF(E200=0,"- - -",E189/E200*100)</f>
        <v>0.86151031143978962</v>
      </c>
      <c r="G189" s="2">
        <v>160</v>
      </c>
      <c r="H189" s="3">
        <f>IF(G200=0,"- - -",G189/G200*100)</f>
        <v>22.598870056497177</v>
      </c>
      <c r="I189" s="26">
        <f t="shared" ref="I189:I199" si="12">C189+E189+G189</f>
        <v>563</v>
      </c>
      <c r="J189" s="29">
        <f>IF(I200=0,"- - -",I189/I200*100)</f>
        <v>0.43407864302235932</v>
      </c>
      <c r="M189" s="69"/>
    </row>
    <row r="190" spans="1:35" x14ac:dyDescent="0.3">
      <c r="A190" s="60" t="s">
        <v>209</v>
      </c>
      <c r="B190" s="62" t="s">
        <v>218</v>
      </c>
      <c r="C190" s="9">
        <v>238</v>
      </c>
      <c r="D190" s="3">
        <f>IF(C200=0,"- - -",C190/C200*100)</f>
        <v>0.23160988331922266</v>
      </c>
      <c r="E190" s="2">
        <v>580</v>
      </c>
      <c r="F190" s="3">
        <f>IF(E200=0,"- - -",E190/E200*100)</f>
        <v>2.2109556665268935</v>
      </c>
      <c r="G190" s="2">
        <v>60</v>
      </c>
      <c r="H190" s="3">
        <f>IF(G200=0,"- - -",G190/G200*100)</f>
        <v>8.4745762711864394</v>
      </c>
      <c r="I190" s="26">
        <f t="shared" si="12"/>
        <v>878</v>
      </c>
      <c r="J190" s="29">
        <f>IF(I200=0,"- - -",I190/I200*100)</f>
        <v>0.67694680030840393</v>
      </c>
      <c r="M190" s="69"/>
    </row>
    <row r="191" spans="1:35" x14ac:dyDescent="0.3">
      <c r="A191" s="60" t="s">
        <v>212</v>
      </c>
      <c r="B191" s="62" t="s">
        <v>218</v>
      </c>
      <c r="C191" s="9">
        <v>719</v>
      </c>
      <c r="D191" s="3">
        <f>IF(C200=0,"- - -",C191/C200*100)</f>
        <v>0.69969540380891204</v>
      </c>
      <c r="E191" s="2">
        <v>1055</v>
      </c>
      <c r="F191" s="3">
        <f>IF(E200=0,"- - -",E191/E200*100)</f>
        <v>4.0216521175618496</v>
      </c>
      <c r="G191" s="2">
        <v>52</v>
      </c>
      <c r="H191" s="3">
        <f>IF(G200=0,"- - -",G191/G200*100)</f>
        <v>7.3446327683615822</v>
      </c>
      <c r="I191" s="26">
        <f t="shared" si="12"/>
        <v>1826</v>
      </c>
      <c r="J191" s="29">
        <f>IF(I200=0,"- - -",I191/I200*100)</f>
        <v>1.407864302235929</v>
      </c>
      <c r="M191" s="69"/>
    </row>
    <row r="192" spans="1:35" x14ac:dyDescent="0.3">
      <c r="A192" s="60" t="s">
        <v>210</v>
      </c>
      <c r="B192" s="62" t="s">
        <v>218</v>
      </c>
      <c r="C192" s="9">
        <v>3684</v>
      </c>
      <c r="D192" s="3">
        <f>IF(C200=0,"- - -",C192/C200*100)</f>
        <v>3.585087437596707</v>
      </c>
      <c r="E192" s="2">
        <v>2302</v>
      </c>
      <c r="F192" s="3">
        <f>IF(E200=0,"- - -",E192/E200*100)</f>
        <v>8.7752068005946704</v>
      </c>
      <c r="G192" s="2">
        <v>80</v>
      </c>
      <c r="H192" s="3">
        <f>IF(G200=0,"- - -",G192/G200*100)</f>
        <v>11.299435028248588</v>
      </c>
      <c r="I192" s="26">
        <f t="shared" si="12"/>
        <v>6066</v>
      </c>
      <c r="J192" s="29">
        <f>IF(I200=0,"- - -",I192/I200*100)</f>
        <v>4.6769468003084045</v>
      </c>
      <c r="M192" s="69"/>
    </row>
    <row r="193" spans="1:13" x14ac:dyDescent="0.3">
      <c r="A193" s="60" t="s">
        <v>211</v>
      </c>
      <c r="B193" s="62" t="s">
        <v>218</v>
      </c>
      <c r="C193" s="9">
        <v>18432</v>
      </c>
      <c r="D193" s="3">
        <f>IF(C200=0,"- - -",C193/C200*100)</f>
        <v>17.937114997226519</v>
      </c>
      <c r="E193" s="2">
        <v>5322</v>
      </c>
      <c r="F193" s="3">
        <f>IF(E200=0,"- - -",E193/E200*100)</f>
        <v>20.287424236648498</v>
      </c>
      <c r="G193" s="2">
        <v>99</v>
      </c>
      <c r="H193" s="3">
        <f>IF(G200=0,"- - -",G193/G200*100)</f>
        <v>13.983050847457626</v>
      </c>
      <c r="I193" s="26">
        <f t="shared" si="12"/>
        <v>23853</v>
      </c>
      <c r="J193" s="29">
        <f>IF(I200=0,"- - -",I193/I200*100)</f>
        <v>18.390902081727063</v>
      </c>
      <c r="M193" s="69"/>
    </row>
    <row r="194" spans="1:13" x14ac:dyDescent="0.3">
      <c r="A194" s="60" t="s">
        <v>213</v>
      </c>
      <c r="B194" s="62" t="s">
        <v>218</v>
      </c>
      <c r="C194" s="9">
        <v>41896</v>
      </c>
      <c r="D194" s="3">
        <f>IF(C200=0,"- - -",C194/C200*100)</f>
        <v>40.771124670345174</v>
      </c>
      <c r="E194" s="2">
        <v>8863</v>
      </c>
      <c r="F194" s="3">
        <f>IF(E200=0,"- - -",E194/E200*100)</f>
        <v>33.785689780048031</v>
      </c>
      <c r="G194" s="2">
        <v>103</v>
      </c>
      <c r="H194" s="3">
        <f>IF(G200=0,"- - -",G194/G200*100)</f>
        <v>14.548022598870055</v>
      </c>
      <c r="I194" s="26">
        <f t="shared" si="12"/>
        <v>50862</v>
      </c>
      <c r="J194" s="29">
        <f>IF(I200=0,"- - -",I194/I200*100)</f>
        <v>39.215111796453357</v>
      </c>
      <c r="M194" s="69"/>
    </row>
    <row r="195" spans="1:13" x14ac:dyDescent="0.3">
      <c r="A195" s="60" t="s">
        <v>214</v>
      </c>
      <c r="B195" s="62" t="s">
        <v>218</v>
      </c>
      <c r="C195" s="9">
        <v>29502</v>
      </c>
      <c r="D195" s="3">
        <f>IF(C200=0,"- - -",C195/C200*100)</f>
        <v>28.709894023881123</v>
      </c>
      <c r="E195" s="2">
        <v>5829</v>
      </c>
      <c r="F195" s="3">
        <f>IF(E200=0,"- - -",E195/E200*100)</f>
        <v>22.220104448595283</v>
      </c>
      <c r="G195" s="2">
        <v>52</v>
      </c>
      <c r="H195" s="3">
        <f>IF(G200=0,"- - -",G195/G200*100)</f>
        <v>7.3446327683615822</v>
      </c>
      <c r="I195" s="26">
        <f t="shared" si="12"/>
        <v>35383</v>
      </c>
      <c r="J195" s="29">
        <f>IF(I200=0,"- - -",I195/I200*100)</f>
        <v>27.280647648419432</v>
      </c>
      <c r="M195" s="69"/>
    </row>
    <row r="196" spans="1:13" x14ac:dyDescent="0.3">
      <c r="A196" s="60" t="s">
        <v>215</v>
      </c>
      <c r="B196" s="62" t="s">
        <v>218</v>
      </c>
      <c r="C196" s="9">
        <v>7259</v>
      </c>
      <c r="D196" s="3">
        <f>IF(C200=0,"- - -",C196/C200*100)</f>
        <v>7.064101441236291</v>
      </c>
      <c r="E196" s="2">
        <v>1717</v>
      </c>
      <c r="F196" s="3">
        <f>IF(E200=0,"- - -",E196/E200*100)</f>
        <v>6.5451911714253033</v>
      </c>
      <c r="G196" s="2">
        <v>13</v>
      </c>
      <c r="H196" s="3">
        <f>IF(G200=0,"- - -",G196/G200*100)</f>
        <v>1.8361581920903955</v>
      </c>
      <c r="I196" s="26">
        <f t="shared" si="12"/>
        <v>8989</v>
      </c>
      <c r="J196" s="29">
        <f>IF(I200=0,"- - -",I196/I200*100)</f>
        <v>6.930609097918274</v>
      </c>
      <c r="M196" s="69"/>
    </row>
    <row r="197" spans="1:13" x14ac:dyDescent="0.3">
      <c r="A197" s="60" t="s">
        <v>216</v>
      </c>
      <c r="B197" s="62" t="s">
        <v>218</v>
      </c>
      <c r="C197" s="9">
        <v>751</v>
      </c>
      <c r="D197" s="3">
        <f>IF(C200=0,"- - -",C197/C200*100)</f>
        <v>0.73083622845687479</v>
      </c>
      <c r="E197" s="2">
        <v>287</v>
      </c>
      <c r="F197" s="3">
        <f>IF(E200=0,"- - -",E197/E200*100)</f>
        <v>1.0940418556779627</v>
      </c>
      <c r="G197" s="2">
        <v>1</v>
      </c>
      <c r="H197" s="3">
        <f>IF(G200=0,"- - -",G197/G200*100)</f>
        <v>0.14124293785310735</v>
      </c>
      <c r="I197" s="26">
        <f t="shared" si="12"/>
        <v>1039</v>
      </c>
      <c r="J197" s="29">
        <f>IF(I200=0,"- - -",I197/I200*100)</f>
        <v>0.80107941403238236</v>
      </c>
      <c r="M197" s="69"/>
    </row>
    <row r="198" spans="1:13" x14ac:dyDescent="0.3">
      <c r="A198" s="61" t="s">
        <v>217</v>
      </c>
      <c r="B198" s="62" t="s">
        <v>218</v>
      </c>
      <c r="C198" s="10">
        <v>48</v>
      </c>
      <c r="D198" s="7">
        <f>IF(C200=0,"- - -",C198/C200*100)</f>
        <v>4.6711236971944063E-2</v>
      </c>
      <c r="E198" s="6">
        <v>39</v>
      </c>
      <c r="F198" s="7">
        <f>IF(E200=0,"- - -",E198/E200*100)</f>
        <v>0.14866770861129111</v>
      </c>
      <c r="G198" s="6">
        <v>1</v>
      </c>
      <c r="H198" s="7">
        <f>IF(G200=0,"- - -",G198/G200*100)</f>
        <v>0.14124293785310735</v>
      </c>
      <c r="I198" s="26">
        <f t="shared" si="12"/>
        <v>88</v>
      </c>
      <c r="J198" s="29">
        <f>IF(I200=0,"- - -",I198/I200*100)</f>
        <v>6.7848882035466462E-2</v>
      </c>
      <c r="M198" s="69"/>
    </row>
    <row r="199" spans="1:13" ht="15" thickBot="1" x14ac:dyDescent="0.35">
      <c r="A199" s="75" t="s">
        <v>219</v>
      </c>
      <c r="B199" s="62"/>
      <c r="C199" s="10">
        <v>5</v>
      </c>
      <c r="D199" s="7">
        <f>IF(C200=0,"- - -",C199/C200*100)</f>
        <v>4.8657538512441728E-3</v>
      </c>
      <c r="E199" s="6">
        <v>0</v>
      </c>
      <c r="F199" s="7">
        <f>IF(E200=0,"- - -",E199/E200*100)</f>
        <v>0</v>
      </c>
      <c r="G199" s="6">
        <v>1</v>
      </c>
      <c r="H199" s="7">
        <f>IF(G200=0,"- - -",G199/G200*100)</f>
        <v>0.14124293785310735</v>
      </c>
      <c r="I199" s="26">
        <f t="shared" si="12"/>
        <v>6</v>
      </c>
      <c r="J199" s="29">
        <f>IF(I200=0,"- - -",I199/I200*100)</f>
        <v>4.6260601387818042E-3</v>
      </c>
      <c r="M199" s="69"/>
    </row>
    <row r="200" spans="1:13" x14ac:dyDescent="0.3">
      <c r="A200" s="155" t="s">
        <v>13</v>
      </c>
      <c r="B200" s="156"/>
      <c r="C200" s="14">
        <f>SUM(C188:C199)</f>
        <v>102759</v>
      </c>
      <c r="D200" s="15">
        <f>IF(C200=0,"- - -",C200/C200*100)</f>
        <v>100</v>
      </c>
      <c r="E200" s="16">
        <f>SUM(E188:E199)</f>
        <v>26233</v>
      </c>
      <c r="F200" s="15">
        <f>IF(E200=0,"- - -",E200/E200*100)</f>
        <v>100</v>
      </c>
      <c r="G200" s="16">
        <f>SUM(G188:G199)</f>
        <v>708</v>
      </c>
      <c r="H200" s="15">
        <f>IF(G200=0,"- - -",G200/G200*100)</f>
        <v>100</v>
      </c>
      <c r="I200" s="22">
        <f>SUM(I188:I199)</f>
        <v>129700</v>
      </c>
      <c r="J200" s="23">
        <f>IF(I200=0,"- - -",I200/I200*100)</f>
        <v>100</v>
      </c>
      <c r="M200" s="69"/>
    </row>
    <row r="201" spans="1:13" ht="15" thickBot="1" x14ac:dyDescent="0.35">
      <c r="A201" s="149" t="s">
        <v>592</v>
      </c>
      <c r="B201" s="150"/>
      <c r="C201" s="18">
        <f>IF($I200=0,"- - -",C200/$I200*100)</f>
        <v>79.228218966846569</v>
      </c>
      <c r="D201" s="19"/>
      <c r="E201" s="20">
        <f>IF($I200=0,"- - -",E200/$I200*100)</f>
        <v>20.225905936777178</v>
      </c>
      <c r="F201" s="19"/>
      <c r="G201" s="20">
        <f>IF($I200=0,"- - -",G200/$I200*100)</f>
        <v>0.54587509637625287</v>
      </c>
      <c r="H201" s="19"/>
      <c r="I201" s="24">
        <f>IF($I200=0,"- - -",I200/$I200*100)</f>
        <v>100</v>
      </c>
      <c r="J201" s="25"/>
    </row>
    <row r="202" spans="1:13" x14ac:dyDescent="0.3">
      <c r="A202" s="144" t="s">
        <v>501</v>
      </c>
      <c r="B202" s="145"/>
      <c r="C202" s="145"/>
      <c r="D202" s="145"/>
    </row>
    <row r="204" spans="1:13" x14ac:dyDescent="0.3">
      <c r="A204" s="49" t="s">
        <v>201</v>
      </c>
      <c r="J204" s="48"/>
      <c r="L204" s="48"/>
    </row>
    <row r="205" spans="1:13" ht="15" thickBot="1" x14ac:dyDescent="0.35"/>
    <row r="206" spans="1:13" ht="14.4" customHeight="1" x14ac:dyDescent="0.3">
      <c r="A206" s="151" t="s">
        <v>205</v>
      </c>
      <c r="B206" s="152"/>
      <c r="C206" s="32" t="s">
        <v>121</v>
      </c>
      <c r="D206" s="33"/>
      <c r="E206" s="33" t="s">
        <v>122</v>
      </c>
      <c r="F206" s="33"/>
      <c r="G206" s="33" t="s">
        <v>123</v>
      </c>
      <c r="H206" s="33"/>
      <c r="I206" s="35" t="s">
        <v>13</v>
      </c>
      <c r="J206" s="36"/>
    </row>
    <row r="207" spans="1:13" ht="15" thickBot="1" x14ac:dyDescent="0.35">
      <c r="A207" s="153"/>
      <c r="B207" s="154"/>
      <c r="C207" s="37" t="s">
        <v>14</v>
      </c>
      <c r="D207" s="38" t="s">
        <v>15</v>
      </c>
      <c r="E207" s="39" t="s">
        <v>14</v>
      </c>
      <c r="F207" s="38" t="s">
        <v>15</v>
      </c>
      <c r="G207" s="39" t="s">
        <v>14</v>
      </c>
      <c r="H207" s="38" t="s">
        <v>15</v>
      </c>
      <c r="I207" s="41" t="s">
        <v>14</v>
      </c>
      <c r="J207" s="42" t="s">
        <v>15</v>
      </c>
    </row>
    <row r="208" spans="1:13" x14ac:dyDescent="0.3">
      <c r="A208" s="59" t="s">
        <v>220</v>
      </c>
      <c r="B208" s="62" t="s">
        <v>218</v>
      </c>
      <c r="C208" s="8">
        <v>14</v>
      </c>
      <c r="D208" s="5">
        <f>IF(C220=0,"- - -",C208/C220*100)</f>
        <v>0.11173184357541899</v>
      </c>
      <c r="E208" s="4">
        <v>125</v>
      </c>
      <c r="F208" s="5">
        <f>IF(E220=0,"- - -",E208/E220*100)</f>
        <v>0.11013215859030838</v>
      </c>
      <c r="G208" s="4">
        <v>8</v>
      </c>
      <c r="H208" s="5">
        <f>IF(G220=0,"- - -",G208/G220*100)</f>
        <v>0.21798365122615804</v>
      </c>
      <c r="I208" s="26">
        <f>C208+E208+G208</f>
        <v>147</v>
      </c>
      <c r="J208" s="27">
        <f>IF(I220=0,"- - -",I208/I220*100)</f>
        <v>0.1133384734001542</v>
      </c>
      <c r="M208" s="69"/>
    </row>
    <row r="209" spans="1:13" x14ac:dyDescent="0.3">
      <c r="A209" s="60" t="s">
        <v>208</v>
      </c>
      <c r="B209" s="62" t="s">
        <v>218</v>
      </c>
      <c r="C209" s="9">
        <v>37</v>
      </c>
      <c r="D209" s="3">
        <f>IF(C220=0,"- - -",C209/C220*100)</f>
        <v>0.29529130087789301</v>
      </c>
      <c r="E209" s="2">
        <v>504</v>
      </c>
      <c r="F209" s="3">
        <f>IF(E220=0,"- - -",E209/E220*100)</f>
        <v>0.44405286343612338</v>
      </c>
      <c r="G209" s="2">
        <v>22</v>
      </c>
      <c r="H209" s="3">
        <f>IF(G220=0,"- - -",G209/G220*100)</f>
        <v>0.59945504087193457</v>
      </c>
      <c r="I209" s="26">
        <f t="shared" ref="I209:I219" si="13">C209+E209+G209</f>
        <v>563</v>
      </c>
      <c r="J209" s="29">
        <f>IF(I220=0,"- - -",I209/I220*100)</f>
        <v>0.43407864302235932</v>
      </c>
      <c r="M209" s="69"/>
    </row>
    <row r="210" spans="1:13" x14ac:dyDescent="0.3">
      <c r="A210" s="60" t="s">
        <v>209</v>
      </c>
      <c r="B210" s="62" t="s">
        <v>218</v>
      </c>
      <c r="C210" s="9">
        <v>88</v>
      </c>
      <c r="D210" s="3">
        <f>IF(C220=0,"- - -",C210/C220*100)</f>
        <v>0.70231444533120513</v>
      </c>
      <c r="E210" s="2">
        <v>762</v>
      </c>
      <c r="F210" s="3">
        <f>IF(E220=0,"- - -",E210/E220*100)</f>
        <v>0.67136563876651978</v>
      </c>
      <c r="G210" s="2">
        <v>28</v>
      </c>
      <c r="H210" s="3">
        <f>IF(G220=0,"- - -",G210/G220*100)</f>
        <v>0.76294277929155307</v>
      </c>
      <c r="I210" s="26">
        <f t="shared" si="13"/>
        <v>878</v>
      </c>
      <c r="J210" s="29">
        <f>IF(I220=0,"- - -",I210/I220*100)</f>
        <v>0.67694680030840393</v>
      </c>
      <c r="M210" s="69"/>
    </row>
    <row r="211" spans="1:13" x14ac:dyDescent="0.3">
      <c r="A211" s="60" t="s">
        <v>212</v>
      </c>
      <c r="B211" s="62" t="s">
        <v>218</v>
      </c>
      <c r="C211" s="9">
        <v>172</v>
      </c>
      <c r="D211" s="3">
        <f>IF(C220=0,"- - -",C211/C220*100)</f>
        <v>1.3727055067837191</v>
      </c>
      <c r="E211" s="2">
        <v>1586</v>
      </c>
      <c r="F211" s="3">
        <f>IF(E220=0,"- - -",E211/E220*100)</f>
        <v>1.3973568281938324</v>
      </c>
      <c r="G211" s="2">
        <v>68</v>
      </c>
      <c r="H211" s="3">
        <f>IF(G220=0,"- - -",G211/G220*100)</f>
        <v>1.8528610354223434</v>
      </c>
      <c r="I211" s="26">
        <f t="shared" si="13"/>
        <v>1826</v>
      </c>
      <c r="J211" s="29">
        <f>IF(I220=0,"- - -",I211/I220*100)</f>
        <v>1.407864302235929</v>
      </c>
      <c r="M211" s="69"/>
    </row>
    <row r="212" spans="1:13" x14ac:dyDescent="0.3">
      <c r="A212" s="60" t="s">
        <v>210</v>
      </c>
      <c r="B212" s="62" t="s">
        <v>218</v>
      </c>
      <c r="C212" s="9">
        <v>613</v>
      </c>
      <c r="D212" s="3">
        <f>IF(C220=0,"- - -",C212/C220*100)</f>
        <v>4.8922585794094173</v>
      </c>
      <c r="E212" s="2">
        <v>5240</v>
      </c>
      <c r="F212" s="3">
        <f>IF(E220=0,"- - -",E212/E220*100)</f>
        <v>4.6167400881057263</v>
      </c>
      <c r="G212" s="2">
        <v>213</v>
      </c>
      <c r="H212" s="3">
        <f>IF(G220=0,"- - -",G212/G220*100)</f>
        <v>5.8038147138964575</v>
      </c>
      <c r="I212" s="26">
        <f t="shared" si="13"/>
        <v>6066</v>
      </c>
      <c r="J212" s="29">
        <f>IF(I220=0,"- - -",I212/I220*100)</f>
        <v>4.6769468003084045</v>
      </c>
      <c r="M212" s="69"/>
    </row>
    <row r="213" spans="1:13" x14ac:dyDescent="0.3">
      <c r="A213" s="60" t="s">
        <v>211</v>
      </c>
      <c r="B213" s="62" t="s">
        <v>218</v>
      </c>
      <c r="C213" s="9">
        <v>2376</v>
      </c>
      <c r="D213" s="3">
        <f>IF(C220=0,"- - -",C213/C220*100)</f>
        <v>18.962490023942539</v>
      </c>
      <c r="E213" s="2">
        <v>20740</v>
      </c>
      <c r="F213" s="3">
        <f>IF(E220=0,"- - -",E213/E220*100)</f>
        <v>18.273127753303964</v>
      </c>
      <c r="G213" s="2">
        <v>737</v>
      </c>
      <c r="H213" s="3">
        <f>IF(G220=0,"- - -",G213/G220*100)</f>
        <v>20.081743869209809</v>
      </c>
      <c r="I213" s="26">
        <f t="shared" si="13"/>
        <v>23853</v>
      </c>
      <c r="J213" s="29">
        <f>IF(I220=0,"- - -",I213/I220*100)</f>
        <v>18.390902081727063</v>
      </c>
      <c r="M213" s="69"/>
    </row>
    <row r="214" spans="1:13" x14ac:dyDescent="0.3">
      <c r="A214" s="60" t="s">
        <v>213</v>
      </c>
      <c r="B214" s="62" t="s">
        <v>218</v>
      </c>
      <c r="C214" s="9">
        <v>4916</v>
      </c>
      <c r="D214" s="3">
        <f>IF(C220=0,"- - -",C214/C220*100)</f>
        <v>39.233838786911413</v>
      </c>
      <c r="E214" s="2">
        <v>44549</v>
      </c>
      <c r="F214" s="3">
        <f>IF(E220=0,"- - -",E214/E220*100)</f>
        <v>39.250220264317178</v>
      </c>
      <c r="G214" s="2">
        <v>1397</v>
      </c>
      <c r="H214" s="3">
        <f>IF(G220=0,"- - -",G214/G220*100)</f>
        <v>38.065395095367847</v>
      </c>
      <c r="I214" s="26">
        <f t="shared" si="13"/>
        <v>50862</v>
      </c>
      <c r="J214" s="29">
        <f>IF(I220=0,"- - -",I214/I220*100)</f>
        <v>39.215111796453357</v>
      </c>
      <c r="M214" s="69"/>
    </row>
    <row r="215" spans="1:13" x14ac:dyDescent="0.3">
      <c r="A215" s="60" t="s">
        <v>214</v>
      </c>
      <c r="B215" s="62" t="s">
        <v>218</v>
      </c>
      <c r="C215" s="9">
        <v>3324</v>
      </c>
      <c r="D215" s="3">
        <f>IF(C220=0,"- - -",C215/C220*100)</f>
        <v>26.52833200319234</v>
      </c>
      <c r="E215" s="2">
        <v>31143</v>
      </c>
      <c r="F215" s="3">
        <f>IF(E220=0,"- - -",E215/E220*100)</f>
        <v>27.438766519823787</v>
      </c>
      <c r="G215" s="2">
        <v>916</v>
      </c>
      <c r="H215" s="3">
        <f>IF(G220=0,"- - -",G215/G220*100)</f>
        <v>24.959128065395095</v>
      </c>
      <c r="I215" s="26">
        <f t="shared" si="13"/>
        <v>35383</v>
      </c>
      <c r="J215" s="29">
        <f>IF(I220=0,"- - -",I215/I220*100)</f>
        <v>27.280647648419432</v>
      </c>
      <c r="M215" s="69"/>
    </row>
    <row r="216" spans="1:13" x14ac:dyDescent="0.3">
      <c r="A216" s="60" t="s">
        <v>215</v>
      </c>
      <c r="B216" s="62" t="s">
        <v>218</v>
      </c>
      <c r="C216" s="9">
        <v>855</v>
      </c>
      <c r="D216" s="3">
        <f>IF(C220=0,"- - -",C216/C220*100)</f>
        <v>6.8236233040702308</v>
      </c>
      <c r="E216" s="2">
        <v>7892</v>
      </c>
      <c r="F216" s="3">
        <f>IF(E220=0,"- - -",E216/E220*100)</f>
        <v>6.9533039647577093</v>
      </c>
      <c r="G216" s="2">
        <v>242</v>
      </c>
      <c r="H216" s="3">
        <f>IF(G220=0,"- - -",G216/G220*100)</f>
        <v>6.5940054495912808</v>
      </c>
      <c r="I216" s="26">
        <f t="shared" si="13"/>
        <v>8989</v>
      </c>
      <c r="J216" s="29">
        <f>IF(I220=0,"- - -",I216/I220*100)</f>
        <v>6.930609097918274</v>
      </c>
      <c r="M216" s="69"/>
    </row>
    <row r="217" spans="1:13" x14ac:dyDescent="0.3">
      <c r="A217" s="60" t="s">
        <v>216</v>
      </c>
      <c r="B217" s="62" t="s">
        <v>218</v>
      </c>
      <c r="C217" s="9">
        <v>122</v>
      </c>
      <c r="D217" s="3">
        <f>IF(C220=0,"- - -",C217/C220*100)</f>
        <v>0.9736632083000798</v>
      </c>
      <c r="E217" s="2">
        <v>883</v>
      </c>
      <c r="F217" s="3">
        <f>IF(E220=0,"- - -",E217/E220*100)</f>
        <v>0.77797356828193831</v>
      </c>
      <c r="G217" s="2">
        <v>34</v>
      </c>
      <c r="H217" s="3">
        <f>IF(G220=0,"- - -",G217/G220*100)</f>
        <v>0.92643051771117169</v>
      </c>
      <c r="I217" s="26">
        <f t="shared" si="13"/>
        <v>1039</v>
      </c>
      <c r="J217" s="29">
        <f>IF(I220=0,"- - -",I217/I220*100)</f>
        <v>0.80107941403238236</v>
      </c>
      <c r="M217" s="69"/>
    </row>
    <row r="218" spans="1:13" x14ac:dyDescent="0.3">
      <c r="A218" s="61" t="s">
        <v>217</v>
      </c>
      <c r="B218" s="62" t="s">
        <v>218</v>
      </c>
      <c r="C218" s="10">
        <v>13</v>
      </c>
      <c r="D218" s="7">
        <f>IF(C220=0,"- - -",C218/C220*100)</f>
        <v>0.10375099760574621</v>
      </c>
      <c r="E218" s="6">
        <v>75</v>
      </c>
      <c r="F218" s="7">
        <f>IF(E220=0,"- - -",E218/E220*100)</f>
        <v>6.6079295154185022E-2</v>
      </c>
      <c r="G218" s="6">
        <v>0</v>
      </c>
      <c r="H218" s="7">
        <f>IF(G220=0,"- - -",G218/G220*100)</f>
        <v>0</v>
      </c>
      <c r="I218" s="26">
        <f t="shared" si="13"/>
        <v>88</v>
      </c>
      <c r="J218" s="29">
        <f>IF(I220=0,"- - -",I218/I220*100)</f>
        <v>6.7848882035466462E-2</v>
      </c>
      <c r="M218" s="69"/>
    </row>
    <row r="219" spans="1:13" ht="15" thickBot="1" x14ac:dyDescent="0.35">
      <c r="A219" s="75" t="s">
        <v>219</v>
      </c>
      <c r="B219" s="62"/>
      <c r="C219" s="10">
        <v>0</v>
      </c>
      <c r="D219" s="7">
        <f>IF(C220=0,"- - -",C219/C220*100)</f>
        <v>0</v>
      </c>
      <c r="E219" s="6">
        <v>1</v>
      </c>
      <c r="F219" s="7">
        <f>IF(E220=0,"- - -",E219/E220*100)</f>
        <v>8.8105726872246689E-4</v>
      </c>
      <c r="G219" s="6">
        <v>5</v>
      </c>
      <c r="H219" s="7">
        <f>IF(G220=0,"- - -",G219/G220*100)</f>
        <v>0.13623978201634876</v>
      </c>
      <c r="I219" s="26">
        <f t="shared" si="13"/>
        <v>6</v>
      </c>
      <c r="J219" s="29">
        <f>IF(I220=0,"- - -",I219/I220*100)</f>
        <v>4.6260601387818042E-3</v>
      </c>
      <c r="M219" s="69"/>
    </row>
    <row r="220" spans="1:13" x14ac:dyDescent="0.3">
      <c r="A220" s="155" t="s">
        <v>13</v>
      </c>
      <c r="B220" s="156"/>
      <c r="C220" s="14">
        <f>SUM(C208:C219)</f>
        <v>12530</v>
      </c>
      <c r="D220" s="15">
        <f>IF(C220=0,"- - -",C220/C220*100)</f>
        <v>100</v>
      </c>
      <c r="E220" s="16">
        <f>SUM(E208:E219)</f>
        <v>113500</v>
      </c>
      <c r="F220" s="15">
        <f>IF(E220=0,"- - -",E220/E220*100)</f>
        <v>100</v>
      </c>
      <c r="G220" s="16">
        <f>SUM(G208:G219)</f>
        <v>3670</v>
      </c>
      <c r="H220" s="15">
        <f>IF(G220=0,"- - -",G220/G220*100)</f>
        <v>100</v>
      </c>
      <c r="I220" s="22">
        <f>SUM(I208:I219)</f>
        <v>129700</v>
      </c>
      <c r="J220" s="23">
        <f>IF(I220=0,"- - -",I220/I220*100)</f>
        <v>100</v>
      </c>
      <c r="M220" s="69"/>
    </row>
    <row r="221" spans="1:13" ht="15" thickBot="1" x14ac:dyDescent="0.35">
      <c r="A221" s="149" t="s">
        <v>596</v>
      </c>
      <c r="B221" s="150"/>
      <c r="C221" s="18">
        <f>IF($I220=0,"- - -",C220/$I220*100)</f>
        <v>9.6607555898226671</v>
      </c>
      <c r="D221" s="19"/>
      <c r="E221" s="20">
        <f>IF($I220=0,"- - -",E220/$I220*100)</f>
        <v>87.50963762528913</v>
      </c>
      <c r="F221" s="19"/>
      <c r="G221" s="20">
        <f>IF($I220=0,"- - -",G220/$I220*100)</f>
        <v>2.8296067848882034</v>
      </c>
      <c r="H221" s="19"/>
      <c r="I221" s="24">
        <f>IF($I220=0,"- - -",I220/$I220*100)</f>
        <v>100</v>
      </c>
      <c r="J221" s="25"/>
    </row>
    <row r="224" spans="1:13" x14ac:dyDescent="0.3">
      <c r="A224" s="49" t="s">
        <v>202</v>
      </c>
      <c r="L224" s="48"/>
    </row>
    <row r="225" spans="1:13" ht="15" thickBot="1" x14ac:dyDescent="0.35"/>
    <row r="226" spans="1:13" ht="14.4" customHeight="1" x14ac:dyDescent="0.3">
      <c r="A226" s="151" t="s">
        <v>205</v>
      </c>
      <c r="B226" s="152"/>
      <c r="C226" s="32" t="s">
        <v>124</v>
      </c>
      <c r="D226" s="33"/>
      <c r="E226" s="33" t="s">
        <v>125</v>
      </c>
      <c r="F226" s="33"/>
      <c r="G226" s="33" t="s">
        <v>123</v>
      </c>
      <c r="H226" s="33"/>
      <c r="I226" s="35" t="s">
        <v>13</v>
      </c>
      <c r="J226" s="36"/>
    </row>
    <row r="227" spans="1:13" ht="15" thickBot="1" x14ac:dyDescent="0.35">
      <c r="A227" s="153"/>
      <c r="B227" s="154"/>
      <c r="C227" s="37" t="s">
        <v>14</v>
      </c>
      <c r="D227" s="38" t="s">
        <v>15</v>
      </c>
      <c r="E227" s="39" t="s">
        <v>14</v>
      </c>
      <c r="F227" s="38" t="s">
        <v>15</v>
      </c>
      <c r="G227" s="39" t="s">
        <v>14</v>
      </c>
      <c r="H227" s="38" t="s">
        <v>15</v>
      </c>
      <c r="I227" s="41" t="s">
        <v>14</v>
      </c>
      <c r="J227" s="42" t="s">
        <v>15</v>
      </c>
    </row>
    <row r="228" spans="1:13" x14ac:dyDescent="0.3">
      <c r="A228" s="59" t="s">
        <v>220</v>
      </c>
      <c r="B228" s="62" t="s">
        <v>218</v>
      </c>
      <c r="C228" s="8">
        <v>75</v>
      </c>
      <c r="D228" s="5">
        <f>IF(C240=0,"- - -",C228/C240*100)</f>
        <v>8.788478890073706E-2</v>
      </c>
      <c r="E228" s="4">
        <v>64</v>
      </c>
      <c r="F228" s="5">
        <f>IF(E240=0,"- - -",E228/E240*100)</f>
        <v>0.14801452392516015</v>
      </c>
      <c r="G228" s="4">
        <v>8</v>
      </c>
      <c r="H228" s="5">
        <f>IF(G240=0,"- - -",G228/G240*100)</f>
        <v>0.71301247771836007</v>
      </c>
      <c r="I228" s="26">
        <f>C228+E228+G228</f>
        <v>147</v>
      </c>
      <c r="J228" s="27">
        <f>IF(I240=0,"- - -",I228/I240*100)</f>
        <v>0.1133384734001542</v>
      </c>
      <c r="M228" s="69"/>
    </row>
    <row r="229" spans="1:13" x14ac:dyDescent="0.3">
      <c r="A229" s="60" t="s">
        <v>208</v>
      </c>
      <c r="B229" s="62" t="s">
        <v>218</v>
      </c>
      <c r="C229" s="9">
        <v>282</v>
      </c>
      <c r="D229" s="3">
        <f>IF(C240=0,"- - -",C229/C240*100)</f>
        <v>0.33044680626677136</v>
      </c>
      <c r="E229" s="2">
        <v>268</v>
      </c>
      <c r="F229" s="3">
        <f>IF(E240=0,"- - -",E229/E240*100)</f>
        <v>0.61981081893660817</v>
      </c>
      <c r="G229" s="2">
        <v>13</v>
      </c>
      <c r="H229" s="3">
        <f>IF(G240=0,"- - -",G229/G240*100)</f>
        <v>1.1586452762923352</v>
      </c>
      <c r="I229" s="26">
        <f t="shared" ref="I229:I239" si="14">C229+E229+G229</f>
        <v>563</v>
      </c>
      <c r="J229" s="29">
        <f>IF(I240=0,"- - -",I229/I240*100)</f>
        <v>0.43407864302235932</v>
      </c>
      <c r="M229" s="69"/>
    </row>
    <row r="230" spans="1:13" x14ac:dyDescent="0.3">
      <c r="A230" s="60" t="s">
        <v>209</v>
      </c>
      <c r="B230" s="62" t="s">
        <v>218</v>
      </c>
      <c r="C230" s="9">
        <v>484</v>
      </c>
      <c r="D230" s="3">
        <f>IF(C240=0,"- - -",C230/C240*100)</f>
        <v>0.56714983770608984</v>
      </c>
      <c r="E230" s="2">
        <v>382</v>
      </c>
      <c r="F230" s="3">
        <f>IF(E240=0,"- - -",E230/E240*100)</f>
        <v>0.88346168967829963</v>
      </c>
      <c r="G230" s="2">
        <v>12</v>
      </c>
      <c r="H230" s="3">
        <f>IF(G240=0,"- - -",G230/G240*100)</f>
        <v>1.0695187165775399</v>
      </c>
      <c r="I230" s="26">
        <f t="shared" si="14"/>
        <v>878</v>
      </c>
      <c r="J230" s="29">
        <f>IF(I240=0,"- - -",I230/I240*100)</f>
        <v>0.67694680030840393</v>
      </c>
      <c r="M230" s="69"/>
    </row>
    <row r="231" spans="1:13" x14ac:dyDescent="0.3">
      <c r="A231" s="60" t="s">
        <v>212</v>
      </c>
      <c r="B231" s="62" t="s">
        <v>218</v>
      </c>
      <c r="C231" s="9">
        <v>1038</v>
      </c>
      <c r="D231" s="3">
        <f>IF(C240=0,"- - -",C231/C240*100)</f>
        <v>1.2163254783862008</v>
      </c>
      <c r="E231" s="2">
        <v>758</v>
      </c>
      <c r="F231" s="3">
        <f>IF(E240=0,"- - -",E231/E240*100)</f>
        <v>1.7530470177386157</v>
      </c>
      <c r="G231" s="2">
        <v>30</v>
      </c>
      <c r="H231" s="3">
        <f>IF(G240=0,"- - -",G231/G240*100)</f>
        <v>2.6737967914438503</v>
      </c>
      <c r="I231" s="26">
        <f t="shared" si="14"/>
        <v>1826</v>
      </c>
      <c r="J231" s="29">
        <f>IF(I240=0,"- - -",I231/I240*100)</f>
        <v>1.407864302235929</v>
      </c>
      <c r="M231" s="69"/>
    </row>
    <row r="232" spans="1:13" x14ac:dyDescent="0.3">
      <c r="A232" s="60" t="s">
        <v>210</v>
      </c>
      <c r="B232" s="62" t="s">
        <v>218</v>
      </c>
      <c r="C232" s="9">
        <v>3795</v>
      </c>
      <c r="D232" s="3">
        <f>IF(C240=0,"- - -",C232/C240*100)</f>
        <v>4.4469703183772955</v>
      </c>
      <c r="E232" s="2">
        <v>2191</v>
      </c>
      <c r="F232" s="3">
        <f>IF(E240=0,"- - -",E232/E240*100)</f>
        <v>5.0671847175004041</v>
      </c>
      <c r="G232" s="2">
        <v>80</v>
      </c>
      <c r="H232" s="3">
        <f>IF(G240=0,"- - -",G232/G240*100)</f>
        <v>7.1301247771836014</v>
      </c>
      <c r="I232" s="26">
        <f t="shared" si="14"/>
        <v>6066</v>
      </c>
      <c r="J232" s="29">
        <f>IF(I240=0,"- - -",I232/I240*100)</f>
        <v>4.6769468003084045</v>
      </c>
      <c r="M232" s="69"/>
    </row>
    <row r="233" spans="1:13" x14ac:dyDescent="0.3">
      <c r="A233" s="60" t="s">
        <v>211</v>
      </c>
      <c r="B233" s="62" t="s">
        <v>218</v>
      </c>
      <c r="C233" s="9">
        <v>15357</v>
      </c>
      <c r="D233" s="3">
        <f>IF(C240=0,"- - -",C233/C240*100)</f>
        <v>17.995289375314922</v>
      </c>
      <c r="E233" s="2">
        <v>8251</v>
      </c>
      <c r="F233" s="3">
        <f>IF(E240=0,"- - -",E233/E240*100)</f>
        <v>19.082309951664005</v>
      </c>
      <c r="G233" s="2">
        <v>245</v>
      </c>
      <c r="H233" s="3">
        <f>IF(G240=0,"- - -",G233/G240*100)</f>
        <v>21.836007130124777</v>
      </c>
      <c r="I233" s="26">
        <f t="shared" si="14"/>
        <v>23853</v>
      </c>
      <c r="J233" s="29">
        <f>IF(I240=0,"- - -",I233/I240*100)</f>
        <v>18.390902081727063</v>
      </c>
      <c r="M233" s="69"/>
    </row>
    <row r="234" spans="1:13" x14ac:dyDescent="0.3">
      <c r="A234" s="60" t="s">
        <v>213</v>
      </c>
      <c r="B234" s="62" t="s">
        <v>218</v>
      </c>
      <c r="C234" s="9">
        <v>33620</v>
      </c>
      <c r="D234" s="3">
        <f>IF(C240=0,"- - -",C234/C240*100)</f>
        <v>39.395821371237069</v>
      </c>
      <c r="E234" s="2">
        <v>16833</v>
      </c>
      <c r="F234" s="3">
        <f>IF(E240=0,"- - -",E234/E240*100)</f>
        <v>38.930132519253455</v>
      </c>
      <c r="G234" s="2">
        <v>409</v>
      </c>
      <c r="H234" s="3">
        <f>IF(G240=0,"- - -",G234/G240*100)</f>
        <v>36.452762923351159</v>
      </c>
      <c r="I234" s="26">
        <f t="shared" si="14"/>
        <v>50862</v>
      </c>
      <c r="J234" s="29">
        <f>IF(I240=0,"- - -",I234/I240*100)</f>
        <v>39.215111796453357</v>
      </c>
      <c r="M234" s="69"/>
    </row>
    <row r="235" spans="1:13" x14ac:dyDescent="0.3">
      <c r="A235" s="60" t="s">
        <v>214</v>
      </c>
      <c r="B235" s="62" t="s">
        <v>218</v>
      </c>
      <c r="C235" s="9">
        <v>23910</v>
      </c>
      <c r="D235" s="3">
        <f>IF(C240=0,"- - -",C235/C240*100)</f>
        <v>28.017670701554977</v>
      </c>
      <c r="E235" s="2">
        <v>11211</v>
      </c>
      <c r="F235" s="3">
        <f>IF(E240=0,"- - -",E235/E240*100)</f>
        <v>25.927981683202667</v>
      </c>
      <c r="G235" s="2">
        <v>262</v>
      </c>
      <c r="H235" s="3">
        <f>IF(G240=0,"- - -",G235/G240*100)</f>
        <v>23.351158645276293</v>
      </c>
      <c r="I235" s="26">
        <f t="shared" si="14"/>
        <v>35383</v>
      </c>
      <c r="J235" s="29">
        <f>IF(I240=0,"- - -",I235/I240*100)</f>
        <v>27.280647648419432</v>
      </c>
      <c r="M235" s="69"/>
    </row>
    <row r="236" spans="1:13" x14ac:dyDescent="0.3">
      <c r="A236" s="60" t="s">
        <v>215</v>
      </c>
      <c r="B236" s="62" t="s">
        <v>218</v>
      </c>
      <c r="C236" s="9">
        <v>6038</v>
      </c>
      <c r="D236" s="3">
        <f>IF(C240=0,"- - -",C236/C240*100)</f>
        <v>7.0753114051020054</v>
      </c>
      <c r="E236" s="2">
        <v>2900</v>
      </c>
      <c r="F236" s="3">
        <f>IF(E240=0,"- - -",E236/E240*100)</f>
        <v>6.7069081153588197</v>
      </c>
      <c r="G236" s="2">
        <v>51</v>
      </c>
      <c r="H236" s="3">
        <f>IF(G240=0,"- - -",G236/G240*100)</f>
        <v>4.5454545454545459</v>
      </c>
      <c r="I236" s="26">
        <f t="shared" si="14"/>
        <v>8989</v>
      </c>
      <c r="J236" s="29">
        <f>IF(I240=0,"- - -",I236/I240*100)</f>
        <v>6.930609097918274</v>
      </c>
      <c r="M236" s="69"/>
    </row>
    <row r="237" spans="1:13" x14ac:dyDescent="0.3">
      <c r="A237" s="60" t="s">
        <v>216</v>
      </c>
      <c r="B237" s="62" t="s">
        <v>218</v>
      </c>
      <c r="C237" s="9">
        <v>683</v>
      </c>
      <c r="D237" s="3">
        <f>IF(C240=0,"- - -",C237/C240*100)</f>
        <v>0.8003374775893789</v>
      </c>
      <c r="E237" s="2">
        <v>350</v>
      </c>
      <c r="F237" s="3">
        <f>IF(E240=0,"- - -",E237/E240*100)</f>
        <v>0.80945442771571974</v>
      </c>
      <c r="G237" s="2">
        <v>6</v>
      </c>
      <c r="H237" s="3">
        <f>IF(G240=0,"- - -",G237/G240*100)</f>
        <v>0.53475935828876997</v>
      </c>
      <c r="I237" s="26">
        <f t="shared" si="14"/>
        <v>1039</v>
      </c>
      <c r="J237" s="29">
        <f>IF(I240=0,"- - -",I237/I240*100)</f>
        <v>0.80107941403238236</v>
      </c>
      <c r="M237" s="69"/>
    </row>
    <row r="238" spans="1:13" x14ac:dyDescent="0.3">
      <c r="A238" s="61" t="s">
        <v>217</v>
      </c>
      <c r="B238" s="62" t="s">
        <v>218</v>
      </c>
      <c r="C238" s="10">
        <v>57</v>
      </c>
      <c r="D238" s="7">
        <f>IF(C240=0,"- - -",C238/C240*100)</f>
        <v>6.6792439564560158E-2</v>
      </c>
      <c r="E238" s="6">
        <v>30</v>
      </c>
      <c r="F238" s="7">
        <f>IF(E240=0,"- - -",E238/E240*100)</f>
        <v>6.9381808089918826E-2</v>
      </c>
      <c r="G238" s="6">
        <v>1</v>
      </c>
      <c r="H238" s="7">
        <f>IF(G240=0,"- - -",G238/G240*100)</f>
        <v>8.9126559714795009E-2</v>
      </c>
      <c r="I238" s="26">
        <f t="shared" si="14"/>
        <v>88</v>
      </c>
      <c r="J238" s="29">
        <f>IF(I240=0,"- - -",I238/I240*100)</f>
        <v>6.7848882035466462E-2</v>
      </c>
      <c r="M238" s="69"/>
    </row>
    <row r="239" spans="1:13" ht="15" thickBot="1" x14ac:dyDescent="0.35">
      <c r="A239" s="75" t="s">
        <v>219</v>
      </c>
      <c r="B239" s="62"/>
      <c r="C239" s="10">
        <v>0</v>
      </c>
      <c r="D239" s="7">
        <f>IF(C240=0,"- - -",C239/C240*100)</f>
        <v>0</v>
      </c>
      <c r="E239" s="6">
        <v>1</v>
      </c>
      <c r="F239" s="7">
        <f>IF(E240=0,"- - -",E239/E240*100)</f>
        <v>2.3127269363306274E-3</v>
      </c>
      <c r="G239" s="6">
        <v>5</v>
      </c>
      <c r="H239" s="7">
        <f>IF(G240=0,"- - -",G239/G240*100)</f>
        <v>0.44563279857397509</v>
      </c>
      <c r="I239" s="26">
        <f t="shared" si="14"/>
        <v>6</v>
      </c>
      <c r="J239" s="29">
        <f>IF(I240=0,"- - -",I239/I240*100)</f>
        <v>4.6260601387818042E-3</v>
      </c>
      <c r="M239" s="69"/>
    </row>
    <row r="240" spans="1:13" x14ac:dyDescent="0.3">
      <c r="A240" s="155" t="s">
        <v>13</v>
      </c>
      <c r="B240" s="156"/>
      <c r="C240" s="14">
        <f>SUM(C228:C239)</f>
        <v>85339</v>
      </c>
      <c r="D240" s="15">
        <f>IF(C240=0,"- - -",C240/C240*100)</f>
        <v>100</v>
      </c>
      <c r="E240" s="16">
        <f>SUM(E228:E239)</f>
        <v>43239</v>
      </c>
      <c r="F240" s="15">
        <f>IF(E240=0,"- - -",E240/E240*100)</f>
        <v>100</v>
      </c>
      <c r="G240" s="16">
        <f>SUM(G228:G239)</f>
        <v>1122</v>
      </c>
      <c r="H240" s="15">
        <f>IF(G240=0,"- - -",G240/G240*100)</f>
        <v>100</v>
      </c>
      <c r="I240" s="22">
        <f>SUM(I228:I239)</f>
        <v>129700</v>
      </c>
      <c r="J240" s="23">
        <f>IF(I240=0,"- - -",I240/I240*100)</f>
        <v>100</v>
      </c>
      <c r="M240" s="69"/>
    </row>
    <row r="241" spans="1:13" ht="15" thickBot="1" x14ac:dyDescent="0.35">
      <c r="A241" s="149" t="s">
        <v>594</v>
      </c>
      <c r="B241" s="150"/>
      <c r="C241" s="18">
        <f>IF($I240=0,"- - -",C240/$I240*100)</f>
        <v>65.797224363916726</v>
      </c>
      <c r="D241" s="19"/>
      <c r="E241" s="20">
        <f>IF($I240=0,"- - -",E240/$I240*100)</f>
        <v>33.337702390131071</v>
      </c>
      <c r="F241" s="19"/>
      <c r="G241" s="20">
        <f>IF($I240=0,"- - -",G240/$I240*100)</f>
        <v>0.86507324595219737</v>
      </c>
      <c r="H241" s="19"/>
      <c r="I241" s="24">
        <f>IF($I240=0,"- - -",I240/$I240*100)</f>
        <v>100</v>
      </c>
      <c r="J241" s="25"/>
    </row>
    <row r="242" spans="1:13" x14ac:dyDescent="0.3">
      <c r="A242" s="63"/>
    </row>
    <row r="244" spans="1:13" x14ac:dyDescent="0.3">
      <c r="A244" s="49" t="s">
        <v>203</v>
      </c>
      <c r="J244" s="48"/>
      <c r="L244" s="48"/>
    </row>
    <row r="245" spans="1:13" ht="15" thickBot="1" x14ac:dyDescent="0.35"/>
    <row r="246" spans="1:13" ht="14.4" customHeight="1" x14ac:dyDescent="0.3">
      <c r="A246" s="151" t="s">
        <v>205</v>
      </c>
      <c r="B246" s="152"/>
      <c r="C246" s="32" t="s">
        <v>126</v>
      </c>
      <c r="D246" s="33"/>
      <c r="E246" s="33" t="s">
        <v>127</v>
      </c>
      <c r="F246" s="33"/>
      <c r="G246" s="33" t="s">
        <v>123</v>
      </c>
      <c r="H246" s="33"/>
      <c r="I246" s="35" t="s">
        <v>13</v>
      </c>
      <c r="J246" s="36"/>
    </row>
    <row r="247" spans="1:13" ht="15" thickBot="1" x14ac:dyDescent="0.35">
      <c r="A247" s="153"/>
      <c r="B247" s="154"/>
      <c r="C247" s="37" t="s">
        <v>14</v>
      </c>
      <c r="D247" s="38" t="s">
        <v>15</v>
      </c>
      <c r="E247" s="39" t="s">
        <v>14</v>
      </c>
      <c r="F247" s="38" t="s">
        <v>15</v>
      </c>
      <c r="G247" s="39" t="s">
        <v>14</v>
      </c>
      <c r="H247" s="38" t="s">
        <v>15</v>
      </c>
      <c r="I247" s="41" t="s">
        <v>14</v>
      </c>
      <c r="J247" s="42" t="s">
        <v>15</v>
      </c>
    </row>
    <row r="248" spans="1:13" x14ac:dyDescent="0.3">
      <c r="A248" s="59" t="s">
        <v>220</v>
      </c>
      <c r="B248" s="62" t="s">
        <v>218</v>
      </c>
      <c r="C248" s="8">
        <v>46</v>
      </c>
      <c r="D248" s="5">
        <f>IF(C260=0,"- - -",C248/C260*100)</f>
        <v>0.14655282273480311</v>
      </c>
      <c r="E248" s="4">
        <v>82</v>
      </c>
      <c r="F248" s="5">
        <f>IF(E260=0,"- - -",E248/E260*100)</f>
        <v>8.4770293181160319E-2</v>
      </c>
      <c r="G248" s="4">
        <v>19</v>
      </c>
      <c r="H248" s="5">
        <f>IF(G260=0,"- - -",G248/G260*100)</f>
        <v>1.2025316455696202</v>
      </c>
      <c r="I248" s="26">
        <f>C248+E248+G248</f>
        <v>147</v>
      </c>
      <c r="J248" s="27">
        <f>IF(I260=0,"- - -",I248/I260*100)</f>
        <v>0.1133384734001542</v>
      </c>
      <c r="M248" s="69"/>
    </row>
    <row r="249" spans="1:13" x14ac:dyDescent="0.3">
      <c r="A249" s="60" t="s">
        <v>208</v>
      </c>
      <c r="B249" s="62" t="s">
        <v>218</v>
      </c>
      <c r="C249" s="9">
        <v>90</v>
      </c>
      <c r="D249" s="3">
        <f>IF(C260=0,"- - -",C249/C260*100)</f>
        <v>0.28673378361157131</v>
      </c>
      <c r="E249" s="2">
        <v>440</v>
      </c>
      <c r="F249" s="3">
        <f>IF(E260=0,"- - -",E249/E260*100)</f>
        <v>0.45486498780134804</v>
      </c>
      <c r="G249" s="2">
        <v>33</v>
      </c>
      <c r="H249" s="3">
        <f>IF(G260=0,"- - -",G249/G260*100)</f>
        <v>2.0886075949367089</v>
      </c>
      <c r="I249" s="26">
        <f t="shared" ref="I249:I259" si="15">C249+E249+G249</f>
        <v>563</v>
      </c>
      <c r="J249" s="29">
        <f>IF(I260=0,"- - -",I249/I260*100)</f>
        <v>0.43407864302235932</v>
      </c>
      <c r="M249" s="69"/>
    </row>
    <row r="250" spans="1:13" x14ac:dyDescent="0.3">
      <c r="A250" s="60" t="s">
        <v>209</v>
      </c>
      <c r="B250" s="62" t="s">
        <v>218</v>
      </c>
      <c r="C250" s="9">
        <v>89</v>
      </c>
      <c r="D250" s="3">
        <f>IF(C260=0,"- - -",C250/C260*100)</f>
        <v>0.28354785268255384</v>
      </c>
      <c r="E250" s="2">
        <v>774</v>
      </c>
      <c r="F250" s="3">
        <f>IF(E260=0,"- - -",E250/E260*100)</f>
        <v>0.80014886490509862</v>
      </c>
      <c r="G250" s="2">
        <v>15</v>
      </c>
      <c r="H250" s="3">
        <f>IF(G260=0,"- - -",G250/G260*100)</f>
        <v>0.949367088607595</v>
      </c>
      <c r="I250" s="26">
        <f t="shared" si="15"/>
        <v>878</v>
      </c>
      <c r="J250" s="29">
        <f>IF(I260=0,"- - -",I250/I260*100)</f>
        <v>0.67694680030840393</v>
      </c>
      <c r="M250" s="69"/>
    </row>
    <row r="251" spans="1:13" x14ac:dyDescent="0.3">
      <c r="A251" s="60" t="s">
        <v>212</v>
      </c>
      <c r="B251" s="62" t="s">
        <v>218</v>
      </c>
      <c r="C251" s="9">
        <v>257</v>
      </c>
      <c r="D251" s="3">
        <f>IF(C260=0,"- - -",C251/C260*100)</f>
        <v>0.81878424875748701</v>
      </c>
      <c r="E251" s="2">
        <v>1525</v>
      </c>
      <c r="F251" s="3">
        <f>IF(E260=0,"- - -",E251/E260*100)</f>
        <v>1.5765206963569449</v>
      </c>
      <c r="G251" s="2">
        <v>44</v>
      </c>
      <c r="H251" s="3">
        <f>IF(G260=0,"- - -",G251/G260*100)</f>
        <v>2.7848101265822782</v>
      </c>
      <c r="I251" s="26">
        <f t="shared" si="15"/>
        <v>1826</v>
      </c>
      <c r="J251" s="29">
        <f>IF(I260=0,"- - -",I251/I260*100)</f>
        <v>1.407864302235929</v>
      </c>
      <c r="M251" s="69"/>
    </row>
    <row r="252" spans="1:13" x14ac:dyDescent="0.3">
      <c r="A252" s="60" t="s">
        <v>210</v>
      </c>
      <c r="B252" s="62" t="s">
        <v>218</v>
      </c>
      <c r="C252" s="9">
        <v>1195</v>
      </c>
      <c r="D252" s="3">
        <f>IF(C260=0,"- - -",C252/C260*100)</f>
        <v>3.8071874601758635</v>
      </c>
      <c r="E252" s="2">
        <v>4772</v>
      </c>
      <c r="F252" s="3">
        <f>IF(E260=0,"- - -",E252/E260*100)</f>
        <v>4.9332175495182566</v>
      </c>
      <c r="G252" s="2">
        <v>99</v>
      </c>
      <c r="H252" s="3">
        <f>IF(G260=0,"- - -",G252/G260*100)</f>
        <v>6.2658227848101262</v>
      </c>
      <c r="I252" s="26">
        <f t="shared" si="15"/>
        <v>6066</v>
      </c>
      <c r="J252" s="29">
        <f>IF(I260=0,"- - -",I252/I260*100)</f>
        <v>4.6769468003084045</v>
      </c>
      <c r="M252" s="69"/>
    </row>
    <row r="253" spans="1:13" x14ac:dyDescent="0.3">
      <c r="A253" s="60" t="s">
        <v>211</v>
      </c>
      <c r="B253" s="62" t="s">
        <v>218</v>
      </c>
      <c r="C253" s="9">
        <v>4964</v>
      </c>
      <c r="D253" s="3">
        <f>IF(C260=0,"- - -",C253/C260*100)</f>
        <v>15.814961131642665</v>
      </c>
      <c r="E253" s="2">
        <v>18557</v>
      </c>
      <c r="F253" s="3">
        <f>IF(E260=0,"- - -",E253/E260*100)</f>
        <v>19.183930860521851</v>
      </c>
      <c r="G253" s="2">
        <v>332</v>
      </c>
      <c r="H253" s="3">
        <f>IF(G260=0,"- - -",G253/G260*100)</f>
        <v>21.012658227848103</v>
      </c>
      <c r="I253" s="26">
        <f t="shared" si="15"/>
        <v>23853</v>
      </c>
      <c r="J253" s="29">
        <f>IF(I260=0,"- - -",I253/I260*100)</f>
        <v>18.390902081727063</v>
      </c>
      <c r="M253" s="69"/>
    </row>
    <row r="254" spans="1:13" x14ac:dyDescent="0.3">
      <c r="A254" s="60" t="s">
        <v>213</v>
      </c>
      <c r="B254" s="62" t="s">
        <v>218</v>
      </c>
      <c r="C254" s="9">
        <v>11649</v>
      </c>
      <c r="D254" s="3">
        <f>IF(C260=0,"- - -",C254/C260*100)</f>
        <v>37.112909392124379</v>
      </c>
      <c r="E254" s="2">
        <v>38615</v>
      </c>
      <c r="F254" s="3">
        <f>IF(E260=0,"- - -",E254/E260*100)</f>
        <v>39.919571599884222</v>
      </c>
      <c r="G254" s="2">
        <v>598</v>
      </c>
      <c r="H254" s="3">
        <f>IF(G260=0,"- - -",G254/G260*100)</f>
        <v>37.848101265822784</v>
      </c>
      <c r="I254" s="26">
        <f t="shared" si="15"/>
        <v>50862</v>
      </c>
      <c r="J254" s="29">
        <f>IF(I260=0,"- - -",I254/I260*100)</f>
        <v>39.215111796453357</v>
      </c>
      <c r="M254" s="69"/>
    </row>
    <row r="255" spans="1:13" x14ac:dyDescent="0.3">
      <c r="A255" s="60" t="s">
        <v>214</v>
      </c>
      <c r="B255" s="62" t="s">
        <v>218</v>
      </c>
      <c r="C255" s="9">
        <v>9719</v>
      </c>
      <c r="D255" s="3">
        <f>IF(C260=0,"- - -",C255/C260*100)</f>
        <v>30.964062699120682</v>
      </c>
      <c r="E255" s="2">
        <v>25314</v>
      </c>
      <c r="F255" s="3">
        <f>IF(E260=0,"- - -",E255/E260*100)</f>
        <v>26.1692097754621</v>
      </c>
      <c r="G255" s="2">
        <v>350</v>
      </c>
      <c r="H255" s="3">
        <f>IF(G260=0,"- - -",G255/G260*100)</f>
        <v>22.151898734177212</v>
      </c>
      <c r="I255" s="26">
        <f t="shared" si="15"/>
        <v>35383</v>
      </c>
      <c r="J255" s="29">
        <f>IF(I260=0,"- - -",I255/I260*100)</f>
        <v>27.280647648419432</v>
      </c>
      <c r="M255" s="69"/>
    </row>
    <row r="256" spans="1:13" x14ac:dyDescent="0.3">
      <c r="A256" s="60" t="s">
        <v>215</v>
      </c>
      <c r="B256" s="62" t="s">
        <v>218</v>
      </c>
      <c r="C256" s="9">
        <v>2962</v>
      </c>
      <c r="D256" s="3">
        <f>IF(C260=0,"- - -",C256/C260*100)</f>
        <v>9.4367274117497146</v>
      </c>
      <c r="E256" s="2">
        <v>5954</v>
      </c>
      <c r="F256" s="3">
        <f>IF(E260=0,"- - -",E256/E260*100)</f>
        <v>6.1551503122027871</v>
      </c>
      <c r="G256" s="2">
        <v>73</v>
      </c>
      <c r="H256" s="3">
        <f>IF(G260=0,"- - -",G256/G260*100)</f>
        <v>4.6202531645569627</v>
      </c>
      <c r="I256" s="26">
        <f t="shared" si="15"/>
        <v>8989</v>
      </c>
      <c r="J256" s="29">
        <f>IF(I260=0,"- - -",I256/I260*100)</f>
        <v>6.930609097918274</v>
      </c>
      <c r="M256" s="69"/>
    </row>
    <row r="257" spans="1:13" x14ac:dyDescent="0.3">
      <c r="A257" s="60" t="s">
        <v>216</v>
      </c>
      <c r="B257" s="62" t="s">
        <v>218</v>
      </c>
      <c r="C257" s="9">
        <v>375</v>
      </c>
      <c r="D257" s="3">
        <f>IF(C260=0,"- - -",C257/C260*100)</f>
        <v>1.1947240983815473</v>
      </c>
      <c r="E257" s="2">
        <v>652</v>
      </c>
      <c r="F257" s="3">
        <f>IF(E260=0,"- - -",E257/E260*100)</f>
        <v>0.67402720919654302</v>
      </c>
      <c r="G257" s="2">
        <v>12</v>
      </c>
      <c r="H257" s="3">
        <f>IF(G260=0,"- - -",G257/G260*100)</f>
        <v>0.75949367088607589</v>
      </c>
      <c r="I257" s="26">
        <f t="shared" si="15"/>
        <v>1039</v>
      </c>
      <c r="J257" s="29">
        <f>IF(I260=0,"- - -",I257/I260*100)</f>
        <v>0.80107941403238236</v>
      </c>
      <c r="M257" s="69"/>
    </row>
    <row r="258" spans="1:13" x14ac:dyDescent="0.3">
      <c r="A258" s="61" t="s">
        <v>217</v>
      </c>
      <c r="B258" s="62" t="s">
        <v>218</v>
      </c>
      <c r="C258" s="10">
        <v>41</v>
      </c>
      <c r="D258" s="7">
        <f>IF(C260=0,"- - -",C258/C260*100)</f>
        <v>0.13062316808971583</v>
      </c>
      <c r="E258" s="6">
        <v>47</v>
      </c>
      <c r="F258" s="7">
        <f>IF(E260=0,"- - -",E258/E260*100)</f>
        <v>4.8587850969689456E-2</v>
      </c>
      <c r="G258" s="6">
        <v>0</v>
      </c>
      <c r="H258" s="7">
        <f>IF(G260=0,"- - -",G258/G260*100)</f>
        <v>0</v>
      </c>
      <c r="I258" s="26">
        <f t="shared" si="15"/>
        <v>88</v>
      </c>
      <c r="J258" s="29">
        <f>IF(I260=0,"- - -",I258/I260*100)</f>
        <v>6.7848882035466462E-2</v>
      </c>
      <c r="M258" s="69"/>
    </row>
    <row r="259" spans="1:13" ht="15" thickBot="1" x14ac:dyDescent="0.35">
      <c r="A259" s="75" t="s">
        <v>219</v>
      </c>
      <c r="B259" s="62"/>
      <c r="C259" s="10">
        <v>1</v>
      </c>
      <c r="D259" s="7">
        <f>IF(C260=0,"- - -",C259/C260*100)</f>
        <v>3.1859309290174589E-3</v>
      </c>
      <c r="E259" s="6">
        <v>0</v>
      </c>
      <c r="F259" s="7">
        <f>IF(E260=0,"- - -",E259/E260*100)</f>
        <v>0</v>
      </c>
      <c r="G259" s="6">
        <v>5</v>
      </c>
      <c r="H259" s="7">
        <f>IF(G260=0,"- - -",G259/G260*100)</f>
        <v>0.31645569620253167</v>
      </c>
      <c r="I259" s="26">
        <f t="shared" si="15"/>
        <v>6</v>
      </c>
      <c r="J259" s="29">
        <f>IF(I260=0,"- - -",I259/I260*100)</f>
        <v>4.6260601387818042E-3</v>
      </c>
      <c r="M259" s="69"/>
    </row>
    <row r="260" spans="1:13" x14ac:dyDescent="0.3">
      <c r="A260" s="155" t="s">
        <v>13</v>
      </c>
      <c r="B260" s="156"/>
      <c r="C260" s="14">
        <f>SUM(C248:C259)</f>
        <v>31388</v>
      </c>
      <c r="D260" s="15">
        <f>IF(C260=0,"- - -",C260/C260*100)</f>
        <v>100</v>
      </c>
      <c r="E260" s="16">
        <f>SUM(E248:E259)</f>
        <v>96732</v>
      </c>
      <c r="F260" s="15">
        <f>IF(E260=0,"- - -",E260/E260*100)</f>
        <v>100</v>
      </c>
      <c r="G260" s="16">
        <f>SUM(G248:G259)</f>
        <v>1580</v>
      </c>
      <c r="H260" s="15">
        <f>IF(G260=0,"- - -",G260/G260*100)</f>
        <v>100</v>
      </c>
      <c r="I260" s="22">
        <f>SUM(I248:I259)</f>
        <v>129700</v>
      </c>
      <c r="J260" s="23">
        <f>IF(I260=0,"- - -",I260/I260*100)</f>
        <v>100</v>
      </c>
      <c r="M260" s="69"/>
    </row>
    <row r="261" spans="1:13" ht="15" thickBot="1" x14ac:dyDescent="0.35">
      <c r="A261" s="149" t="s">
        <v>593</v>
      </c>
      <c r="B261" s="150"/>
      <c r="C261" s="18">
        <f>IF($I260=0,"- - -",C260/$I260*100)</f>
        <v>24.200462606013879</v>
      </c>
      <c r="D261" s="19"/>
      <c r="E261" s="20">
        <f>IF($I260=0,"- - -",E260/$I260*100)</f>
        <v>74.581341557440254</v>
      </c>
      <c r="F261" s="19"/>
      <c r="G261" s="20">
        <f>IF($I260=0,"- - -",G260/$I260*100)</f>
        <v>1.2181958365458752</v>
      </c>
      <c r="H261" s="19"/>
      <c r="I261" s="24">
        <f>IF($I260=0,"- - -",I260/$I260*100)</f>
        <v>100</v>
      </c>
      <c r="J261" s="25"/>
    </row>
    <row r="264" spans="1:13" x14ac:dyDescent="0.3">
      <c r="A264" s="49" t="s">
        <v>204</v>
      </c>
      <c r="J264" s="48"/>
      <c r="L264" s="48"/>
    </row>
    <row r="265" spans="1:13" ht="15" thickBot="1" x14ac:dyDescent="0.35"/>
    <row r="266" spans="1:13" ht="14.4" customHeight="1" x14ac:dyDescent="0.3">
      <c r="A266" s="151" t="s">
        <v>205</v>
      </c>
      <c r="B266" s="152"/>
      <c r="C266" s="32" t="s">
        <v>66</v>
      </c>
      <c r="D266" s="33"/>
      <c r="E266" s="33" t="s">
        <v>67</v>
      </c>
      <c r="F266" s="33"/>
      <c r="G266" s="35" t="s">
        <v>13</v>
      </c>
      <c r="H266" s="36"/>
    </row>
    <row r="267" spans="1:13" ht="15" thickBot="1" x14ac:dyDescent="0.35">
      <c r="A267" s="153"/>
      <c r="B267" s="154"/>
      <c r="C267" s="37" t="s">
        <v>14</v>
      </c>
      <c r="D267" s="38" t="s">
        <v>15</v>
      </c>
      <c r="E267" s="39" t="s">
        <v>14</v>
      </c>
      <c r="F267" s="38" t="s">
        <v>15</v>
      </c>
      <c r="G267" s="41" t="s">
        <v>14</v>
      </c>
      <c r="H267" s="42" t="s">
        <v>15</v>
      </c>
    </row>
    <row r="268" spans="1:13" x14ac:dyDescent="0.3">
      <c r="A268" s="59" t="s">
        <v>220</v>
      </c>
      <c r="B268" s="62" t="s">
        <v>218</v>
      </c>
      <c r="C268" s="8">
        <v>86</v>
      </c>
      <c r="D268" s="5">
        <f>IF(C280=0,"- - -",C268/C280*100)</f>
        <v>15.955473098330241</v>
      </c>
      <c r="E268" s="4">
        <v>61</v>
      </c>
      <c r="F268" s="5">
        <f>IF(E280=0,"- - -",E268/E280*100)</f>
        <v>4.7227878384342017E-2</v>
      </c>
      <c r="G268" s="26">
        <f>C268+E268</f>
        <v>147</v>
      </c>
      <c r="H268" s="27">
        <f>IF(G280=0,"- - -",G268/G280*100)</f>
        <v>0.1133384734001542</v>
      </c>
      <c r="K268" s="69"/>
    </row>
    <row r="269" spans="1:13" x14ac:dyDescent="0.3">
      <c r="A269" s="60" t="s">
        <v>208</v>
      </c>
      <c r="B269" s="62" t="s">
        <v>218</v>
      </c>
      <c r="C269" s="9">
        <v>156</v>
      </c>
      <c r="D269" s="3">
        <f>IF(C280=0,"- - -",C269/C280*100)</f>
        <v>28.942486085343226</v>
      </c>
      <c r="E269" s="2">
        <v>407</v>
      </c>
      <c r="F269" s="3">
        <f>IF(E280=0,"- - -",E269/E280*100)</f>
        <v>0.31511059840044597</v>
      </c>
      <c r="G269" s="26">
        <f t="shared" ref="G269:G279" si="16">C269+E269</f>
        <v>563</v>
      </c>
      <c r="H269" s="29">
        <f>IF(G280=0,"- - -",G269/G280*100)</f>
        <v>0.43407864302235932</v>
      </c>
      <c r="K269" s="69"/>
    </row>
    <row r="270" spans="1:13" x14ac:dyDescent="0.3">
      <c r="A270" s="60" t="s">
        <v>209</v>
      </c>
      <c r="B270" s="62" t="s">
        <v>218</v>
      </c>
      <c r="C270" s="9">
        <v>59</v>
      </c>
      <c r="D270" s="3">
        <f>IF(C280=0,"- - -",C270/C280*100)</f>
        <v>10.946196660482375</v>
      </c>
      <c r="E270" s="2">
        <v>819</v>
      </c>
      <c r="F270" s="3">
        <f>IF(E280=0,"- - -",E270/E280*100)</f>
        <v>0.63409233437337897</v>
      </c>
      <c r="G270" s="26">
        <f t="shared" si="16"/>
        <v>878</v>
      </c>
      <c r="H270" s="29">
        <f>IF(G280=0,"- - -",G270/G280*100)</f>
        <v>0.67694680030840393</v>
      </c>
      <c r="K270" s="69"/>
    </row>
    <row r="271" spans="1:13" x14ac:dyDescent="0.3">
      <c r="A271" s="60" t="s">
        <v>212</v>
      </c>
      <c r="B271" s="62" t="s">
        <v>218</v>
      </c>
      <c r="C271" s="9">
        <v>37</v>
      </c>
      <c r="D271" s="3">
        <f>IF(C280=0,"- - -",C271/C280*100)</f>
        <v>6.8645640074211505</v>
      </c>
      <c r="E271" s="2">
        <v>1789</v>
      </c>
      <c r="F271" s="3">
        <f>IF(E280=0,"- - -",E271/E280*100)</f>
        <v>1.3850930234358669</v>
      </c>
      <c r="G271" s="26">
        <f t="shared" si="16"/>
        <v>1826</v>
      </c>
      <c r="H271" s="29">
        <f>IF(G280=0,"- - -",G271/G280*100)</f>
        <v>1.407864302235929</v>
      </c>
      <c r="K271" s="69"/>
    </row>
    <row r="272" spans="1:13" x14ac:dyDescent="0.3">
      <c r="A272" s="60" t="s">
        <v>210</v>
      </c>
      <c r="B272" s="62" t="s">
        <v>218</v>
      </c>
      <c r="C272" s="9">
        <v>58</v>
      </c>
      <c r="D272" s="3">
        <f>IF(C280=0,"- - -",C272/C280*100)</f>
        <v>10.760667903525047</v>
      </c>
      <c r="E272" s="2">
        <v>6008</v>
      </c>
      <c r="F272" s="3">
        <f>IF(E280=0,"- - -",E272/E280*100)</f>
        <v>4.6515589071004406</v>
      </c>
      <c r="G272" s="26">
        <f t="shared" si="16"/>
        <v>6066</v>
      </c>
      <c r="H272" s="29">
        <f>IF(G280=0,"- - -",G272/G280*100)</f>
        <v>4.6769468003084045</v>
      </c>
      <c r="K272" s="69"/>
    </row>
    <row r="273" spans="1:11" x14ac:dyDescent="0.3">
      <c r="A273" s="60" t="s">
        <v>211</v>
      </c>
      <c r="B273" s="62" t="s">
        <v>218</v>
      </c>
      <c r="C273" s="9">
        <v>58</v>
      </c>
      <c r="D273" s="3">
        <f>IF(C280=0,"- - -",C273/C280*100)</f>
        <v>10.760667903525047</v>
      </c>
      <c r="E273" s="2">
        <v>23795</v>
      </c>
      <c r="F273" s="3">
        <f>IF(E280=0,"- - -",E273/E280*100)</f>
        <v>18.422743707465877</v>
      </c>
      <c r="G273" s="26">
        <f t="shared" si="16"/>
        <v>23853</v>
      </c>
      <c r="H273" s="29">
        <f>IF(G280=0,"- - -",G273/G280*100)</f>
        <v>18.390902081727063</v>
      </c>
      <c r="K273" s="69"/>
    </row>
    <row r="274" spans="1:11" x14ac:dyDescent="0.3">
      <c r="A274" s="60" t="s">
        <v>213</v>
      </c>
      <c r="B274" s="62" t="s">
        <v>218</v>
      </c>
      <c r="C274" s="9">
        <v>50</v>
      </c>
      <c r="D274" s="3">
        <f>IF(C280=0,"- - -",C274/C280*100)</f>
        <v>9.2764378478664185</v>
      </c>
      <c r="E274" s="2">
        <v>50812</v>
      </c>
      <c r="F274" s="3">
        <f>IF(E280=0,"- - -",E274/E280*100)</f>
        <v>39.340048466642408</v>
      </c>
      <c r="G274" s="26">
        <f t="shared" si="16"/>
        <v>50862</v>
      </c>
      <c r="H274" s="29">
        <f>IF(G280=0,"- - -",G274/G280*100)</f>
        <v>39.215111796453357</v>
      </c>
      <c r="K274" s="69"/>
    </row>
    <row r="275" spans="1:11" x14ac:dyDescent="0.3">
      <c r="A275" s="60" t="s">
        <v>214</v>
      </c>
      <c r="B275" s="62" t="s">
        <v>218</v>
      </c>
      <c r="C275" s="9">
        <v>27</v>
      </c>
      <c r="D275" s="3">
        <f>IF(C280=0,"- - -",C275/C280*100)</f>
        <v>5.0092764378478662</v>
      </c>
      <c r="E275" s="2">
        <v>35356</v>
      </c>
      <c r="F275" s="3">
        <f>IF(E280=0,"- - -",E275/E280*100)</f>
        <v>27.373588002570436</v>
      </c>
      <c r="G275" s="26">
        <f t="shared" si="16"/>
        <v>35383</v>
      </c>
      <c r="H275" s="29">
        <f>IF(G280=0,"- - -",G275/G280*100)</f>
        <v>27.280647648419432</v>
      </c>
      <c r="K275" s="69"/>
    </row>
    <row r="276" spans="1:11" x14ac:dyDescent="0.3">
      <c r="A276" s="60" t="s">
        <v>215</v>
      </c>
      <c r="B276" s="62" t="s">
        <v>218</v>
      </c>
      <c r="C276" s="9">
        <v>6</v>
      </c>
      <c r="D276" s="3">
        <f>IF(C280=0,"- - -",C276/C280*100)</f>
        <v>1.1131725417439702</v>
      </c>
      <c r="E276" s="2">
        <v>8983</v>
      </c>
      <c r="F276" s="3">
        <f>IF(E280=0,"- - -",E276/E280*100)</f>
        <v>6.9548857627302354</v>
      </c>
      <c r="G276" s="26">
        <f t="shared" si="16"/>
        <v>8989</v>
      </c>
      <c r="H276" s="29">
        <f>IF(G280=0,"- - -",G276/G280*100)</f>
        <v>6.930609097918274</v>
      </c>
      <c r="K276" s="69"/>
    </row>
    <row r="277" spans="1:11" x14ac:dyDescent="0.3">
      <c r="A277" s="60" t="s">
        <v>216</v>
      </c>
      <c r="B277" s="62" t="s">
        <v>218</v>
      </c>
      <c r="C277" s="9">
        <v>0</v>
      </c>
      <c r="D277" s="3">
        <f>IF(C280=0,"- - -",C277/C280*100)</f>
        <v>0</v>
      </c>
      <c r="E277" s="2">
        <v>1039</v>
      </c>
      <c r="F277" s="3">
        <f>IF(E280=0,"- - -",E277/E280*100)</f>
        <v>0.80442238756280926</v>
      </c>
      <c r="G277" s="26">
        <f t="shared" si="16"/>
        <v>1039</v>
      </c>
      <c r="H277" s="29">
        <f>IF(G280=0,"- - -",G277/G280*100)</f>
        <v>0.80107941403238236</v>
      </c>
      <c r="K277" s="69"/>
    </row>
    <row r="278" spans="1:11" x14ac:dyDescent="0.3">
      <c r="A278" s="61" t="s">
        <v>217</v>
      </c>
      <c r="B278" s="62" t="s">
        <v>218</v>
      </c>
      <c r="C278" s="10">
        <v>1</v>
      </c>
      <c r="D278" s="7">
        <f>IF(C280=0,"- - -",C278/C280*100)</f>
        <v>0.1855287569573284</v>
      </c>
      <c r="E278" s="6">
        <v>87</v>
      </c>
      <c r="F278" s="7">
        <f>IF(E280=0,"- - -",E278/E280*100)</f>
        <v>6.7357793761274681E-2</v>
      </c>
      <c r="G278" s="26">
        <f t="shared" si="16"/>
        <v>88</v>
      </c>
      <c r="H278" s="29">
        <f>IF(G280=0,"- - -",G278/G280*100)</f>
        <v>6.7848882035466462E-2</v>
      </c>
      <c r="K278" s="69"/>
    </row>
    <row r="279" spans="1:11" ht="15" thickBot="1" x14ac:dyDescent="0.35">
      <c r="A279" s="75" t="s">
        <v>219</v>
      </c>
      <c r="B279" s="62"/>
      <c r="C279" s="10">
        <v>1</v>
      </c>
      <c r="D279" s="7">
        <f>IF(C280=0,"- - -",C279/C280*100)</f>
        <v>0.1855287569573284</v>
      </c>
      <c r="E279" s="6">
        <v>5</v>
      </c>
      <c r="F279" s="7">
        <f>IF(E280=0,"- - -",E279/E280*100)</f>
        <v>3.871137572487051E-3</v>
      </c>
      <c r="G279" s="26">
        <f t="shared" si="16"/>
        <v>6</v>
      </c>
      <c r="H279" s="29">
        <f>IF(G280=0,"- - -",G279/G280*100)</f>
        <v>4.6260601387818042E-3</v>
      </c>
      <c r="K279" s="69"/>
    </row>
    <row r="280" spans="1:11" x14ac:dyDescent="0.3">
      <c r="A280" s="155" t="s">
        <v>13</v>
      </c>
      <c r="B280" s="156"/>
      <c r="C280" s="14">
        <f>SUM(C268:C279)</f>
        <v>539</v>
      </c>
      <c r="D280" s="15">
        <f>IF(C280=0,"- - -",C280/C280*100)</f>
        <v>100</v>
      </c>
      <c r="E280" s="16">
        <f>SUM(E268:E279)</f>
        <v>129161</v>
      </c>
      <c r="F280" s="15">
        <f>IF(E280=0,"- - -",E280/E280*100)</f>
        <v>100</v>
      </c>
      <c r="G280" s="22">
        <f>SUM(G268:G279)</f>
        <v>129700</v>
      </c>
      <c r="H280" s="23">
        <f>IF(G280=0,"- - -",G280/G280*100)</f>
        <v>100</v>
      </c>
      <c r="K280" s="69"/>
    </row>
    <row r="281" spans="1:11" ht="15" thickBot="1" x14ac:dyDescent="0.35">
      <c r="A281" s="149" t="s">
        <v>595</v>
      </c>
      <c r="B281" s="150"/>
      <c r="C281" s="18">
        <f>IF($G280=0,"- - -",C280/$G280*100)</f>
        <v>0.4155744024672321</v>
      </c>
      <c r="D281" s="19"/>
      <c r="E281" s="20">
        <f>IF($G280=0,"- - -",E280/$G280*100)</f>
        <v>99.584425597532771</v>
      </c>
      <c r="F281" s="19"/>
      <c r="G281" s="24">
        <f>IF($G280=0,"- - -",G280/$G280*100)</f>
        <v>100</v>
      </c>
      <c r="H281" s="25"/>
    </row>
  </sheetData>
  <sheetProtection sheet="1" objects="1" scenarios="1"/>
  <mergeCells count="60">
    <mergeCell ref="A66:B67"/>
    <mergeCell ref="A142:D142"/>
    <mergeCell ref="Y61:Z61"/>
    <mergeCell ref="AA61:AB61"/>
    <mergeCell ref="A1:B1"/>
    <mergeCell ref="A6:B7"/>
    <mergeCell ref="A20:B20"/>
    <mergeCell ref="A21:B21"/>
    <mergeCell ref="A26:B27"/>
    <mergeCell ref="A40:B40"/>
    <mergeCell ref="L1:O1"/>
    <mergeCell ref="A41:B41"/>
    <mergeCell ref="A46:B47"/>
    <mergeCell ref="A60:B60"/>
    <mergeCell ref="A61:B61"/>
    <mergeCell ref="A80:B80"/>
    <mergeCell ref="A81:B81"/>
    <mergeCell ref="A86:B87"/>
    <mergeCell ref="A100:B100"/>
    <mergeCell ref="G106:H106"/>
    <mergeCell ref="A101:B101"/>
    <mergeCell ref="A240:B240"/>
    <mergeCell ref="A241:B241"/>
    <mergeCell ref="A246:B247"/>
    <mergeCell ref="A186:B187"/>
    <mergeCell ref="A200:B200"/>
    <mergeCell ref="A201:B201"/>
    <mergeCell ref="A206:B207"/>
    <mergeCell ref="A220:B220"/>
    <mergeCell ref="A221:B221"/>
    <mergeCell ref="A202:D202"/>
    <mergeCell ref="A161:B161"/>
    <mergeCell ref="A166:B167"/>
    <mergeCell ref="A180:B180"/>
    <mergeCell ref="A226:B227"/>
    <mergeCell ref="A162:D162"/>
    <mergeCell ref="A266:B267"/>
    <mergeCell ref="A280:B280"/>
    <mergeCell ref="A281:B281"/>
    <mergeCell ref="C106:D106"/>
    <mergeCell ref="E106:F106"/>
    <mergeCell ref="A260:B260"/>
    <mergeCell ref="A261:B261"/>
    <mergeCell ref="A181:B181"/>
    <mergeCell ref="A106:B107"/>
    <mergeCell ref="A120:B120"/>
    <mergeCell ref="A121:B121"/>
    <mergeCell ref="A126:B127"/>
    <mergeCell ref="A140:B140"/>
    <mergeCell ref="A141:B141"/>
    <mergeCell ref="A146:B147"/>
    <mergeCell ref="A160:B160"/>
    <mergeCell ref="U106:V106"/>
    <mergeCell ref="W106:X106"/>
    <mergeCell ref="I106:J106"/>
    <mergeCell ref="K106:L106"/>
    <mergeCell ref="M106:N106"/>
    <mergeCell ref="O106:P106"/>
    <mergeCell ref="Q106:R106"/>
    <mergeCell ref="S106:T106"/>
  </mergeCells>
  <hyperlinks>
    <hyperlink ref="A1:B1" location="Index!B5" display="Index (klikken)"/>
    <hyperlink ref="L1" location="'GR enkelvoudig'!S84" display="Grafiek: verdeling van het geboortegewicht"/>
    <hyperlink ref="L1:O1" location="'GR enkelvoudig'!K58" display="Grafiek: verdeling van het geboortegewicht"/>
    <hyperlink ref="A142:C142" location="'GR Geboortegewicht'!B88" display="Grafiek: geslacht over geboortegewicht"/>
    <hyperlink ref="A162:C162" location="'GR Geboortegewicht'!B116" display="Grafiek: siblings over geboortegewicht"/>
    <hyperlink ref="A202:D202" location="'GR Geboortegewicht'!B172" display="Grafiek: bevallingswijze over geboortegewicht"/>
    <hyperlink ref="A142:D142" location="'GR Geboortegewicht'!B88" display="Grafiek: geslacht baby over geboortegewicht"/>
  </hyperlinks>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35</vt:i4>
      </vt:variant>
    </vt:vector>
  </HeadingPairs>
  <TitlesOfParts>
    <vt:vector size="35" baseType="lpstr">
      <vt:lpstr>Index</vt:lpstr>
      <vt:lpstr>Inleiding</vt:lpstr>
      <vt:lpstr>Overzicht</vt:lpstr>
      <vt:lpstr>Provincie ziekenhuis</vt:lpstr>
      <vt:lpstr>Nationaliteit moeder</vt:lpstr>
      <vt:lpstr>Verblijfsduur moeder</vt:lpstr>
      <vt:lpstr>Zwangerschapsduur</vt:lpstr>
      <vt:lpstr>Leeftijd moeder</vt:lpstr>
      <vt:lpstr>Geboortegewicht</vt:lpstr>
      <vt:lpstr>Geslacht</vt:lpstr>
      <vt:lpstr>Meerlingzwangerschap</vt:lpstr>
      <vt:lpstr>Verblijfsduur baby</vt:lpstr>
      <vt:lpstr>Bevallingswijze</vt:lpstr>
      <vt:lpstr>Sectio</vt:lpstr>
      <vt:lpstr>Peridurale verdoving</vt:lpstr>
      <vt:lpstr>Geïnduceerd</vt:lpstr>
      <vt:lpstr>Doodgeboren</vt:lpstr>
      <vt:lpstr>GR enkelvoudig</vt:lpstr>
      <vt:lpstr>GR Provincie ZH</vt:lpstr>
      <vt:lpstr>GR Nationaliteit</vt:lpstr>
      <vt:lpstr>GR Geboortegewicht</vt:lpstr>
      <vt:lpstr>GR Bevallingswijze</vt:lpstr>
      <vt:lpstr>GR Meerlingzwangerschap</vt:lpstr>
      <vt:lpstr>_G0103_</vt:lpstr>
      <vt:lpstr>_G0104_</vt:lpstr>
      <vt:lpstr>_G0105_</vt:lpstr>
      <vt:lpstr>_G0106_</vt:lpstr>
      <vt:lpstr>_G0109_</vt:lpstr>
      <vt:lpstr>_G0202_</vt:lpstr>
      <vt:lpstr>_G0302_</vt:lpstr>
      <vt:lpstr>_G0303_</vt:lpstr>
      <vt:lpstr>_G0401_</vt:lpstr>
      <vt:lpstr>_G0402_</vt:lpstr>
      <vt:lpstr>_G0403_</vt:lpstr>
      <vt:lpstr>_G0404_</vt:lpstr>
    </vt:vector>
  </TitlesOfParts>
  <Company>HEALTH.FGOV.BE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mdo</dc:creator>
  <cp:lastModifiedBy>mdo</cp:lastModifiedBy>
  <cp:lastPrinted>2015-08-05T07:28:13Z</cp:lastPrinted>
  <dcterms:created xsi:type="dcterms:W3CDTF">2015-03-04T09:11:45Z</dcterms:created>
  <dcterms:modified xsi:type="dcterms:W3CDTF">2015-08-28T13:01:19Z</dcterms:modified>
</cp:coreProperties>
</file>